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hidePivotFieldList="1"/>
  <xr:revisionPtr revIDLastSave="0" documentId="8_{958E6519-D81D-459E-9F11-E87D6C46F1C7}" xr6:coauthVersionLast="47" xr6:coauthVersionMax="47" xr10:uidLastSave="{00000000-0000-0000-0000-000000000000}"/>
  <bookViews>
    <workbookView xWindow="-108" yWindow="-108" windowWidth="23256" windowHeight="12456" xr2:uid="{00000000-000D-0000-FFFF-FFFF00000000}"/>
  </bookViews>
  <sheets>
    <sheet name="結果概要" sheetId="17" r:id="rId1"/>
    <sheet name="詳細結果" sheetId="16" r:id="rId2"/>
    <sheet name="データ反映シート" sheetId="5" r:id="rId3"/>
  </sheets>
  <definedNames>
    <definedName name="_">#REF!</definedName>
    <definedName name="________________________Ｕ2" hidden="1">#REF!</definedName>
    <definedName name="_______________________Ｕ2" hidden="1">#REF!</definedName>
    <definedName name="______________________M3" hidden="1">#REF!</definedName>
    <definedName name="______________________Ｕ2" hidden="1">#REF!</definedName>
    <definedName name="______________________U4" hidden="1">#REF!</definedName>
    <definedName name="_____________________M3" hidden="1">#REF!</definedName>
    <definedName name="_____________________Ｕ2" hidden="1">#REF!</definedName>
    <definedName name="_____________________U4" hidden="1">#REF!</definedName>
    <definedName name="____________________M3" hidden="1">#REF!</definedName>
    <definedName name="____________________Ｕ2" hidden="1">#REF!</definedName>
    <definedName name="____________________U4" hidden="1">#REF!</definedName>
    <definedName name="___________________M3" hidden="1">#REF!</definedName>
    <definedName name="___________________Ｕ2" hidden="1">#REF!</definedName>
    <definedName name="___________________U4" hidden="1">#REF!</definedName>
    <definedName name="__________________M3" hidden="1">#REF!</definedName>
    <definedName name="__________________Ｕ2" hidden="1">#REF!</definedName>
    <definedName name="__________________U4" hidden="1">#REF!</definedName>
    <definedName name="_________________M3" hidden="1">#REF!</definedName>
    <definedName name="_________________Ｕ2" hidden="1">#REF!</definedName>
    <definedName name="_________________U4" hidden="1">#REF!</definedName>
    <definedName name="________________M3" hidden="1">#REF!</definedName>
    <definedName name="________________ma3" hidden="1">#REF!</definedName>
    <definedName name="________________MM3" hidden="1">#REF!</definedName>
    <definedName name="________________Ｕ2" hidden="1">#REF!</definedName>
    <definedName name="________________U4" hidden="1">#REF!</definedName>
    <definedName name="________________ua2" hidden="1">#REF!</definedName>
    <definedName name="________________ua4" hidden="1">#REF!</definedName>
    <definedName name="________________UU2" hidden="1">#REF!</definedName>
    <definedName name="________________UU4" hidden="1">#REF!</definedName>
    <definedName name="________________UUU2" hidden="1">#REF!</definedName>
    <definedName name="_______________M3" hidden="1">#REF!</definedName>
    <definedName name="_______________ma3" hidden="1">#REF!</definedName>
    <definedName name="_______________MM3" hidden="1">#REF!</definedName>
    <definedName name="_______________Ｕ2" hidden="1">#REF!</definedName>
    <definedName name="_______________U4" hidden="1">#REF!</definedName>
    <definedName name="_______________ua2" hidden="1">#REF!</definedName>
    <definedName name="_______________ua4" hidden="1">#REF!</definedName>
    <definedName name="_______________uri1">#REF!</definedName>
    <definedName name="_______________UU2" hidden="1">#REF!</definedName>
    <definedName name="_______________UU4" hidden="1">#REF!</definedName>
    <definedName name="_______________UUU2" hidden="1">#REF!</definedName>
    <definedName name="______________M3" hidden="1">#REF!</definedName>
    <definedName name="______________ma3" hidden="1">#REF!</definedName>
    <definedName name="______________MM3" hidden="1">#REF!</definedName>
    <definedName name="______________U11" hidden="1">#REF!</definedName>
    <definedName name="______________Ｕ2" hidden="1">#REF!</definedName>
    <definedName name="______________U4" hidden="1">#REF!</definedName>
    <definedName name="______________ua2" hidden="1">#REF!</definedName>
    <definedName name="______________ua4" hidden="1">#REF!</definedName>
    <definedName name="______________uri1">#REF!</definedName>
    <definedName name="______________UU2" hidden="1">#REF!</definedName>
    <definedName name="______________UU4" hidden="1">#REF!</definedName>
    <definedName name="______________UUU2" hidden="1">#REF!</definedName>
    <definedName name="_____________M3" hidden="1">#REF!</definedName>
    <definedName name="_____________ma3" hidden="1">#REF!</definedName>
    <definedName name="_____________MM3" hidden="1">#REF!</definedName>
    <definedName name="_____________U11" hidden="1">#REF!</definedName>
    <definedName name="_____________Ｕ2" hidden="1">#REF!</definedName>
    <definedName name="_____________U4" hidden="1">#REF!</definedName>
    <definedName name="_____________ua2" hidden="1">#REF!</definedName>
    <definedName name="_____________ua4" hidden="1">#REF!</definedName>
    <definedName name="_____________uri1">#REF!</definedName>
    <definedName name="_____________UU2" hidden="1">#REF!</definedName>
    <definedName name="_____________UU4" hidden="1">#REF!</definedName>
    <definedName name="_____________UUU2" hidden="1">#REF!</definedName>
    <definedName name="____________M3" hidden="1">#REF!</definedName>
    <definedName name="____________ma3" hidden="1">#REF!</definedName>
    <definedName name="____________MM3" hidden="1">#REF!</definedName>
    <definedName name="____________U11" hidden="1">#REF!</definedName>
    <definedName name="____________Ｕ2" hidden="1">#REF!</definedName>
    <definedName name="____________U4" hidden="1">#REF!</definedName>
    <definedName name="____________ua2" hidden="1">#REF!</definedName>
    <definedName name="____________ua4" hidden="1">#REF!</definedName>
    <definedName name="____________uri1">#REF!</definedName>
    <definedName name="____________uri2">#REF!</definedName>
    <definedName name="____________UU2" hidden="1">#REF!</definedName>
    <definedName name="____________UU4" hidden="1">#REF!</definedName>
    <definedName name="____________UUU2" hidden="1">#REF!</definedName>
    <definedName name="___________a100000">#REF!</definedName>
    <definedName name="___________M3" hidden="1">#REF!</definedName>
    <definedName name="___________ma3" hidden="1">#REF!</definedName>
    <definedName name="___________MM3" hidden="1">#REF!</definedName>
    <definedName name="___________U11" hidden="1">#REF!</definedName>
    <definedName name="___________Ｕ2" hidden="1">#REF!</definedName>
    <definedName name="___________U4" hidden="1">#REF!</definedName>
    <definedName name="___________ua2" hidden="1">#REF!</definedName>
    <definedName name="___________ua4" hidden="1">#REF!</definedName>
    <definedName name="___________uri1">#REF!</definedName>
    <definedName name="___________uri2">#REF!</definedName>
    <definedName name="___________UU2" hidden="1">#REF!</definedName>
    <definedName name="___________UU4" hidden="1">#REF!</definedName>
    <definedName name="___________UUU2" hidden="1">#REF!</definedName>
    <definedName name="___________ｘ４">#REF!</definedName>
    <definedName name="__________a100000">#REF!</definedName>
    <definedName name="__________M3" hidden="1">#REF!</definedName>
    <definedName name="__________ma3" hidden="1">#REF!</definedName>
    <definedName name="__________MM3" hidden="1">#REF!</definedName>
    <definedName name="__________ｓｇ4" hidden="1">#REF!</definedName>
    <definedName name="__________U11" hidden="1">#REF!</definedName>
    <definedName name="__________Ｕ2" hidden="1">#REF!</definedName>
    <definedName name="__________U4" hidden="1">#REF!</definedName>
    <definedName name="__________ua2" hidden="1">#REF!</definedName>
    <definedName name="__________ua4" hidden="1">#REF!</definedName>
    <definedName name="__________uri1">#REF!</definedName>
    <definedName name="__________uri2">#REF!</definedName>
    <definedName name="__________UU2" hidden="1">#REF!</definedName>
    <definedName name="__________UU4" hidden="1">#REF!</definedName>
    <definedName name="__________UUU2" hidden="1">#REF!</definedName>
    <definedName name="__________ｘ４">#REF!</definedName>
    <definedName name="__________ｚｄ4" hidden="1">#REF!</definedName>
    <definedName name="_________a100000">#REF!</definedName>
    <definedName name="_________DAT1">#REF!</definedName>
    <definedName name="_________DAT10">#REF!</definedName>
    <definedName name="_________DAT2">#REF!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_M3" hidden="1">#REF!</definedName>
    <definedName name="_________ma3" hidden="1">#REF!</definedName>
    <definedName name="_________MM3" hidden="1">#REF!</definedName>
    <definedName name="_________ｓｇ4" hidden="1">#REF!</definedName>
    <definedName name="_________U11" hidden="1">#REF!</definedName>
    <definedName name="_________Ｕ2" hidden="1">#REF!</definedName>
    <definedName name="_________U4" hidden="1">#REF!</definedName>
    <definedName name="_________ua2" hidden="1">#REF!</definedName>
    <definedName name="_________ua4" hidden="1">#REF!</definedName>
    <definedName name="_________uri1">#REF!</definedName>
    <definedName name="_________uri2">#REF!</definedName>
    <definedName name="_________UU2" hidden="1">#REF!</definedName>
    <definedName name="_________UU4" hidden="1">#REF!</definedName>
    <definedName name="_________UUU2" hidden="1">#REF!</definedName>
    <definedName name="_________ｘ４">#REF!</definedName>
    <definedName name="_________ｚｄ4" hidden="1">#REF!</definedName>
    <definedName name="_________ZZ3" hidden="1">#REF!</definedName>
    <definedName name="________a100000">#REF!</definedName>
    <definedName name="________DAT1">#REF!</definedName>
    <definedName name="________DAT10">#REF!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M3" hidden="1">#REF!</definedName>
    <definedName name="________M33" hidden="1">#REF!</definedName>
    <definedName name="________ma3" hidden="1">#REF!</definedName>
    <definedName name="________MA33" hidden="1">#REF!</definedName>
    <definedName name="________MM3" hidden="1">#REF!</definedName>
    <definedName name="________ｓｇ4" hidden="1">#REF!</definedName>
    <definedName name="________U11" hidden="1">#REF!</definedName>
    <definedName name="________Ｕ2" hidden="1">#REF!</definedName>
    <definedName name="________U22" hidden="1">#REF!</definedName>
    <definedName name="________U4" hidden="1">#REF!</definedName>
    <definedName name="________U44" hidden="1">#REF!</definedName>
    <definedName name="________U444" hidden="1">#REF!</definedName>
    <definedName name="________ua2" hidden="1">#REF!</definedName>
    <definedName name="________UA22" hidden="1">#REF!</definedName>
    <definedName name="________ua4" hidden="1">#REF!</definedName>
    <definedName name="________UA44" hidden="1">#REF!</definedName>
    <definedName name="________UA444" hidden="1">#REF!</definedName>
    <definedName name="________uri1">#REF!</definedName>
    <definedName name="________uri2">#REF!</definedName>
    <definedName name="________UU2" hidden="1">#REF!</definedName>
    <definedName name="________UU4" hidden="1">#REF!</definedName>
    <definedName name="________UUU2" hidden="1">#REF!</definedName>
    <definedName name="________ｘ４">#REF!</definedName>
    <definedName name="________Z22" hidden="1">#REF!</definedName>
    <definedName name="________ｚｄ4" hidden="1">#REF!</definedName>
    <definedName name="________ZZ3" hidden="1">#REF!</definedName>
    <definedName name="_______a100000">#REF!</definedName>
    <definedName name="_______DAT1">#REF!</definedName>
    <definedName name="_______DAT10">#REF!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M3" hidden="1">#REF!</definedName>
    <definedName name="_______M33" hidden="1">#REF!</definedName>
    <definedName name="_______ma3" hidden="1">#REF!</definedName>
    <definedName name="_______MA33" hidden="1">#REF!</definedName>
    <definedName name="_______MM3" hidden="1">#REF!</definedName>
    <definedName name="_______ｓｇ4" hidden="1">#REF!</definedName>
    <definedName name="_______U11" hidden="1">#REF!</definedName>
    <definedName name="_______Ｕ2" hidden="1">#REF!</definedName>
    <definedName name="_______U22" hidden="1">#REF!</definedName>
    <definedName name="_______U4" hidden="1">#REF!</definedName>
    <definedName name="_______U44" hidden="1">#REF!</definedName>
    <definedName name="_______U444" hidden="1">#REF!</definedName>
    <definedName name="_______ua2" hidden="1">#REF!</definedName>
    <definedName name="_______UA22" hidden="1">#REF!</definedName>
    <definedName name="_______ua4" hidden="1">#REF!</definedName>
    <definedName name="_______UA44" hidden="1">#REF!</definedName>
    <definedName name="_______UA444" hidden="1">#REF!</definedName>
    <definedName name="_______uri1">#REF!</definedName>
    <definedName name="_______uri2">#REF!</definedName>
    <definedName name="_______UU2" hidden="1">#REF!</definedName>
    <definedName name="_______UU4" hidden="1">#REF!</definedName>
    <definedName name="_______UUU2" hidden="1">#REF!</definedName>
    <definedName name="_______ｘ４">#REF!</definedName>
    <definedName name="_______Z22" hidden="1">#REF!</definedName>
    <definedName name="_______ｚｄ4" hidden="1">#REF!</definedName>
    <definedName name="_______ZZ3" hidden="1">#REF!</definedName>
    <definedName name="______a100000">#REF!</definedName>
    <definedName name="______DAT1">#REF!</definedName>
    <definedName name="______DAT10">#REF!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M3" hidden="1">#REF!</definedName>
    <definedName name="______M33" hidden="1">#REF!</definedName>
    <definedName name="______ma3" hidden="1">#REF!</definedName>
    <definedName name="______MA33" hidden="1">#REF!</definedName>
    <definedName name="______MM3" hidden="1">#REF!</definedName>
    <definedName name="______rq2">#REF!</definedName>
    <definedName name="______ｓｇ4" hidden="1">#REF!</definedName>
    <definedName name="______U11" hidden="1">#REF!</definedName>
    <definedName name="______Ｕ2" hidden="1">#REF!</definedName>
    <definedName name="______U22" hidden="1">#REF!</definedName>
    <definedName name="______U4" hidden="1">#REF!</definedName>
    <definedName name="______U44" hidden="1">#REF!</definedName>
    <definedName name="______U444" hidden="1">#REF!</definedName>
    <definedName name="______ua2" hidden="1">#REF!</definedName>
    <definedName name="______UA22" hidden="1">#REF!</definedName>
    <definedName name="______ua4" hidden="1">#REF!</definedName>
    <definedName name="______UA44" hidden="1">#REF!</definedName>
    <definedName name="______UA444" hidden="1">#REF!</definedName>
    <definedName name="______uri1">#REF!</definedName>
    <definedName name="______uri2">#REF!</definedName>
    <definedName name="______UU2" hidden="1">#REF!</definedName>
    <definedName name="______UU4" hidden="1">#REF!</definedName>
    <definedName name="______UUU2" hidden="1">#REF!</definedName>
    <definedName name="______ｘ４">#REF!</definedName>
    <definedName name="______yt2" hidden="1">#REF!</definedName>
    <definedName name="______Z22" hidden="1">#REF!</definedName>
    <definedName name="______ｚｄ4" hidden="1">#REF!</definedName>
    <definedName name="______ZZ3" hidden="1">#REF!</definedName>
    <definedName name="_____a100000">#REF!</definedName>
    <definedName name="_____DAT1">#REF!</definedName>
    <definedName name="_____DAT10">#REF!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GM0916" hidden="1">#REF!</definedName>
    <definedName name="_____iou4">#REF!</definedName>
    <definedName name="_____M3" hidden="1">#REF!</definedName>
    <definedName name="_____M33" hidden="1">#REF!</definedName>
    <definedName name="_____ma3" hidden="1">#REF!</definedName>
    <definedName name="_____MA33" hidden="1">#REF!</definedName>
    <definedName name="_____MM3" hidden="1">#REF!</definedName>
    <definedName name="_____rq2">#REF!</definedName>
    <definedName name="_____ｓｇ4" hidden="1">#REF!</definedName>
    <definedName name="_____U11" hidden="1">#REF!</definedName>
    <definedName name="_____Ｕ2" hidden="1">#REF!</definedName>
    <definedName name="_____U22" hidden="1">#REF!</definedName>
    <definedName name="_____U4" hidden="1">#REF!</definedName>
    <definedName name="_____U44" hidden="1">#REF!</definedName>
    <definedName name="_____U444" hidden="1">#REF!</definedName>
    <definedName name="_____ua2" hidden="1">#REF!</definedName>
    <definedName name="_____UA22" hidden="1">#REF!</definedName>
    <definedName name="_____ua4" hidden="1">#REF!</definedName>
    <definedName name="_____UA44" hidden="1">#REF!</definedName>
    <definedName name="_____UA444" hidden="1">#REF!</definedName>
    <definedName name="_____uri1">#REF!</definedName>
    <definedName name="_____uri2">#REF!</definedName>
    <definedName name="_____UU2" hidden="1">#REF!</definedName>
    <definedName name="_____UU4" hidden="1">#REF!</definedName>
    <definedName name="_____UUU2" hidden="1">#REF!</definedName>
    <definedName name="_____ｘ４">#REF!</definedName>
    <definedName name="_____yt2" hidden="1">#REF!</definedName>
    <definedName name="_____Z22" hidden="1">#REF!</definedName>
    <definedName name="_____ｚｄ4" hidden="1">#REF!</definedName>
    <definedName name="_____ZZ3" hidden="1">#REF!</definedName>
    <definedName name="____０３年福島県生産者名簿">#REF!</definedName>
    <definedName name="____a1">#REF!</definedName>
    <definedName name="____a100000">#REF!</definedName>
    <definedName name="____DAT1">#REF!</definedName>
    <definedName name="____DAT10">#REF!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GM0916" hidden="1">#REF!</definedName>
    <definedName name="____iou4">#REF!</definedName>
    <definedName name="____M3" hidden="1">#REF!</definedName>
    <definedName name="____M33" hidden="1">#REF!</definedName>
    <definedName name="____ma3" hidden="1">#REF!</definedName>
    <definedName name="____MA33" hidden="1">#REF!</definedName>
    <definedName name="____MM3" hidden="1">#REF!</definedName>
    <definedName name="____rq2">#REF!</definedName>
    <definedName name="____ｓｇ4" hidden="1">#REF!</definedName>
    <definedName name="____U11" hidden="1">#REF!</definedName>
    <definedName name="____Ｕ2" hidden="1">#REF!</definedName>
    <definedName name="____U22" hidden="1">#REF!</definedName>
    <definedName name="____U4" hidden="1">#REF!</definedName>
    <definedName name="____U44" hidden="1">#REF!</definedName>
    <definedName name="____U444" hidden="1">#REF!</definedName>
    <definedName name="____u5">#REF!</definedName>
    <definedName name="____ua2" hidden="1">#REF!</definedName>
    <definedName name="____UA22" hidden="1">#REF!</definedName>
    <definedName name="____ua4" hidden="1">#REF!</definedName>
    <definedName name="____UA44" hidden="1">#REF!</definedName>
    <definedName name="____UA444" hidden="1">#REF!</definedName>
    <definedName name="____uri1">#REF!</definedName>
    <definedName name="____uri2">#REF!</definedName>
    <definedName name="____UU2" hidden="1">#REF!</definedName>
    <definedName name="____UU4" hidden="1">#REF!</definedName>
    <definedName name="____UUU2" hidden="1">#REF!</definedName>
    <definedName name="____ｘ４">#REF!</definedName>
    <definedName name="____ＹＧ５３"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____yt2" hidden="1">#REF!</definedName>
    <definedName name="____ｙｗ４５６４" hidden="1">{#N/A,#N/A,FALSE,"消耗品費";#N/A,#N/A,FALSE,"製造消耗品費";#N/A,#N/A,FALSE,"特定消耗品費";#N/A,#N/A,FALSE,"福利厚生費"}</definedName>
    <definedName name="____Z22" hidden="1">#REF!</definedName>
    <definedName name="____ｚｄ4" hidden="1">#REF!</definedName>
    <definedName name="____ZZ3" hidden="1">#REF!</definedName>
    <definedName name="___０３年福島県生産者名簿">#REF!</definedName>
    <definedName name="___1__123Graph_A93_94SALES相関" hidden="1">#REF!</definedName>
    <definedName name="___10__123Graph_LBL_C93_94SALES相関" hidden="1">#REF!</definedName>
    <definedName name="___11__123Graph_LBL_Cｺﾝﾊﾟﾗ_P_MIX" hidden="1">#REF!</definedName>
    <definedName name="___12__123Graph_LBL_Cｺﾝﾊﾟﾗ_R_MIX" hidden="1">#REF!</definedName>
    <definedName name="___13__123Graph_X93_94SALES相関" hidden="1">#REF!</definedName>
    <definedName name="___14__123Graph_Xｸﾞﾗﾌ_1" hidden="1">#REF!</definedName>
    <definedName name="___15__123Graph_X月見P_MIX" hidden="1">#REF!</definedName>
    <definedName name="___16M3_" hidden="1">#REF!</definedName>
    <definedName name="___17Ｕ2_" hidden="1">#REF!</definedName>
    <definedName name="___18U4_" hidden="1">#REF!</definedName>
    <definedName name="___19ｘ４_">#REF!</definedName>
    <definedName name="___2__123Graph_Aｸﾞﾗﾌ_1" hidden="1">#REF!</definedName>
    <definedName name="___3__123Graph_B93_94SALES相関" hidden="1">#REF!</definedName>
    <definedName name="___4__123Graph_Bｸﾞﾗﾌ_1" hidden="1">#REF!</definedName>
    <definedName name="___5__123Graph_C93_94SALES相関" hidden="1">#REF!</definedName>
    <definedName name="___6__123Graph_Cｸﾞﾗﾌ_1" hidden="1">#REF!</definedName>
    <definedName name="___7__123Graph_Cｺﾝﾊﾟﾗ_P_MIX" hidden="1">#REF!</definedName>
    <definedName name="___8__123Graph_Cｺﾝﾊﾟﾗ_R_MIX" hidden="1">#REF!</definedName>
    <definedName name="___9__123Graph_LBL_B93_94SALES相関" hidden="1">#REF!</definedName>
    <definedName name="___a1">#REF!</definedName>
    <definedName name="___a100000">#REF!</definedName>
    <definedName name="___DAT1">#REF!</definedName>
    <definedName name="___DAT10">#REF!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GM0916" hidden="1">#REF!</definedName>
    <definedName name="___iou4">#REF!</definedName>
    <definedName name="___M33" hidden="1">#REF!</definedName>
    <definedName name="___ma3" hidden="1">#REF!</definedName>
    <definedName name="___MA33" hidden="1">#REF!</definedName>
    <definedName name="___MM3" hidden="1">#REF!</definedName>
    <definedName name="___rq2">#REF!</definedName>
    <definedName name="___U11" hidden="1">#REF!</definedName>
    <definedName name="___Ｕ2" hidden="1">#REF!</definedName>
    <definedName name="___U22" hidden="1">#REF!</definedName>
    <definedName name="___U44" hidden="1">#REF!</definedName>
    <definedName name="___U444" hidden="1">#REF!</definedName>
    <definedName name="___u5">#REF!</definedName>
    <definedName name="___ua2" hidden="1">#REF!</definedName>
    <definedName name="___UA22" hidden="1">#REF!</definedName>
    <definedName name="___ua4" hidden="1">#REF!</definedName>
    <definedName name="___UA44" hidden="1">#REF!</definedName>
    <definedName name="___UA444" hidden="1">#REF!</definedName>
    <definedName name="___uri1">#REF!</definedName>
    <definedName name="___uri2">#REF!</definedName>
    <definedName name="___UU2" hidden="1">#REF!</definedName>
    <definedName name="___UU4" hidden="1">#REF!</definedName>
    <definedName name="___UUU2" hidden="1">#REF!</definedName>
    <definedName name="___ｘ４">#REF!</definedName>
    <definedName name="___ＹＧ５３"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___yt2" hidden="1">#REF!</definedName>
    <definedName name="___ｙｗ４５６４" hidden="1">{#N/A,#N/A,FALSE,"消耗品費";#N/A,#N/A,FALSE,"製造消耗品費";#N/A,#N/A,FALSE,"特定消耗品費";#N/A,#N/A,FALSE,"福利厚生費"}</definedName>
    <definedName name="___Z22" hidden="1">#REF!</definedName>
    <definedName name="___ｚｄ4" hidden="1">#REF!</definedName>
    <definedName name="___ZZ3" hidden="1">#REF!</definedName>
    <definedName name="__０３年福島県生産者名簿">#REF!</definedName>
    <definedName name="__1__123Graph_A93_94SALES相関" hidden="1">#REF!</definedName>
    <definedName name="__10__123Graph_LBL_C93_94SALES相関" hidden="1">#REF!</definedName>
    <definedName name="__10__123Graph_X93_94SALES相関" hidden="1">#REF!</definedName>
    <definedName name="__11__123Graph_LBL_Cｺﾝﾊﾟﾗ_P_MIX" hidden="1">#REF!</definedName>
    <definedName name="__11__123Graph_X月見P_MIX" hidden="1">#REF!</definedName>
    <definedName name="__12__123Graph_LBL_Cｺﾝﾊﾟﾗ_R_MIX" hidden="1">#REF!</definedName>
    <definedName name="__123Graph_ACHART1" hidden="1">#REF!</definedName>
    <definedName name="__123Graph_ACHART2" hidden="1">#REF!</definedName>
    <definedName name="__123Graph_Aﾇｲｸﾞﾙﾐ円" hidden="1">#REF!</definedName>
    <definedName name="__123Graph_A回帰" hidden="1">#REF!</definedName>
    <definedName name="__123Graph_A客数移動平均" hidden="1">#REF!</definedName>
    <definedName name="__123Graph_A週間SALES対比" hidden="1">#REF!</definedName>
    <definedName name="__123Graph_A全国" hidden="1">#REF!</definedName>
    <definedName name="__123Graph_A単価移動平均" hidden="1">#REF!</definedName>
    <definedName name="__123Graph_A長期客数週別" hidden="1">#REF!</definedName>
    <definedName name="__123Graph_A長期単価週別" hidden="1">#REF!</definedName>
    <definedName name="__123Graph_A長期売上週別" hidden="1">#REF!</definedName>
    <definedName name="__123Graph_A売上移動平均" hidden="1">#REF!</definedName>
    <definedName name="__123Graph_BCHART1" hidden="1">#REF!</definedName>
    <definedName name="__123Graph_BCHART2" hidden="1">#REF!</definedName>
    <definedName name="__123Graph_B回帰" hidden="1">#REF!</definedName>
    <definedName name="__123Graph_B客数移動平均" hidden="1">#REF!</definedName>
    <definedName name="__123Graph_B週間SALES対比" hidden="1">#REF!</definedName>
    <definedName name="__123Graph_B全国" hidden="1">#REF!</definedName>
    <definedName name="__123Graph_B単価移動平均" hidden="1">#REF!</definedName>
    <definedName name="__123Graph_B長期客数週別" hidden="1">#REF!</definedName>
    <definedName name="__123Graph_B長期単価週別" hidden="1">#REF!</definedName>
    <definedName name="__123Graph_B長期売上週別" hidden="1">#REF!</definedName>
    <definedName name="__123Graph_B売上移動平均" hidden="1">#REF!</definedName>
    <definedName name="__123Graph_CCHART1" hidden="1">#REF!</definedName>
    <definedName name="__123Graph_C回帰" hidden="1">#REF!</definedName>
    <definedName name="__123Graph_C週間SALES対比" hidden="1">#REF!</definedName>
    <definedName name="__123Graph_DCHART1" hidden="1">#REF!</definedName>
    <definedName name="__123Graph_LBL_A売上移動平均" hidden="1">#REF!</definedName>
    <definedName name="__123Graph_LBL_B回帰" hidden="1">#REF!</definedName>
    <definedName name="__123Graph_LBL_B売上移動平均" hidden="1">#REF!</definedName>
    <definedName name="__123Graph_LBL_C回帰" hidden="1">#REF!</definedName>
    <definedName name="__123Graph_LBL_C週間SALES対比" hidden="1">#REF!</definedName>
    <definedName name="__123Graph_XCHART1" hidden="1">#REF!</definedName>
    <definedName name="__123Graph_XCHART2" hidden="1">#REF!</definedName>
    <definedName name="__123Graph_Xﾇｲｸﾞﾙﾐ円" hidden="1">#REF!</definedName>
    <definedName name="__123Graph_X回帰" hidden="1">#REF!</definedName>
    <definedName name="__123Graph_X客数移動平均" hidden="1">#REF!</definedName>
    <definedName name="__123Graph_X週間SALES対比" hidden="1">#REF!</definedName>
    <definedName name="__123Graph_X全国" hidden="1">#REF!</definedName>
    <definedName name="__123Graph_X単価移動平均" hidden="1">#REF!</definedName>
    <definedName name="__123Graph_X長期客数週別" hidden="1">#REF!</definedName>
    <definedName name="__123Graph_X長期単価週別" hidden="1">#REF!</definedName>
    <definedName name="__123Graph_X長期売上週別" hidden="1">#REF!</definedName>
    <definedName name="__123Graph_X売上移動平均" hidden="1">#REF!</definedName>
    <definedName name="__12M3_" hidden="1">#REF!</definedName>
    <definedName name="__13__123Graph_X93_94SALES相関" hidden="1">#REF!</definedName>
    <definedName name="__14__123Graph_Xｸﾞﾗﾌ_1" hidden="1">#REF!</definedName>
    <definedName name="__15__123Graph_X月見P_MIX" hidden="1">#REF!</definedName>
    <definedName name="__16M3_" hidden="1">#REF!</definedName>
    <definedName name="__17Ｕ2_" hidden="1">#REF!</definedName>
    <definedName name="__18U4_" hidden="1">#REF!</definedName>
    <definedName name="__19ｘ４_">#REF!</definedName>
    <definedName name="__2__123Graph_Aｸﾞﾗﾌ_1" hidden="1">#REF!</definedName>
    <definedName name="__2__123Graph_B93_94SALES相関" hidden="1">#REF!</definedName>
    <definedName name="__2GM0916_" hidden="1">#REF!</definedName>
    <definedName name="__3__123Graph_B93_94SALES相関" hidden="1">#REF!</definedName>
    <definedName name="__3__123Graph_C93_94SALES相関" hidden="1">#REF!</definedName>
    <definedName name="__4__123Graph_Bｸﾞﾗﾌ_1" hidden="1">#REF!</definedName>
    <definedName name="__4__123Graph_Cｺﾝﾊﾟﾗ_P_MIX" hidden="1">#REF!</definedName>
    <definedName name="__5__123Graph_C93_94SALES相関" hidden="1">#REF!</definedName>
    <definedName name="__5__123Graph_Cｺﾝﾊﾟﾗ_R_MIX" hidden="1">#REF!</definedName>
    <definedName name="__6__123Graph_Cｸﾞﾗﾌ_1" hidden="1">#REF!</definedName>
    <definedName name="__6__123Graph_LBL_B93_94SALES相関" hidden="1">#REF!</definedName>
    <definedName name="__7__123Graph_Cｺﾝﾊﾟﾗ_P_MIX" hidden="1">#REF!</definedName>
    <definedName name="__7__123Graph_LBL_C93_94SALES相関" hidden="1">#REF!</definedName>
    <definedName name="__8__123Graph_Cｺﾝﾊﾟﾗ_R_MIX" hidden="1">#REF!</definedName>
    <definedName name="__8__123Graph_LBL_Cｺﾝﾊﾟﾗ_P_MIX" hidden="1">#REF!</definedName>
    <definedName name="__9__123Graph_LBL_B93_94SALES相関" hidden="1">#REF!</definedName>
    <definedName name="__9__123Graph_LBL_Cｺﾝﾊﾟﾗ_R_MIX" hidden="1">#REF!</definedName>
    <definedName name="__a1">#REF!</definedName>
    <definedName name="__a100000">#REF!</definedName>
    <definedName name="__DAT1">#REF!</definedName>
    <definedName name="__DAT10">#REF!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F12" hidden="1">{#N/A,#N/A,FALSE,"予算書"}</definedName>
    <definedName name="__F12２" hidden="1">{#N/A,#N/A,FALSE,"消耗品費";#N/A,#N/A,FALSE,"製造消耗品費";#N/A,#N/A,FALSE,"特定消耗品費";#N/A,#N/A,FALSE,"福利厚生費"}</definedName>
    <definedName name="__f32" hidden="1">{#N/A,#N/A,FALSE,"予算書"}</definedName>
    <definedName name="__GM0916" hidden="1">#REF!</definedName>
    <definedName name="__hrs46"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__iou4">#REF!</definedName>
    <definedName name="__LOT1">#REF!</definedName>
    <definedName name="__LOT2">#REF!</definedName>
    <definedName name="__LOT3">#REF!</definedName>
    <definedName name="__LOT4">#REF!</definedName>
    <definedName name="__LOT5">#REF!</definedName>
    <definedName name="__M2" hidden="1">#REF!</definedName>
    <definedName name="__M33" hidden="1">#REF!</definedName>
    <definedName name="__MA33" hidden="1">#REF!</definedName>
    <definedName name="__No1" hidden="1">{#N/A,#N/A,FALSE,"予算書"}</definedName>
    <definedName name="__ＲＥ１">#REF!</definedName>
    <definedName name="__rq2">#REF!</definedName>
    <definedName name="__U11" hidden="1">#REF!</definedName>
    <definedName name="__U22" hidden="1">#REF!</definedName>
    <definedName name="__U44" hidden="1">#REF!</definedName>
    <definedName name="__U444" hidden="1">#REF!</definedName>
    <definedName name="__u5">#REF!</definedName>
    <definedName name="__UA22" hidden="1">#REF!</definedName>
    <definedName name="__UA44" hidden="1">#REF!</definedName>
    <definedName name="__UA444" hidden="1">#REF!</definedName>
    <definedName name="__uri1">#REF!</definedName>
    <definedName name="__uri2">#REF!</definedName>
    <definedName name="__ｘ４">#REF!</definedName>
    <definedName name="__ＹＧ５３"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__yt2" hidden="1">#REF!</definedName>
    <definedName name="__ｙｗ４５６４" hidden="1">{#N/A,#N/A,FALSE,"消耗品費";#N/A,#N/A,FALSE,"製造消耗品費";#N/A,#N/A,FALSE,"特定消耗品費";#N/A,#N/A,FALSE,"福利厚生費"}</definedName>
    <definedName name="__Z22" hidden="1">#REF!</definedName>
    <definedName name="__ｚｄ4" hidden="1">#REF!</definedName>
    <definedName name="__ZZ3" hidden="1">#REF!</definedName>
    <definedName name="_０３年福島県生産者名簿">#REF!</definedName>
    <definedName name="_1">#REF!</definedName>
    <definedName name="_1___123Graph_A93_94SALES相関" hidden="1">#REF!</definedName>
    <definedName name="_1__123Graph_A93_94SALES相関" hidden="1">#REF!</definedName>
    <definedName name="_1_０３年福島県生産者名簿">#REF!</definedName>
    <definedName name="_10">#REF!</definedName>
    <definedName name="_10___123Graph_Cｺﾝﾊﾟﾗ_R_MIX" hidden="1">#REF!</definedName>
    <definedName name="_10__123Graph_Cｺﾝﾊﾟﾗ_P_MIX" hidden="1">#REF!</definedName>
    <definedName name="_10__123Graph_Cｺﾝﾊﾟﾗ_R_MIX" hidden="1">#REF!</definedName>
    <definedName name="_10__123Graph_LBL_B93_94SALES相関" hidden="1">#REF!</definedName>
    <definedName name="_10__123Graph_LBL_C93_94SALES相関" hidden="1">#REF!</definedName>
    <definedName name="_10__123Graph_X93_94SALES相関" hidden="1">#REF!</definedName>
    <definedName name="_100CANｵﾚﾝｼﾞ160_6_5">#REF!</definedName>
    <definedName name="_10ｘ４_">#REF!</definedName>
    <definedName name="_11___123Graph_LBL_B93_94SALES相関" hidden="1">#REF!</definedName>
    <definedName name="_11__123Graph_Cｺﾝﾊﾟﾗ_P_MIX" hidden="1">#REF!</definedName>
    <definedName name="_11__123Graph_LBL_B93_94SALES相関" hidden="1">#REF!</definedName>
    <definedName name="_11__123Graph_LBL_C93_94SALES相関" hidden="1">#REF!</definedName>
    <definedName name="_12">#REF!</definedName>
    <definedName name="_12___123Graph_LBL_C93_94SALES相関" hidden="1">#REF!</definedName>
    <definedName name="_12__123Graph_Cｸﾞﾗﾌ_1" hidden="1">#REF!</definedName>
    <definedName name="_12__123Graph_Cｺﾝﾊﾟﾗ_R_MIX" hidden="1">#REF!</definedName>
    <definedName name="_12__123Graph_LBL_C93_94SALES相関" hidden="1">#REF!</definedName>
    <definedName name="_12__123Graph_LBL_Cｺﾝﾊﾟﾗ_R_MIX" hidden="1">#REF!</definedName>
    <definedName name="_12M3_" hidden="1">#REF!</definedName>
    <definedName name="_13__123Graph_Cｺﾝﾊﾟﾗ_R_MIX" hidden="1">#REF!</definedName>
    <definedName name="_13__123Graph_LBL_B93_94SALES相関" hidden="1">#REF!</definedName>
    <definedName name="_13__123Graph_X93_94SALES相関" hidden="1">#REF!</definedName>
    <definedName name="_13Ｕ2_" hidden="1">#REF!</definedName>
    <definedName name="_14">#REF!</definedName>
    <definedName name="_14___123Graph_LBL_Cｺﾝﾊﾟﾗ_P_MIX" hidden="1">#REF!</definedName>
    <definedName name="_14__123Graph_Cｺﾝﾊﾟﾗ_R_MIX" hidden="1">#REF!</definedName>
    <definedName name="_14__123Graph_LBL_B93_94SALES相関" hidden="1">#REF!</definedName>
    <definedName name="_14__123Graph_LBL_C93_94SALES相関" hidden="1">#REF!</definedName>
    <definedName name="_14__123Graph_LBL_Cｺﾝﾊﾟﾗ_P_MIX" hidden="1">#REF!</definedName>
    <definedName name="_14__123Graph_X93_94SALES相関" hidden="1">#REF!</definedName>
    <definedName name="_14__123Graph_Xｸﾞﾗﾌ_1" hidden="1">#REF!</definedName>
    <definedName name="_14Ｕ2_" hidden="1">#REF!</definedName>
    <definedName name="_14U4_" hidden="1">#REF!</definedName>
    <definedName name="_15">#REF!</definedName>
    <definedName name="_15__123Graph_LBL_B93_94SALES相関" hidden="1">#REF!</definedName>
    <definedName name="_15__123Graph_LBL_C93_94SALES相関" hidden="1">#REF!</definedName>
    <definedName name="_16___123Graph_LBL_Cｺﾝﾊﾟﾗ_R_MIX" hidden="1">#REF!</definedName>
    <definedName name="_16__123Graph_Cｺﾝﾊﾟﾗ_P_MIX" hidden="1">#REF!</definedName>
    <definedName name="_16__123Graph_LBL_C93_94SALES相関" hidden="1">#REF!</definedName>
    <definedName name="_16__123Graph_LBL_Cｺﾝﾊﾟﾗ_R_MIX" hidden="1">#REF!</definedName>
    <definedName name="_16__123Graph_X月見P_MIX" hidden="1">#REF!</definedName>
    <definedName name="_16H1_">#REF!</definedName>
    <definedName name="_16M2_" hidden="1">#REF!</definedName>
    <definedName name="_16U4_" hidden="1">#REF!</definedName>
    <definedName name="_17___123Graph_X93_94SALES相関" hidden="1">#REF!</definedName>
    <definedName name="_17__123Graph_Cｺﾝﾊﾟﾗ_R_MIX" hidden="1">#REF!</definedName>
    <definedName name="_17__123Graph_LBL_Cｺﾝﾊﾟﾗ_P_MIX" hidden="1">#REF!</definedName>
    <definedName name="_17__123Graph_LBL_Cｺﾝﾊﾟﾗ_R_MIX" hidden="1">#REF!</definedName>
    <definedName name="_17__123Graph_X93_94SALES相関" hidden="1">#REF!</definedName>
    <definedName name="_17I7_">#REF!</definedName>
    <definedName name="_17M3_" hidden="1">#REF!</definedName>
    <definedName name="_17M33_" hidden="1">#REF!</definedName>
    <definedName name="_17Ｕ2_" hidden="1">#REF!</definedName>
    <definedName name="_18">#REF!</definedName>
    <definedName name="_18___123Graph_Xｸﾞﾗﾌ_1" hidden="1">#REF!</definedName>
    <definedName name="_18__123Graph_LBL_B93_94SALES相関" hidden="1">#REF!</definedName>
    <definedName name="_18__123Graph_X93_94SALES相関" hidden="1">#REF!</definedName>
    <definedName name="_18__123Graph_Xｸﾞﾗﾌ_1" hidden="1">#REF!</definedName>
    <definedName name="_18I8_">#REF!</definedName>
    <definedName name="_18M33_" hidden="1">#REF!</definedName>
    <definedName name="_18U11_" hidden="1">#REF!</definedName>
    <definedName name="_18U4_" hidden="1">#REF!</definedName>
    <definedName name="_19">#REF!</definedName>
    <definedName name="_19__123Graph_LBL_C93_94SALES相関" hidden="1">#REF!</definedName>
    <definedName name="_19__123Graph_LBL_Cｺﾝﾊﾟﾗ_R_MIX" hidden="1">#REF!</definedName>
    <definedName name="_19I9_">#REF!</definedName>
    <definedName name="_19U11_" hidden="1">#REF!</definedName>
    <definedName name="_19Ｕ2_" hidden="1">#REF!</definedName>
    <definedName name="_19U22_" hidden="1">#REF!</definedName>
    <definedName name="_19ｘ４_">#REF!</definedName>
    <definedName name="_1a1_">#REF!</definedName>
    <definedName name="_1L荷造">#REF!</definedName>
    <definedName name="_1L充填">#REF!</definedName>
    <definedName name="_1L前処理">#REF!</definedName>
    <definedName name="_1L調合">#REF!</definedName>
    <definedName name="_1U4_" hidden="1">#REF!</definedName>
    <definedName name="_1u5_">#REF!</definedName>
    <definedName name="_2___123Graph_Aｸﾞﾗﾌ_1" hidden="1">#REF!</definedName>
    <definedName name="_2__123Graph_Aｸﾞﾗﾌ_1" hidden="1">#REF!</definedName>
    <definedName name="_2__123Graph_B93_94SALES相関" hidden="1">#REF!</definedName>
    <definedName name="_20___123Graph_X月見P_MIX" hidden="1">#REF!</definedName>
    <definedName name="_20__123Graph_Cｺﾝﾊﾟﾗ_R_MIX" hidden="1">#REF!</definedName>
    <definedName name="_20__123Graph_LBL_Cｺﾝﾊﾟﾗ_P_MIX" hidden="1">#REF!</definedName>
    <definedName name="_20__123Graph_LBL_Cｺﾝﾊﾟﾗ_R_MIX" hidden="1">#REF!</definedName>
    <definedName name="_20__123Graph_X93_94SALES相関" hidden="1">#REF!</definedName>
    <definedName name="_20__123Graph_X月見P_MIX" hidden="1">#REF!</definedName>
    <definedName name="_20J1_">#REF!</definedName>
    <definedName name="_20Ｕ2_" hidden="1">#REF!</definedName>
    <definedName name="_20U22_" hidden="1">#REF!</definedName>
    <definedName name="_20U4_" hidden="1">#REF!</definedName>
    <definedName name="_21__123Graph_A93_94SALES相関" hidden="1">#REF!</definedName>
    <definedName name="_21__123Graph_LBL_B93_94SALES相関" hidden="1">#REF!</definedName>
    <definedName name="_21__123Graph_X93_94SALES相関" hidden="1">#REF!</definedName>
    <definedName name="_21__123Graph_X月見P_MIX" hidden="1">#REF!</definedName>
    <definedName name="_21M2_" hidden="1">#REF!</definedName>
    <definedName name="_21M3_" hidden="1">#REF!</definedName>
    <definedName name="_21U22_" hidden="1">#REF!</definedName>
    <definedName name="_21U4_" hidden="1">#REF!</definedName>
    <definedName name="_21U44_" hidden="1">#REF!</definedName>
    <definedName name="_22__123Graph_Aｸﾞﾗﾌ_1" hidden="1">#REF!</definedName>
    <definedName name="_22__123Graph_LBL_C93_94SALES相関" hidden="1">#REF!</definedName>
    <definedName name="_22__123Graph_Xｸﾞﾗﾌ_1" hidden="1">#REF!</definedName>
    <definedName name="_22F12_" hidden="1">{#N/A,#N/A,FALSE,"予算書"}</definedName>
    <definedName name="_22M3_" hidden="1">#REF!</definedName>
    <definedName name="_22Ｕ2_" hidden="1">#REF!</definedName>
    <definedName name="_22U4_" hidden="1">#REF!</definedName>
    <definedName name="_22U44_" hidden="1">#REF!</definedName>
    <definedName name="_22U444_" hidden="1">#REF!</definedName>
    <definedName name="_23">#REF!</definedName>
    <definedName name="_23__123Graph_B93_94SALES相関" hidden="1">#REF!</definedName>
    <definedName name="_23__123Graph_X月見P_MIX" hidden="1">#REF!</definedName>
    <definedName name="_23U11_" hidden="1">#REF!</definedName>
    <definedName name="_23U4_" hidden="1">#REF!</definedName>
    <definedName name="_23U44_" hidden="1">#REF!</definedName>
    <definedName name="_23U444_" hidden="1">#REF!</definedName>
    <definedName name="_24__123Graph_Bｸﾞﾗﾌ_1" hidden="1">#REF!</definedName>
    <definedName name="_24__123Graph_LBL_Cｺﾝﾊﾟﾗ_R_MIX" hidden="1">#REF!</definedName>
    <definedName name="_24__123Graph_Xｸﾞﾗﾌ_1" hidden="1">#REF!</definedName>
    <definedName name="_24F12２_" hidden="1">{#N/A,#N/A,FALSE,"消耗品費";#N/A,#N/A,FALSE,"製造消耗品費";#N/A,#N/A,FALSE,"特定消耗品費";#N/A,#N/A,FALSE,"福利厚生費"}</definedName>
    <definedName name="_24M2_" hidden="1">#REF!</definedName>
    <definedName name="_24Ｕ2_" hidden="1">#REF!</definedName>
    <definedName name="_24U444_" hidden="1">#REF!</definedName>
    <definedName name="_24ｘ４_">#REF!</definedName>
    <definedName name="_24Z22_" hidden="1">#REF!</definedName>
    <definedName name="_25__123Graph_C93_94SALES相関" hidden="1">#REF!</definedName>
    <definedName name="_25__123Graph_X93_94SALES相関" hidden="1">#REF!</definedName>
    <definedName name="_25__123Graph_X月見P_MIX" hidden="1">#REF!</definedName>
    <definedName name="_25Ｕ2_" hidden="1">#REF!</definedName>
    <definedName name="_25U4_" hidden="1">#REF!</definedName>
    <definedName name="_25Z22_" hidden="1">#REF!</definedName>
    <definedName name="_26__123Graph_Cｸﾞﾗﾌ_1" hidden="1">#REF!</definedName>
    <definedName name="_26__123Graph_LBL_Cｺﾝﾊﾟﾗ_P_MIX" hidden="1">#REF!</definedName>
    <definedName name="_26__123Graph_Xｸﾞﾗﾌ_1" hidden="1">#REF!</definedName>
    <definedName name="_26f32_" hidden="1">{#N/A,#N/A,FALSE,"予算書"}</definedName>
    <definedName name="_26M3_" hidden="1">#REF!</definedName>
    <definedName name="_27..29">#REF!</definedName>
    <definedName name="_27M3_" hidden="1">#REF!</definedName>
    <definedName name="_27M33_" hidden="1">#REF!</definedName>
    <definedName name="_27U11_" hidden="1">#REF!</definedName>
    <definedName name="_28">#REF!</definedName>
    <definedName name="_28__123Graph_Cｺﾝﾊﾟﾗ_P_MIX" hidden="1">#REF!</definedName>
    <definedName name="_28__123Graph_Xｸﾞﾗﾌ_1" hidden="1">#REF!</definedName>
    <definedName name="_28U11_" hidden="1">#REF!</definedName>
    <definedName name="_28Ｕ2_" hidden="1">#REF!</definedName>
    <definedName name="_28U4_" hidden="1">#REF!</definedName>
    <definedName name="_29">#REF!</definedName>
    <definedName name="_29Ｕ2_" hidden="1">#REF!</definedName>
    <definedName name="_29U4_" hidden="1">#REF!</definedName>
    <definedName name="_2a1_">#REF!</definedName>
    <definedName name="_2GM0916_" hidden="1">#REF!</definedName>
    <definedName name="_2U11_" hidden="1">#REF!</definedName>
    <definedName name="_2Ｕ2_" hidden="1">#REF!</definedName>
    <definedName name="_3">#REF!</definedName>
    <definedName name="_3___123Graph_B93_94SALES相関" hidden="1">#REF!</definedName>
    <definedName name="_3__123Graph_Aｸﾞﾗﾌ_1" hidden="1">#REF!</definedName>
    <definedName name="_3__123Graph_B93_94SALES相関" hidden="1">#REF!</definedName>
    <definedName name="_3__123Graph_C93_94SALES相関" hidden="1">#REF!</definedName>
    <definedName name="_30__123Graph_Cｺﾝﾊﾟﾗ_R_MIX" hidden="1">#REF!</definedName>
    <definedName name="_30__123Graph_LBL_Cｺﾝﾊﾟﾗ_R_MIX" hidden="1">#REF!</definedName>
    <definedName name="_30__123Graph_X月見P_MIX" hidden="1">#REF!</definedName>
    <definedName name="_30U22_" hidden="1">#REF!</definedName>
    <definedName name="_30U4_" hidden="1">#REF!</definedName>
    <definedName name="_31">#REF!</definedName>
    <definedName name="_31__123Graph_Dｸﾞﾗﾌ_1" hidden="1">#REF!</definedName>
    <definedName name="_31__123Graph_X93_94SALES相関" hidden="1">#REF!</definedName>
    <definedName name="_31M3_" hidden="1">#REF!</definedName>
    <definedName name="_31U4_" hidden="1">#REF!</definedName>
    <definedName name="_32">#REF!</definedName>
    <definedName name="_32__123Graph_Dｸﾞﾗﾌ_2" hidden="1">#REF!</definedName>
    <definedName name="_32M3_" hidden="1">#REF!</definedName>
    <definedName name="_32U11_" hidden="1">#REF!</definedName>
    <definedName name="_32U44_" hidden="1">#REF!</definedName>
    <definedName name="_33__123Graph_Eｸﾞﾗﾌ_1" hidden="1">#REF!</definedName>
    <definedName name="_33__123Graph_LBL_Cｺﾝﾊﾟﾗ_R_MIX" hidden="1">#REF!</definedName>
    <definedName name="_33M33_" hidden="1">#REF!</definedName>
    <definedName name="_33U444_" hidden="1">#REF!</definedName>
    <definedName name="_34__123Graph_Eｸﾞﾗﾌ_2" hidden="1">#REF!</definedName>
    <definedName name="_34__123Graph_X93_94SALES相関" hidden="1">#REF!</definedName>
    <definedName name="_34__123Graph_Xｸﾞﾗﾌ_1" hidden="1">#REF!</definedName>
    <definedName name="_34U11_" hidden="1">#REF!</definedName>
    <definedName name="_34Ｕ2_" hidden="1">#REF!</definedName>
    <definedName name="_35">#REF!</definedName>
    <definedName name="_35__123Graph_Fｸﾞﾗﾌ_1" hidden="1">#REF!</definedName>
    <definedName name="_35__123Graph_X月見P_MIX" hidden="1">#REF!</definedName>
    <definedName name="_35U4_" hidden="1">#REF!</definedName>
    <definedName name="_36">#REF!</definedName>
    <definedName name="_36__123Graph_Fｸﾞﾗﾌ_2" hidden="1">#REF!</definedName>
    <definedName name="_36M2_" hidden="1">#REF!</definedName>
    <definedName name="_36Ｕ2_" hidden="1">#REF!</definedName>
    <definedName name="_36ｘ４_">#REF!</definedName>
    <definedName name="_37__123Graph_LBL_B93_94SALES相関" hidden="1">#REF!</definedName>
    <definedName name="_37U22_" hidden="1">#REF!</definedName>
    <definedName name="_37Z22_" hidden="1">#REF!</definedName>
    <definedName name="_38__123Graph_LBL_C93_94SALES相関" hidden="1">#REF!</definedName>
    <definedName name="_38M3_" hidden="1">#REF!</definedName>
    <definedName name="_39M33_" hidden="1">#REF!</definedName>
    <definedName name="_3M3_" hidden="1">#REF!</definedName>
    <definedName name="_3U4_" hidden="1">#REF!</definedName>
    <definedName name="_4">#REF!</definedName>
    <definedName name="_4___123Graph_Bｸﾞﾗﾌ_1" hidden="1">#REF!</definedName>
    <definedName name="_4__123Graph_Aｸﾞﾗﾌ_1" hidden="1">#REF!</definedName>
    <definedName name="_4__123Graph_B93_94SALES相関" hidden="1">#REF!</definedName>
    <definedName name="_4__123Graph_Bｸﾞﾗﾌ_1" hidden="1">#REF!</definedName>
    <definedName name="_40__123Graph_LBL_Cｺﾝﾊﾟﾗ_P_MIX" hidden="1">#REF!</definedName>
    <definedName name="_40U11_" hidden="1">#REF!</definedName>
    <definedName name="_40U4_" hidden="1">#REF!</definedName>
    <definedName name="_41__123Graph_X月見P_MIX" hidden="1">#REF!</definedName>
    <definedName name="_41U44_" hidden="1">#REF!</definedName>
    <definedName name="_42">#REF!</definedName>
    <definedName name="_42__123Graph_LBL_Cｺﾝﾊﾟﾗ_R_MIX" hidden="1">#REF!</definedName>
    <definedName name="_42M3_" hidden="1">#REF!</definedName>
    <definedName name="_42U444_" hidden="1">#REF!</definedName>
    <definedName name="_43__123Graph_X93_94SALES相関" hidden="1">#REF!</definedName>
    <definedName name="_43Ｕ2_" hidden="1">#REF!</definedName>
    <definedName name="_44__123Graph_Xｸﾞﾗﾌ_1" hidden="1">#REF!</definedName>
    <definedName name="_44U4_" hidden="1">#REF!</definedName>
    <definedName name="_45">#REF!</definedName>
    <definedName name="_45Ｕ2_" hidden="1">#REF!</definedName>
    <definedName name="_45ｖ１_" hidden="1">{#N/A,#N/A,FALSE,"内装1";#N/A,#N/A,FALSE,"内装2";#N/A,#N/A,FALSE,"厨房3";#N/A,#N/A,FALSE,"厨房4";#N/A,#N/A,FALSE,"厨房5";#N/A,#N/A,FALSE,"厨房･その他6";#N/A,#N/A,FALSE,"内装支給品7";#N/A,#N/A,FALSE,"備品その他8";#N/A,#N/A,FALSE,"POS･ISP9";#N/A,#N/A,FALSE,"看板10";#N/A,#N/A,FALSE,"集計他11"}</definedName>
    <definedName name="_46">#REF!</definedName>
    <definedName name="_46__123Graph_X月見P_MIX" hidden="1">#REF!</definedName>
    <definedName name="_46U22_" hidden="1">#REF!</definedName>
    <definedName name="_47">#REF!</definedName>
    <definedName name="_47M3_" hidden="1">#REF!</definedName>
    <definedName name="_48M33_" hidden="1">#REF!</definedName>
    <definedName name="_48U4_" hidden="1">#REF!</definedName>
    <definedName name="_49U11_" hidden="1">#REF!</definedName>
    <definedName name="_49U44_" hidden="1">#REF!</definedName>
    <definedName name="_4M3_" hidden="1">#REF!</definedName>
    <definedName name="_4Ｕ2_" hidden="1">#REF!</definedName>
    <definedName name="_4u5_">#REF!</definedName>
    <definedName name="_４号井戸">#REF!</definedName>
    <definedName name="_4号引下げ額">#REF!</definedName>
    <definedName name="_4糖以上">#REF!</definedName>
    <definedName name="_5___123Graph_C93_94SALES相関" hidden="1">#REF!</definedName>
    <definedName name="_5__123Graph_B93_94SALES相関" hidden="1">#REF!</definedName>
    <definedName name="_5__123Graph_C93_94SALES相関" hidden="1">#REF!</definedName>
    <definedName name="_50Ｕ2_" hidden="1">#REF!</definedName>
    <definedName name="_50U444_" hidden="1">#REF!</definedName>
    <definedName name="_50Z22_" hidden="1">#REF!</definedName>
    <definedName name="_51U22_" hidden="1">#REF!</definedName>
    <definedName name="_52U4_" hidden="1">#REF!</definedName>
    <definedName name="_52Z22_" hidden="1">#REF!</definedName>
    <definedName name="_53U44_" hidden="1">#REF!</definedName>
    <definedName name="_54U444_" hidden="1">#REF!</definedName>
    <definedName name="_55ｖ１_" hidden="1">{#N/A,#N/A,FALSE,"内装1";#N/A,#N/A,FALSE,"内装2";#N/A,#N/A,FALSE,"厨房3";#N/A,#N/A,FALSE,"厨房4";#N/A,#N/A,FALSE,"厨房5";#N/A,#N/A,FALSE,"厨房･その他6";#N/A,#N/A,FALSE,"内装支給品7";#N/A,#N/A,FALSE,"備品その他8";#N/A,#N/A,FALSE,"POS･ISP9";#N/A,#N/A,FALSE,"看板10";#N/A,#N/A,FALSE,"集計他11"}</definedName>
    <definedName name="_58Z22_" hidden="1">#REF!</definedName>
    <definedName name="_5M3_" hidden="1">#REF!</definedName>
    <definedName name="_5Ｕ2_" hidden="1">#REF!</definedName>
    <definedName name="_5U4_" hidden="1">#REF!</definedName>
    <definedName name="_5u5_">#REF!</definedName>
    <definedName name="_6">#REF!</definedName>
    <definedName name="_6___123Graph_Cｸﾞﾗﾌ_1" hidden="1">#REF!</definedName>
    <definedName name="_6__123Graph_Bｸﾞﾗﾌ_1" hidden="1">#REF!</definedName>
    <definedName name="_6__123Graph_Cｸﾞﾗﾌ_1" hidden="1">#REF!</definedName>
    <definedName name="_6__123Graph_Cｺﾝﾊﾟﾗ_P_MIX" hidden="1">#REF!</definedName>
    <definedName name="_6__123Graph_LBL_B93_94SALES相関" hidden="1">#REF!</definedName>
    <definedName name="_6Ｕ2_" hidden="1">#REF!</definedName>
    <definedName name="_6U4_" hidden="1">#REF!</definedName>
    <definedName name="_6u5_">#REF!</definedName>
    <definedName name="_7">#REF!</definedName>
    <definedName name="_7__123Graph_C93_94SALES相関" hidden="1">#REF!</definedName>
    <definedName name="_7__123Graph_Cｺﾝﾊﾟﾗ_P_MIX" hidden="1">#REF!</definedName>
    <definedName name="_7__123Graph_LBL_C93_94SALES相関" hidden="1">#REF!</definedName>
    <definedName name="_7U4_" hidden="1">#REF!</definedName>
    <definedName name="_7u5_">#REF!</definedName>
    <definedName name="_７号井戸">#REF!</definedName>
    <definedName name="_7号引下げ額">#REF!</definedName>
    <definedName name="_8">#REF!</definedName>
    <definedName name="_8___123Graph_Cｺﾝﾊﾟﾗ_P_MIX" hidden="1">#REF!</definedName>
    <definedName name="_8__123Graph_Bｸﾞﾗﾌ_1" hidden="1">#REF!</definedName>
    <definedName name="_8__123Graph_Cｺﾝﾊﾟﾗ_P_MIX" hidden="1">#REF!</definedName>
    <definedName name="_8__123Graph_Cｺﾝﾊﾟﾗ_R_MIX" hidden="1">#REF!</definedName>
    <definedName name="_8__123Graph_LBL_B93_94SALES相関" hidden="1">#REF!</definedName>
    <definedName name="_8u5_">#REF!</definedName>
    <definedName name="_8ｘ４_">#REF!</definedName>
    <definedName name="_9">#REF!</definedName>
    <definedName name="_9__123Graph_C93_94SALES相関" hidden="1">#REF!</definedName>
    <definedName name="_9__123Graph_Cｸﾞﾗﾌ_1" hidden="1">#REF!</definedName>
    <definedName name="_9__123Graph_Cｺﾝﾊﾟﾗ_P_MIX" hidden="1">#REF!</definedName>
    <definedName name="_9__123Graph_Cｺﾝﾊﾟﾗ_R_MIX" hidden="1">#REF!</definedName>
    <definedName name="_9__123Graph_LBL_B93_94SALES相関" hidden="1">#REF!</definedName>
    <definedName name="_9__123Graph_LBL_C93_94SALES相関" hidden="1">#REF!</definedName>
    <definedName name="_9u5_">#REF!</definedName>
    <definedName name="_9ｘ４_">#REF!</definedName>
    <definedName name="_a1">#REF!</definedName>
    <definedName name="_a100000">#REF!</definedName>
    <definedName name="_a11" hidden="1">#REF!</definedName>
    <definedName name="_a12" hidden="1">#REF!</definedName>
    <definedName name="_a13" hidden="1">#REF!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12" hidden="1">{#N/A,#N/A,FALSE,"予算書"}</definedName>
    <definedName name="_F12２" hidden="1">{#N/A,#N/A,FALSE,"消耗品費";#N/A,#N/A,FALSE,"製造消耗品費";#N/A,#N/A,FALSE,"特定消耗品費";#N/A,#N/A,FALSE,"福利厚生費"}</definedName>
    <definedName name="_f32" hidden="1">{#N/A,#N/A,FALSE,"予算書"}</definedName>
    <definedName name="_xlnm._FilterDatabase" localSheetId="1" hidden="1">詳細結果!$A$27:$BW$56</definedName>
    <definedName name="_xlnm._FilterDatabase" hidden="1">#REF!</definedName>
    <definedName name="_GM0916" hidden="1">#REF!</definedName>
    <definedName name="_H1">#REF!</definedName>
    <definedName name="_hrs46"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_I7">#REF!</definedName>
    <definedName name="_I8">#REF!</definedName>
    <definedName name="_I9">#REF!</definedName>
    <definedName name="_iou4">#REF!</definedName>
    <definedName name="_J1">#REF!</definedName>
    <definedName name="_LOT1">#REF!</definedName>
    <definedName name="_LOT2">#REF!</definedName>
    <definedName name="_LOT3">#REF!</definedName>
    <definedName name="_LOT4">#REF!</definedName>
    <definedName name="_LOT5">#REF!</definedName>
    <definedName name="_M33" hidden="1">#REF!</definedName>
    <definedName name="_MA33" hidden="1">#REF!</definedName>
    <definedName name="_ＭＭ33" hidden="1">#REF!</definedName>
    <definedName name="_MMM3" hidden="1">#REF!</definedName>
    <definedName name="_MMM33" hidden="1">#REF!</definedName>
    <definedName name="_No1" hidden="1">{#N/A,#N/A,FALSE,"予算書"}</definedName>
    <definedName name="_Order1" hidden="1">255</definedName>
    <definedName name="_Order2" hidden="1">255</definedName>
    <definedName name="_ＲＥ１">#REF!</definedName>
    <definedName name="_RL1">#REF!</definedName>
    <definedName name="_RL2">#REF!</definedName>
    <definedName name="_RM1">#REF!</definedName>
    <definedName name="_RM2">#REF!</definedName>
    <definedName name="_RM3">#REF!</definedName>
    <definedName name="_RM4">#REF!</definedName>
    <definedName name="_RM5">#REF!</definedName>
    <definedName name="_RM6">#REF!</definedName>
    <definedName name="_RM7">#REF!</definedName>
    <definedName name="_RO1">#REF!</definedName>
    <definedName name="_RO10">#REF!</definedName>
    <definedName name="_RO2">#REF!</definedName>
    <definedName name="_RO3">#REF!</definedName>
    <definedName name="_RO4">#REF!</definedName>
    <definedName name="_RO5">#REF!</definedName>
    <definedName name="_RO6">#REF!</definedName>
    <definedName name="_RO7">#REF!</definedName>
    <definedName name="_RO8">#REF!</definedName>
    <definedName name="_RO9">#REF!</definedName>
    <definedName name="_RP1">#REF!</definedName>
    <definedName name="_RP10">#REF!</definedName>
    <definedName name="_RP2">#REF!</definedName>
    <definedName name="_RP3">#REF!</definedName>
    <definedName name="_RP4">#REF!</definedName>
    <definedName name="_RP5">#REF!</definedName>
    <definedName name="_RP6">#REF!</definedName>
    <definedName name="_RP7">#REF!</definedName>
    <definedName name="_RP8">#REF!</definedName>
    <definedName name="_RP9">#REF!</definedName>
    <definedName name="_rq2">#REF!</definedName>
    <definedName name="_Sort" hidden="1">#REF!</definedName>
    <definedName name="_Sort2" hidden="1">#REF!</definedName>
    <definedName name="_U22" hidden="1">#REF!</definedName>
    <definedName name="_U44" hidden="1">#REF!</definedName>
    <definedName name="_U444" hidden="1">#REF!</definedName>
    <definedName name="_u5">#REF!</definedName>
    <definedName name="_UA22" hidden="1">#REF!</definedName>
    <definedName name="_UA44" hidden="1">#REF!</definedName>
    <definedName name="_UA444" hidden="1">#REF!</definedName>
    <definedName name="_uri1">#REF!</definedName>
    <definedName name="_uri2">#REF!</definedName>
    <definedName name="_ＵＵ22" hidden="1">#REF!</definedName>
    <definedName name="_ＵＵ44" hidden="1">#REF!</definedName>
    <definedName name="_UU4444" hidden="1">#REF!</definedName>
    <definedName name="_UUU22" hidden="1">#REF!</definedName>
    <definedName name="_ｖ１" hidden="1">{#N/A,#N/A,FALSE,"内装1";#N/A,#N/A,FALSE,"内装2";#N/A,#N/A,FALSE,"厨房3";#N/A,#N/A,FALSE,"厨房4";#N/A,#N/A,FALSE,"厨房5";#N/A,#N/A,FALSE,"厨房･その他6";#N/A,#N/A,FALSE,"内装支給品7";#N/A,#N/A,FALSE,"備品その他8";#N/A,#N/A,FALSE,"POS･ISP9";#N/A,#N/A,FALSE,"看板10";#N/A,#N/A,FALSE,"集計他11"}</definedName>
    <definedName name="_ｘ４">#REF!</definedName>
    <definedName name="_ＹＧ５３"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_yt2" hidden="1">#REF!</definedName>
    <definedName name="_ｙｗ４５６４" hidden="1">{#N/A,#N/A,FALSE,"消耗品費";#N/A,#N/A,FALSE,"製造消耗品費";#N/A,#N/A,FALSE,"特定消耗品費";#N/A,#N/A,FALSE,"福利厚生費"}</definedName>
    <definedName name="_Z22" hidden="1">#REF!</definedName>
    <definedName name="_ｚｄ4" hidden="1">#REF!</definedName>
    <definedName name="_全平均">#REF!</definedName>
    <definedName name="_幅平均">#REF!</definedName>
    <definedName name="\\\" hidden="1">#REF!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p">#REF!</definedName>
    <definedName name="\pa">#REF!</definedName>
    <definedName name="\pb">#REF!</definedName>
    <definedName name="\PC">#REF!</definedName>
    <definedName name="\PD">#REF!</definedName>
    <definedName name="\PE">#REF!</definedName>
    <definedName name="\PF">#REF!</definedName>
    <definedName name="\PG">#REF!</definedName>
    <definedName name="\s">#REF!</definedName>
    <definedName name="\x">#N/A</definedName>
    <definedName name="\z">#REF!</definedName>
    <definedName name="」" hidden="1">{#N/A,#N/A,FALSE,"予算書"}</definedName>
    <definedName name="×５">#REF!</definedName>
    <definedName name="･" hidden="1">#REF!</definedName>
    <definedName name="・・・" hidden="1">{#N/A,#N/A,FALSE,"内装1";#N/A,#N/A,FALSE,"内装2";#N/A,#N/A,FALSE,"厨房3";#N/A,#N/A,FALSE,"厨房4";#N/A,#N/A,FALSE,"厨房5";#N/A,#N/A,FALSE,"厨房･その他6";#N/A,#N/A,FALSE,"内装支給品7";#N/A,#N/A,FALSE,"備品その他8";#N/A,#N/A,FALSE,"POS･ISP9";#N/A,#N/A,FALSE,"看板10";#N/A,#N/A,FALSE,"集計他11"}</definedName>
    <definedName name="・・・・・・" hidden="1">{#N/A,#N/A,FALSE,"内装1";#N/A,#N/A,FALSE,"内装2";#N/A,#N/A,FALSE,"厨房3";#N/A,#N/A,FALSE,"厨房4";#N/A,#N/A,FALSE,"厨房5";#N/A,#N/A,FALSE,"厨房･その他6";#N/A,#N/A,FALSE,"内装支給品7";#N/A,#N/A,FALSE,"備品その他8";#N/A,#N/A,FALSE,"POS･ISP9";#N/A,#N/A,FALSE,"看板10";#N/A,#N/A,FALSE,"集計他11"}</definedName>
    <definedName name="A">#REF!</definedName>
    <definedName name="A.1">#REF!</definedName>
    <definedName name="A.10">#REF!</definedName>
    <definedName name="A.11">#REF!</definedName>
    <definedName name="A.12">#REF!</definedName>
    <definedName name="A.13">#REF!</definedName>
    <definedName name="A.14">#REF!</definedName>
    <definedName name="A.15">#REF!</definedName>
    <definedName name="A.16">#REF!</definedName>
    <definedName name="A.17">#REF!</definedName>
    <definedName name="A.18">#REF!</definedName>
    <definedName name="A.19">#REF!</definedName>
    <definedName name="A.2">#REF!</definedName>
    <definedName name="A.20">#REF!</definedName>
    <definedName name="A.21">#REF!</definedName>
    <definedName name="A.22">#REF!</definedName>
    <definedName name="A.23">#REF!</definedName>
    <definedName name="A.24">#REF!</definedName>
    <definedName name="A.25">#REF!</definedName>
    <definedName name="A.26">#REF!</definedName>
    <definedName name="A.27">#REF!</definedName>
    <definedName name="A.28">#REF!</definedName>
    <definedName name="A.3">#REF!</definedName>
    <definedName name="A.4">#REF!</definedName>
    <definedName name="A.5">#REF!</definedName>
    <definedName name="A.6">#REF!</definedName>
    <definedName name="A.7">#REF!</definedName>
    <definedName name="A.8">#REF!</definedName>
    <definedName name="A.9">#REF!</definedName>
    <definedName name="a4t34" hidden="1">#REF!</definedName>
    <definedName name="a4tre" hidden="1">#REF!</definedName>
    <definedName name="aaaaaa" hidden="1">#REF!</definedName>
    <definedName name="aaaaaaaa" hidden="1">#REF!</definedName>
    <definedName name="aaaaaaaaa" hidden="1">#REF!</definedName>
    <definedName name="aaaaaaaaaaa" hidden="1">#REF!</definedName>
    <definedName name="aaaaaaaaaaaaa" hidden="1">#REF!</definedName>
    <definedName name="aaaaaaaaaaaaaaaa" hidden="1">#REF!</definedName>
    <definedName name="aaaaaaaaaaaaaaaaaaaaaa" hidden="1">#REF!</definedName>
    <definedName name="aaaaaaas" hidden="1">#REF!</definedName>
    <definedName name="aaaasaaaa" hidden="1">#REF!</definedName>
    <definedName name="AABC" hidden="1">{#N/A,#N/A,FALSE,"r0";#N/A,#N/A,FALSE,"TSKC";#N/A,#N/A,FALSE,"TSKG";#N/A,#N/A,FALSE,"吉野C";#N/A,#N/A,FALSE,"吉野G";#N/A,#N/A,FALSE,"吉野G2"}</definedName>
    <definedName name="ab" hidden="1">{#N/A,#N/A,FALSE,"予算書"}</definedName>
    <definedName name="abc" hidden="1">#REF!</definedName>
    <definedName name="abcd" hidden="1">#REF!</definedName>
    <definedName name="abcde" hidden="1">#REF!</definedName>
    <definedName name="abcdw" hidden="1">#REF!</definedName>
    <definedName name="abce" hidden="1">#REF!</definedName>
    <definedName name="AC" hidden="1">{#N/A,#N/A,FALSE,"r0";#N/A,#N/A,FALSE,"TSKC";#N/A,#N/A,FALSE,"TSKG";#N/A,#N/A,FALSE,"吉野C";#N/A,#N/A,FALSE,"吉野G";#N/A,#N/A,FALSE,"吉野G2"}</definedName>
    <definedName name="ACIL">#REF!</definedName>
    <definedName name="ad" hidden="1">#REF!</definedName>
    <definedName name="adasdadssssssssss" hidden="1">#REF!</definedName>
    <definedName name="ADE">#REF!</definedName>
    <definedName name="adfas4" hidden="1">#REF!</definedName>
    <definedName name="adfrgf" hidden="1">#REF!</definedName>
    <definedName name="adg" hidden="1">#REF!</definedName>
    <definedName name="adga" hidden="1">#REF!</definedName>
    <definedName name="adge" hidden="1">#REF!</definedName>
    <definedName name="adsf3" hidden="1">#REF!</definedName>
    <definedName name="adsfasf4" hidden="1">#REF!</definedName>
    <definedName name="aer" hidden="1">#REF!</definedName>
    <definedName name="aet" hidden="1">#REF!</definedName>
    <definedName name="aetrh"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afegfrg" hidden="1">#REF!</definedName>
    <definedName name="agadfgasdfga" hidden="1">#REF!</definedName>
    <definedName name="agdasg" hidden="1">#REF!</definedName>
    <definedName name="ageg" hidden="1">#REF!</definedName>
    <definedName name="agerw" hidden="1">#REF!</definedName>
    <definedName name="agre" hidden="1">#REF!</definedName>
    <definedName name="AGRO">#REF!</definedName>
    <definedName name="ALL">#REF!</definedName>
    <definedName name="AnswerOpts">#REF!</definedName>
    <definedName name="artar4" hidden="1">#REF!</definedName>
    <definedName name="arysg" hidden="1">#REF!</definedName>
    <definedName name="asa" hidden="1">#REF!</definedName>
    <definedName name="asaa" hidden="1">#REF!</definedName>
    <definedName name="asaaa" hidden="1">#REF!</definedName>
    <definedName name="asaaaaa" hidden="1">#REF!</definedName>
    <definedName name="asaaaaaaaa" hidden="1">#REF!</definedName>
    <definedName name="asdasdad" hidden="1">#REF!</definedName>
    <definedName name="asdasdada" hidden="1">#REF!</definedName>
    <definedName name="asdasdas" hidden="1">#REF!</definedName>
    <definedName name="asdf" hidden="1">#REF!</definedName>
    <definedName name="asdf3" hidden="1">#REF!</definedName>
    <definedName name="asdf4" hidden="1">#REF!</definedName>
    <definedName name="asdfas4" hidden="1">#REF!</definedName>
    <definedName name="asdfs4">#REF!</definedName>
    <definedName name="asdwqf" hidden="1">#REF!</definedName>
    <definedName name="asfa" hidden="1">#REF!</definedName>
    <definedName name="asfaf" hidden="1">#REF!</definedName>
    <definedName name="asfasgafg" hidden="1">#REF!</definedName>
    <definedName name="asfd" hidden="1">#REF!</definedName>
    <definedName name="asfdagr" hidden="1">#REF!</definedName>
    <definedName name="ash">#REF!</definedName>
    <definedName name="asjfdskjkfjakf" hidden="1">{#N/A,#N/A,FALSE,"消耗品費";#N/A,#N/A,FALSE,"製造消耗品費";#N/A,#N/A,FALSE,"特定消耗品費";#N/A,#N/A,FALSE,"福利厚生費"}</definedName>
    <definedName name="astat4" hidden="1">#REF!</definedName>
    <definedName name="asyt" hidden="1">#REF!</definedName>
    <definedName name="at5y" hidden="1">#REF!</definedName>
    <definedName name="atr" hidden="1">#REF!</definedName>
    <definedName name="atre" hidden="1">#REF!</definedName>
    <definedName name="atwe"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autoexec">#REF!</definedName>
    <definedName name="aw4t" hidden="1">#REF!</definedName>
    <definedName name="aweaw3" hidden="1">#REF!</definedName>
    <definedName name="awerw4" hidden="1">#REF!</definedName>
    <definedName name="awet" hidden="1">#REF!</definedName>
    <definedName name="Aライン">#REF!</definedName>
    <definedName name="B">#REF!</definedName>
    <definedName name="baeth"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BASHO">#REF!</definedName>
    <definedName name="bateh" hidden="1">{#N/A,#N/A,FALSE,"消耗品費";#N/A,#N/A,FALSE,"製造消耗品費";#N/A,#N/A,FALSE,"特定消耗品費";#N/A,#N/A,FALSE,"福利厚生費"}</definedName>
    <definedName name="bb">#REF!</definedName>
    <definedName name="bbb" hidden="1">{#N/A,#N/A,FALSE,"予算書"}</definedName>
    <definedName name="bbbb" hidden="1">{#N/A,#N/A,FALSE,"予算書"}</definedName>
    <definedName name="BBBBBB" hidden="1">#REF!</definedName>
    <definedName name="bc" hidden="1">{#N/A,#N/A,FALSE,"予算書"}</definedName>
    <definedName name="ｂｄｂ"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ｂｄｂｄｓ" hidden="1">{#N/A,#N/A,FALSE,"消耗品費";#N/A,#N/A,FALSE,"製造消耗品費";#N/A,#N/A,FALSE,"特定消耗品費";#N/A,#N/A,FALSE,"福利厚生費"}</definedName>
    <definedName name="ｂｄｆ"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ｂｄｇｂｓｄｆｇ" hidden="1">{#N/A,#N/A,FALSE,"消耗品費";#N/A,#N/A,FALSE,"製造消耗品費";#N/A,#N/A,FALSE,"特定消耗品費";#N/A,#N/A,FALSE,"福利厚生費"}</definedName>
    <definedName name="bｄｇｓｚｂ"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ｂｄｇせｈ"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ｂｄｓ"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ｂｄｓｂｄ"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ｂｄｓｚｆｂ"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ｂｄせｄ"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ｂｅａｈｇｒｅ" hidden="1">{#N/A,#N/A,FALSE,"消耗品費";#N/A,#N/A,FALSE,"製造消耗品費";#N/A,#N/A,FALSE,"特定消耗品費";#N/A,#N/A,FALSE,"福利厚生費"}</definedName>
    <definedName name="beaht"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beatr"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ｂｅａｔｒｇａ" hidden="1">{#N/A,#N/A,FALSE,"消耗品費";#N/A,#N/A,FALSE,"製造消耗品費";#N/A,#N/A,FALSE,"特定消耗品費";#N/A,#N/A,FALSE,"福利厚生費"}</definedName>
    <definedName name="beatrhe" hidden="1">{#N/A,#N/A,FALSE,"消耗品費";#N/A,#N/A,FALSE,"製造消耗品費";#N/A,#N/A,FALSE,"特定消耗品費";#N/A,#N/A,FALSE,"福利厚生費"}</definedName>
    <definedName name="ｂｅａＺＴＧＦｈａ"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ｂｅｆａｒ"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beg" hidden="1">{#N/A,#N/A,FALSE,"消耗品費";#N/A,#N/A,FALSE,"製造消耗品費";#N/A,#N/A,FALSE,"特定消耗品費";#N/A,#N/A,FALSE,"福利厚生費"}</definedName>
    <definedName name="besabvfgr" hidden="1">{#N/A,#N/A,FALSE,"消耗品費";#N/A,#N/A,FALSE,"製造消耗品費";#N/A,#N/A,FALSE,"特定消耗品費";#N/A,#N/A,FALSE,"福利厚生費"}</definedName>
    <definedName name="bestth"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betah"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ｂｅｔａｈｇａ"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betarg"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bethah"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bethe" hidden="1">{#N/A,#N/A,FALSE,"消耗品費";#N/A,#N/A,FALSE,"製造消耗品費";#N/A,#N/A,FALSE,"特定消耗品費";#N/A,#N/A,FALSE,"福利厚生費"}</definedName>
    <definedName name="ｂｅｔｒａｈｇａ"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ｂｅｔｒａｈｇｅ" hidden="1">{#N/A,#N/A,FALSE,"消耗品費";#N/A,#N/A,FALSE,"製造消耗品費";#N/A,#N/A,FALSE,"特定消耗品費";#N/A,#N/A,FALSE,"福利厚生費"}</definedName>
    <definedName name="betsrah" hidden="1">{#N/A,#N/A,FALSE,"消耗品費";#N/A,#N/A,FALSE,"製造消耗品費";#N/A,#N/A,FALSE,"特定消耗品費";#N/A,#N/A,FALSE,"福利厚生費"}</definedName>
    <definedName name="bezsghwe"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ｂｆｄ"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ｂｆｄｖｄ"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ｂｆｘ"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bfzd" hidden="1">{#N/A,#N/A,FALSE,"消耗品費";#N/A,#N/A,FALSE,"製造消耗品費";#N/A,#N/A,FALSE,"特定消耗品費";#N/A,#N/A,FALSE,"福利厚生費"}</definedName>
    <definedName name="bgaet"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ｂｇｄｂ" hidden="1">{#N/A,#N/A,FALSE,"消耗品費";#N/A,#N/A,FALSE,"製造消耗品費";#N/A,#N/A,FALSE,"特定消耗品費";#N/A,#N/A,FALSE,"福利厚生費"}</definedName>
    <definedName name="bgesthh"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bgetshe"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BGF" hidden="1">#REF!</definedName>
    <definedName name="ｂｇｆｓｂｓ"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bgheat"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bghestah" hidden="1">{#N/A,#N/A,FALSE,"消耗品費";#N/A,#N/A,FALSE,"製造消耗品費";#N/A,#N/A,FALSE,"特定消耗品費";#N/A,#N/A,FALSE,"福利厚生費"}</definedName>
    <definedName name="ｂｇｎ"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ｂｇｓｆｒ"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ｂｇてしぇｒｓ"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ｂｇんｂｓｆ"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BHC">#REF!</definedName>
    <definedName name="bheta"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bhetasth"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bhseth" hidden="1">{#N/A,#N/A,FALSE,"消耗品費";#N/A,#N/A,FALSE,"製造消耗品費";#N/A,#N/A,FALSE,"特定消耗品費";#N/A,#N/A,FALSE,"福利厚生費"}</definedName>
    <definedName name="ｂｈｔｒｓｈれｗ"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ｂｈせｒｔｈｊせｒ"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bnt" hidden="1">{#N/A,#N/A,FALSE,"消耗品費";#N/A,#N/A,FALSE,"製造消耗品費";#N/A,#N/A,FALSE,"特定消耗品費";#N/A,#N/A,FALSE,"福利厚生費"}</definedName>
    <definedName name="bntershu" hidden="1">{#N/A,#N/A,FALSE,"消耗品費";#N/A,#N/A,FALSE,"製造消耗品費";#N/A,#N/A,FALSE,"特定消耗品費";#N/A,#N/A,FALSE,"福利厚生費"}</definedName>
    <definedName name="Brew_No">#REF!</definedName>
    <definedName name="ｂｒｈｓｈｔ"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ｂｒｈｔ" hidden="1">{#N/A,#N/A,FALSE,"消耗品費";#N/A,#N/A,FALSE,"製造消耗品費";#N/A,#N/A,FALSE,"特定消耗品費";#N/A,#N/A,FALSE,"福利厚生費"}</definedName>
    <definedName name="BRNO">#REF!</definedName>
    <definedName name="ｂｒｓｈ"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ｂｒｓｈｈｒｗｈｔ" hidden="1">{#N/A,#N/A,FALSE,"消耗品費";#N/A,#N/A,FALSE,"製造消耗品費";#N/A,#N/A,FALSE,"特定消耗品費";#N/A,#N/A,FALSE,"福利厚生費"}</definedName>
    <definedName name="ｂｒｓｈｔ"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ｂｒｓｔｔｊ"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ｂｒｓんｈｒｓ"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ｂｓｄｚｇｈｂｄ" hidden="1">{#N/A,#N/A,FALSE,"消耗品費";#N/A,#N/A,FALSE,"製造消耗品費";#N/A,#N/A,FALSE,"特定消耗品費";#N/A,#N/A,FALSE,"福利厚生費"}</definedName>
    <definedName name="bserthe"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bserthes" hidden="1">{#N/A,#N/A,FALSE,"消耗品費";#N/A,#N/A,FALSE,"製造消耗品費";#N/A,#N/A,FALSE,"特定消耗品費";#N/A,#N/A,FALSE,"福利厚生費"}</definedName>
    <definedName name="bsh">#REF!</definedName>
    <definedName name="ｂｓｈせｔｒｈ"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btaed"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ｂｔｂｈせｒｔｈ"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btdeagtera" hidden="1">{#N/A,#N/A,FALSE,"消耗品費";#N/A,#N/A,FALSE,"製造消耗品費";#N/A,#N/A,FALSE,"特定消耗品費";#N/A,#N/A,FALSE,"福利厚生費"}</definedName>
    <definedName name="btea" hidden="1">{#N/A,#N/A,FALSE,"消耗品費";#N/A,#N/A,FALSE,"製造消耗品費";#N/A,#N/A,FALSE,"特定消耗品費";#N/A,#N/A,FALSE,"福利厚生費"}</definedName>
    <definedName name="bteah"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ｂｔｅａｈｇ"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bteha"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btehae"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bteheh"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btheah"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bthet" hidden="1">{#N/A,#N/A,FALSE,"消耗品費";#N/A,#N/A,FALSE,"製造消耗品費";#N/A,#N/A,FALSE,"特定消耗品費";#N/A,#N/A,FALSE,"福利厚生費"}</definedName>
    <definedName name="btneha"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btseh"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ｂｔｓｒへｒ" hidden="1">{#N/A,#N/A,FALSE,"消耗品費";#N/A,#N/A,FALSE,"製造消耗品費";#N/A,#N/A,FALSE,"特定消耗品費";#N/A,#N/A,FALSE,"福利厚生費"}</definedName>
    <definedName name="ｂｖｅａｔｒｇｅ" hidden="1">{#N/A,#N/A,FALSE,"消耗品費";#N/A,#N/A,FALSE,"製造消耗品費";#N/A,#N/A,FALSE,"特定消耗品費";#N/A,#N/A,FALSE,"福利厚生費"}</definedName>
    <definedName name="bvetrag" hidden="1">{#N/A,#N/A,FALSE,"消耗品費";#N/A,#N/A,FALSE,"製造消耗品費";#N/A,#N/A,FALSE,"特定消耗品費";#N/A,#N/A,FALSE,"福利厚生費"}</definedName>
    <definedName name="ｂｖｅｔｒａｇｅａｗ" hidden="1">{#N/A,#N/A,FALSE,"消耗品費";#N/A,#N/A,FALSE,"製造消耗品費";#N/A,#N/A,FALSE,"特定消耗品費";#N/A,#N/A,FALSE,"福利厚生費"}</definedName>
    <definedName name="bvtreag"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ｂｖｔれあげ"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ｂヴぇあｈてさ" hidden="1">{#N/A,#N/A,FALSE,"消耗品費";#N/A,#N/A,FALSE,"製造消耗品費";#N/A,#N/A,FALSE,"特定消耗品費";#N/A,#N/A,FALSE,"福利厚生費"}</definedName>
    <definedName name="ｂぜｄｈ" hidden="1">{#N/A,#N/A,FALSE,"消耗品費";#N/A,#N/A,FALSE,"製造消耗品費";#N/A,#N/A,FALSE,"特定消耗品費";#N/A,#N/A,FALSE,"福利厚生費"}</definedName>
    <definedName name="ｂせｒｈてｔ"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ｂたえｈ" hidden="1">{#N/A,#N/A,FALSE,"消耗品費";#N/A,#N/A,FALSE,"製造消耗品費";#N/A,#N/A,FALSE,"特定消耗品費";#N/A,#N/A,FALSE,"福利厚生費"}</definedName>
    <definedName name="ｂたえへ" hidden="1">{#N/A,#N/A,FALSE,"消耗品費";#N/A,#N/A,FALSE,"製造消耗品費";#N/A,#N/A,FALSE,"特定消耗品費";#N/A,#N/A,FALSE,"福利厚生費"}</definedName>
    <definedName name="ｂつぇｒ" hidden="1">{#N/A,#N/A,FALSE,"消耗品費";#N/A,#N/A,FALSE,"製造消耗品費";#N/A,#N/A,FALSE,"特定消耗品費";#N/A,#N/A,FALSE,"福利厚生費"}</definedName>
    <definedName name="ｂつぇｒｈ"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ｂてｈｓら" hidden="1">{#N/A,#N/A,FALSE,"消耗品費";#N/A,#N/A,FALSE,"製造消耗品費";#N/A,#N/A,FALSE,"特定消耗品費";#N/A,#N/A,FALSE,"福利厚生費"}</definedName>
    <definedName name="ｂてｓｈra"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ｂてあｈ"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ｂてああｓ"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ｂてあはえ"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Bライン">#REF!</definedName>
    <definedName name="C_">#REF!</definedName>
    <definedName name="cacaqaff" hidden="1">#REF!</definedName>
    <definedName name="caqavf" hidden="1">#REF!</definedName>
    <definedName name="casc" hidden="1">#REF!</definedName>
    <definedName name="CC">#REF!</definedName>
    <definedName name="ＣＣＣ">#REF!</definedName>
    <definedName name="Cccccc" hidden="1">{#N/A,#N/A,FALSE,"予算書"}</definedName>
    <definedName name="cccccccccc" hidden="1">#REF!</definedName>
    <definedName name="cd" hidden="1">{#N/A,#N/A,FALSE,"予算書"}</definedName>
    <definedName name="cdfwre"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cdscsd" hidden="1">#REF!</definedName>
    <definedName name="ＣＤライン用">#REF!</definedName>
    <definedName name="cewfqe"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ｃewfrw"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CN" hidden="1">#REF!</definedName>
    <definedName name="CODE_FL">#REF!</definedName>
    <definedName name="CODE_GS">#REF!</definedName>
    <definedName name="CODE_JG">#REF!</definedName>
    <definedName name="CODE_KC">#REF!</definedName>
    <definedName name="CODE_LS">#REF!</definedName>
    <definedName name="CODE_TD">#REF!</definedName>
    <definedName name="CODE_TK">#REF!</definedName>
    <definedName name="ＣｏＥ">#REF!</definedName>
    <definedName name="COPY">#REF!</definedName>
    <definedName name="CORRECTION_2" localSheetId="1">#REF!</definedName>
    <definedName name="CORRECTION_2">#REF!</definedName>
    <definedName name="COVER">#REF!</definedName>
    <definedName name="_xlnm.Criteria">#REF!</definedName>
    <definedName name="Criteria_MI">#REF!</definedName>
    <definedName name="csada" hidden="1">#REF!</definedName>
    <definedName name="cscd" hidden="1">#REF!</definedName>
    <definedName name="cscdcsdc" hidden="1">#REF!</definedName>
    <definedName name="cscds" hidden="1">#REF!</definedName>
    <definedName name="csdca" hidden="1">#REF!</definedName>
    <definedName name="csdcada" hidden="1">#REF!</definedName>
    <definedName name="csdcdda" hidden="1">#REF!</definedName>
    <definedName name="csdcds" hidden="1">#REF!</definedName>
    <definedName name="csdcdsas" hidden="1">#REF!</definedName>
    <definedName name="csdcdsvr" hidden="1">#REF!</definedName>
    <definedName name="csdcs" hidden="1">#REF!</definedName>
    <definedName name="csdcsd" hidden="1">#REF!</definedName>
    <definedName name="csddsqd" hidden="1">#REF!</definedName>
    <definedName name="csds" hidden="1">#REF!</definedName>
    <definedName name="csdw" hidden="1">#REF!</definedName>
    <definedName name="CT">#REF!</definedName>
    <definedName name="cvsdcs" hidden="1">#REF!</definedName>
    <definedName name="ｃｖｗｒgfw"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cwsdcscad" hidden="1">#REF!</definedName>
    <definedName name="Cライン">#REF!</definedName>
    <definedName name="C設備別月別停止時間集計クエリー">#REF!</definedName>
    <definedName name="D0001260000">#REF!</definedName>
    <definedName name="da" hidden="1">{#N/A,#N/A,FALSE,"r0";#N/A,#N/A,FALSE,"TSKC";#N/A,#N/A,FALSE,"TSKG";#N/A,#N/A,FALSE,"吉野C";#N/A,#N/A,FALSE,"吉野G";#N/A,#N/A,FALSE,"吉野G2"}</definedName>
    <definedName name="dafd4" hidden="1">#REF!</definedName>
    <definedName name="das" hidden="1">#REF!</definedName>
    <definedName name="dasd" hidden="1">#REF!</definedName>
    <definedName name="dasf" hidden="1">#REF!</definedName>
    <definedName name="data">#REF!</definedName>
    <definedName name="data_ten">#REF!</definedName>
    <definedName name="DATA1">#REF!</definedName>
    <definedName name="DATA10">#REF!</definedName>
    <definedName name="DATA11">#REF!</definedName>
    <definedName name="DATA12">#REF!</definedName>
    <definedName name="data2">#REF!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staff">#REF!</definedName>
    <definedName name="Date_ST">#REF!</definedName>
    <definedName name="day">#REF!</definedName>
    <definedName name="dddd" hidden="1">#REF!</definedName>
    <definedName name="ｄｄｄｄｄｄｄｄｄｄｄｄｄ" localSheetId="1">#REF!</definedName>
    <definedName name="ｄｄｄｄｄｄｄｄｄｄｄｄｄ">#REF!</definedName>
    <definedName name="DDFFDS" hidden="1">#REF!</definedName>
    <definedName name="deedfgh">#REF!</definedName>
    <definedName name="defwef"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Delete">#REF!</definedName>
    <definedName name="Delete1" localSheetId="1">#REF!</definedName>
    <definedName name="Delete1">#REF!</definedName>
    <definedName name="DETA">#REF!</definedName>
    <definedName name="ｄｆ" hidden="1">#REF!</definedName>
    <definedName name="DFADFAF" hidden="1">#REF!</definedName>
    <definedName name="dff" hidden="1">#REF!</definedName>
    <definedName name="dfgfgdfgdsgf" hidden="1">#REF!</definedName>
    <definedName name="dfgsfgdfgdfgsd" hidden="1">#REF!</definedName>
    <definedName name="dfgsfgsdfgdsgf" hidden="1">#REF!</definedName>
    <definedName name="dfgzfgggzgzg" hidden="1">{#N/A,#N/A,FALSE,"消耗品費";#N/A,#N/A,FALSE,"製造消耗品費";#N/A,#N/A,FALSE,"特定消耗品費";#N/A,#N/A,FALSE,"福利厚生費"}</definedName>
    <definedName name="dfsfgdfgddsfg" hidden="1">#REF!</definedName>
    <definedName name="dfsfsgfgdfsd" hidden="1">#REF!</definedName>
    <definedName name="dfsgfdsfgdgdfs" hidden="1">#REF!</definedName>
    <definedName name="dfsgfdsfgdgfds" hidden="1">#REF!</definedName>
    <definedName name="div">#REF!</definedName>
    <definedName name="djtej" hidden="1">{#N/A,#N/A,FALSE,"消耗品費";#N/A,#N/A,FALSE,"製造消耗品費";#N/A,#N/A,FALSE,"特定消耗品費";#N/A,#N/A,FALSE,"福利厚生費"}</definedName>
    <definedName name="dnsojvfw" hidden="1">#REF!</definedName>
    <definedName name="DOD">#REF!</definedName>
    <definedName name="dq" hidden="1">#REF!,#REF!</definedName>
    <definedName name="ｄｒつ5">#REF!</definedName>
    <definedName name="ｄｓ">#REF!</definedName>
    <definedName name="ｄｓｂｄ" hidden="1">{#N/A,#N/A,FALSE,"消耗品費";#N/A,#N/A,FALSE,"製造消耗品費";#N/A,#N/A,FALSE,"特定消耗品費";#N/A,#N/A,FALSE,"福利厚生費"}</definedName>
    <definedName name="dsdsdsd">#REF!</definedName>
    <definedName name="dvssw" hidden="1">{#N/A,#N/A,FALSE,"消耗品費";#N/A,#N/A,FALSE,"製造消耗品費";#N/A,#N/A,FALSE,"特定消耗品費";#N/A,#N/A,FALSE,"福利厚生費"}</definedName>
    <definedName name="dxvgsdfhbjngbdyjfhvxdg" hidden="1">#REF!</definedName>
    <definedName name="dzddz" hidden="1">#REF!</definedName>
    <definedName name="dzfgf" hidden="1">#REF!</definedName>
    <definedName name="Dライン">#REF!</definedName>
    <definedName name="e">#REF!</definedName>
    <definedName name="e4afae" hidden="1">#REF!</definedName>
    <definedName name="eafs" hidden="1">#REF!</definedName>
    <definedName name="eathr"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eatr"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eawtfsd" hidden="1">#REF!</definedName>
    <definedName name="edit__home__del__r_3__del">#REF!</definedName>
    <definedName name="eewas" hidden="1">#REF!</definedName>
    <definedName name="ef" hidden="1">{#N/A,#N/A,FALSE,"予算書"}</definedName>
    <definedName name="efewf" hidden="1">#REF!</definedName>
    <definedName name="efqwef"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egrgr"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ｅｊｈｔｓｗｅ"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end">#REF!</definedName>
    <definedName name="eqfgeqw" hidden="1">#REF!</definedName>
    <definedName name="eqwa" hidden="1">#REF!</definedName>
    <definedName name="eqwgfqewgfq" hidden="1">#REF!</definedName>
    <definedName name="eqwr" hidden="1">{#N/A,#N/A,FALSE,"消耗品費";#N/A,#N/A,FALSE,"製造消耗品費";#N/A,#N/A,FALSE,"特定消耗品費";#N/A,#N/A,FALSE,"福利厚生費"}</definedName>
    <definedName name="erereq"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erhgrth" hidden="1">#REF!</definedName>
    <definedName name="ert" hidden="1">#REF!</definedName>
    <definedName name="es" hidden="1">#REF!</definedName>
    <definedName name="esfd" hidden="1">#REF!</definedName>
    <definedName name="ESL荷造">#REF!</definedName>
    <definedName name="ESL充填">#REF!</definedName>
    <definedName name="ESL前処理">#REF!</definedName>
    <definedName name="ESL調合">#REF!</definedName>
    <definedName name="et" hidden="1">#REF!</definedName>
    <definedName name="ethe"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ＥＵ">#REF!</definedName>
    <definedName name="ew" hidden="1">#REF!</definedName>
    <definedName name="ewgfwegerhg" hidden="1">#REF!</definedName>
    <definedName name="ewofw" hidden="1">#REF!</definedName>
    <definedName name="ewsd" hidden="1">#REF!</definedName>
    <definedName name="ExactAddinConnection" hidden="1">"001"</definedName>
    <definedName name="ExactAddinConnection.001" hidden="1">"KIUSNT08;001;Tomoko Shimizu;1"</definedName>
    <definedName name="ExactAddinReports" hidden="1">1</definedName>
    <definedName name="Excel_BuiltIn_Print_Area">#REF!</definedName>
    <definedName name="Excel_BuiltIn_Recorder">#REF!</definedName>
    <definedName name="exsfxdsdcas" hidden="1">#REF!</definedName>
    <definedName name="_xlnm.Extract">#REF!</definedName>
    <definedName name="Extract_MI">#REF!</definedName>
    <definedName name="Eライン">#REF!</definedName>
    <definedName name="F" hidden="1">#REF!</definedName>
    <definedName name="FADAFDFDA" hidden="1">#REF!</definedName>
    <definedName name="fasf" hidden="1">#REF!</definedName>
    <definedName name="fbaegtr" hidden="1">{#N/A,#N/A,FALSE,"消耗品費";#N/A,#N/A,FALSE,"製造消耗品費";#N/A,#N/A,FALSE,"特定消耗品費";#N/A,#N/A,FALSE,"福利厚生費"}</definedName>
    <definedName name="fcgtgtggtgtgggcdse4qaaaa" hidden="1">#REF!</definedName>
    <definedName name="FD" hidden="1">#REF!</definedName>
    <definedName name="ＦＤＡ">#REF!</definedName>
    <definedName name="FDFADFADF" hidden="1">#REF!</definedName>
    <definedName name="FDFADFDAF" hidden="1">#REF!</definedName>
    <definedName name="FDFAFA" hidden="1">#REF!</definedName>
    <definedName name="fdgsgfdgfdgdfs" hidden="1">#REF!</definedName>
    <definedName name="ｆｄｈｈｆｄｈｙｄｆ">#REF!</definedName>
    <definedName name="FDSFAD" hidden="1">#REF!</definedName>
    <definedName name="fdsfdgfgdgsf" hidden="1">#REF!</definedName>
    <definedName name="fdsfsdffgsd" hidden="1">#REF!</definedName>
    <definedName name="ｆｄｓｇ" hidden="1">#REF!</definedName>
    <definedName name="fdsggfdsfsgd">#REF!</definedName>
    <definedName name="feafefa" hidden="1">#REF!,#REF!</definedName>
    <definedName name="ＦＥＭＡ">#REF!</definedName>
    <definedName name="ff" hidden="1">#REF!</definedName>
    <definedName name="fff" hidden="1">#REF!</definedName>
    <definedName name="FFFDSFA" hidden="1">#REF!</definedName>
    <definedName name="ffff" hidden="1">#REF!</definedName>
    <definedName name="FFFFFFFF" hidden="1">#REF!</definedName>
    <definedName name="fffffffffffffffffffffffff" hidden="1">#REF!</definedName>
    <definedName name="ffsgfgsfgds" hidden="1">#REF!</definedName>
    <definedName name="fg" hidden="1">#REF!</definedName>
    <definedName name="fgawrrtw"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fgd" hidden="1">#REF!</definedName>
    <definedName name="fGKM01">#REF!</definedName>
    <definedName name="fGKM02">#REF!</definedName>
    <definedName name="fGKM03">#REF!</definedName>
    <definedName name="fGKM04">#REF!</definedName>
    <definedName name="fGKM05">#REF!</definedName>
    <definedName name="fGKM06">#REF!</definedName>
    <definedName name="fGKM07">#REF!</definedName>
    <definedName name="fGKM08">#REF!</definedName>
    <definedName name="fGKM09">#REF!</definedName>
    <definedName name="fGKM10">#REF!</definedName>
    <definedName name="fGKM11">#REF!</definedName>
    <definedName name="fGKM12">#REF!</definedName>
    <definedName name="fguhik">#REF!</definedName>
    <definedName name="Fig1_11">#REF!</definedName>
    <definedName name="Fig1_12">#REF!</definedName>
    <definedName name="Fig1_13">#REF!</definedName>
    <definedName name="Fig1_14">#REF!</definedName>
    <definedName name="Fig1_15">#REF!</definedName>
    <definedName name="Fig1_3">#REF!</definedName>
    <definedName name="Fig1_4">#REF!</definedName>
    <definedName name="Fig1_5">#REF!</definedName>
    <definedName name="Fig1_6">#REF!</definedName>
    <definedName name="Fig1_7">#REF!</definedName>
    <definedName name="Fig1_8">#REF!</definedName>
    <definedName name="Fig1_9">#REF!</definedName>
    <definedName name="Fig2_10">#REF!</definedName>
    <definedName name="Fig2_11">#REF!</definedName>
    <definedName name="Fig2_2">#REF!</definedName>
    <definedName name="Fig2_3">#REF!</definedName>
    <definedName name="Fig2_4">#REF!</definedName>
    <definedName name="Fig2_5">#REF!</definedName>
    <definedName name="Fig2_6">#REF!</definedName>
    <definedName name="Fig2_8">#REF!</definedName>
    <definedName name="Fig2_9">#REF!</definedName>
    <definedName name="fjd">#REF!</definedName>
    <definedName name="FL">#REF!</definedName>
    <definedName name="fld_tool">#REF!</definedName>
    <definedName name="fnrs" hidden="1">{#N/A,#N/A,FALSE,"消耗品費";#N/A,#N/A,FALSE,"製造消耗品費";#N/A,#N/A,FALSE,"特定消耗品費";#N/A,#N/A,FALSE,"福利厚生費"}</definedName>
    <definedName name="FNYGNDCG" hidden="1">#REF!</definedName>
    <definedName name="ｆｒｗｆｗくぇｒ" hidden="1">#REF!</definedName>
    <definedName name="ｆｒｗｑｆっれ"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ｆｒうぇｑ" hidden="1">#REF!</definedName>
    <definedName name="ｆｒくぇｇくぇ" hidden="1">#REF!</definedName>
    <definedName name="ｆｒくぇえｒｆｇｑ" hidden="1">#REF!</definedName>
    <definedName name="fsa" hidden="1">#REF!</definedName>
    <definedName name="fsdfgsfgs" hidden="1">#REF!</definedName>
    <definedName name="fsdgfgfgf" hidden="1">#REF!</definedName>
    <definedName name="fsdgfgsdfgsd" hidden="1">#REF!</definedName>
    <definedName name="fsdsfdf" hidden="1">#REF!</definedName>
    <definedName name="fsvgbva" hidden="1">{#N/A,#N/A,FALSE,"消耗品費";#N/A,#N/A,FALSE,"製造消耗品費";#N/A,#N/A,FALSE,"特定消耗品費";#N/A,#N/A,FALSE,"福利厚生費"}</definedName>
    <definedName name="fsvrrwge"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ｆｗｑれふぇｗｑ"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ｆｗくぇｒｑｗｒｗｑ" hidden="1">{#N/A,#N/A,FALSE,"消耗品費";#N/A,#N/A,FALSE,"製造消耗品費";#N/A,#N/A,FALSE,"特定消耗品費";#N/A,#N/A,FALSE,"福利厚生費"}</definedName>
    <definedName name="ｆそ" hidden="1">#REF!</definedName>
    <definedName name="ｆれｆｇくぇ" hidden="1">#REF!</definedName>
    <definedName name="f総合01">#REF!</definedName>
    <definedName name="f総合02">#REF!</definedName>
    <definedName name="f総合03">#REF!</definedName>
    <definedName name="f総合04">#REF!</definedName>
    <definedName name="f総合05">#REF!</definedName>
    <definedName name="f総合06">#REF!</definedName>
    <definedName name="f総合07">#REF!</definedName>
    <definedName name="f総合08">#REF!</definedName>
    <definedName name="f総合09">#REF!</definedName>
    <definedName name="f総合10">#REF!</definedName>
    <definedName name="f総合11">#REF!</definedName>
    <definedName name="f総合12">#REF!</definedName>
    <definedName name="G.Close日付">#REF!</definedName>
    <definedName name="G.OPEN日付">#REF!</definedName>
    <definedName name="G.O確定">#REF!</definedName>
    <definedName name="Ｇ５ＷＹＷ" hidden="1">{#N/A,#N/A,FALSE,"消耗品費";#N/A,#N/A,FALSE,"製造消耗品費";#N/A,#N/A,FALSE,"特定消耗品費";#N/A,#N/A,FALSE,"福利厚生費"}</definedName>
    <definedName name="Ｇ５Ｙ４Ｗ"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ｇ５ｙｑ３６３"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gareg" hidden="1">{#N/A,#N/A,FALSE,"消耗品費";#N/A,#N/A,FALSE,"製造消耗品費";#N/A,#N/A,FALSE,"特定消耗品費";#N/A,#N/A,FALSE,"福利厚生費"}</definedName>
    <definedName name="gart" hidden="1">{#N/A,#N/A,FALSE,"消耗品費";#N/A,#N/A,FALSE,"製造消耗品費";#N/A,#N/A,FALSE,"特定消耗品費";#N/A,#N/A,FALSE,"福利厚生費"}</definedName>
    <definedName name="gasd" hidden="1">#REF!</definedName>
    <definedName name="gawr"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gbhesthe"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gbheta" hidden="1">{#N/A,#N/A,FALSE,"消耗品費";#N/A,#N/A,FALSE,"製造消耗品費";#N/A,#N/A,FALSE,"特定消耗品費";#N/A,#N/A,FALSE,"福利厚生費"}</definedName>
    <definedName name="gbhetshe" hidden="1">{#N/A,#N/A,FALSE,"消耗品費";#N/A,#N/A,FALSE,"製造消耗品費";#N/A,#N/A,FALSE,"特定消耗品費";#N/A,#N/A,FALSE,"福利厚生費"}</definedName>
    <definedName name="genten">#REF!</definedName>
    <definedName name="gersat"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gesrat" hidden="1">{#N/A,#N/A,FALSE,"消耗品費";#N/A,#N/A,FALSE,"製造消耗品費";#N/A,#N/A,FALSE,"特定消耗品費";#N/A,#N/A,FALSE,"福利厚生費"}</definedName>
    <definedName name="gfdsfgsdfg" hidden="1">#REF!</definedName>
    <definedName name="ｇｆｖｒｗ"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gh" hidden="1">{#N/A,#N/A,FALSE,"内装1";#N/A,#N/A,FALSE,"内装2";#N/A,#N/A,FALSE,"厨房3";#N/A,#N/A,FALSE,"厨房4";#N/A,#N/A,FALSE,"厨房5";#N/A,#N/A,FALSE,"厨房･その他6";#N/A,#N/A,FALSE,"内装支給品7";#N/A,#N/A,FALSE,"備品その他8";#N/A,#N/A,FALSE,"POS･ISP9";#N/A,#N/A,FALSE,"看板10";#N/A,#N/A,FALSE,"集計他11"}</definedName>
    <definedName name="ＧＨ５Ｙ５"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gheasth" hidden="1">{#N/A,#N/A,FALSE,"消耗品費";#N/A,#N/A,FALSE,"製造消耗品費";#N/A,#N/A,FALSE,"特定消耗品費";#N/A,#N/A,FALSE,"福利厚生費"}</definedName>
    <definedName name="gheasy"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ghesth"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ghethe"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gigiroku"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ＧＭＯ区分">#REF!</definedName>
    <definedName name="ＧＭＯ対象農産物">#REF!</definedName>
    <definedName name="GRD" hidden="1">#REF!</definedName>
    <definedName name="greay"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grerwｖｒｗ"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grtfs" hidden="1">{#N/A,#N/A,FALSE,"内装1";#N/A,#N/A,FALSE,"内装2";#N/A,#N/A,FALSE,"厨房3";#N/A,#N/A,FALSE,"厨房4";#N/A,#N/A,FALSE,"厨房5";#N/A,#N/A,FALSE,"厨房･その他6";#N/A,#N/A,FALSE,"内装支給品7";#N/A,#N/A,FALSE,"備品その他8";#N/A,#N/A,FALSE,"POS･ISP9";#N/A,#N/A,FALSE,"看板10";#N/A,#N/A,FALSE,"集計他11"}</definedName>
    <definedName name="ｇｒわｇ" hidden="1">{#N/A,#N/A,FALSE,"消耗品費";#N/A,#N/A,FALSE,"製造消耗品費";#N/A,#N/A,FALSE,"特定消耗品費";#N/A,#N/A,FALSE,"福利厚生費"}</definedName>
    <definedName name="ｇｓｆｄ" hidden="1">{#N/A,#N/A,FALSE,"消耗品費";#N/A,#N/A,FALSE,"製造消耗品費";#N/A,#N/A,FALSE,"特定消耗品費";#N/A,#N/A,FALSE,"福利厚生費"}</definedName>
    <definedName name="gteahea"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ｇｔｈｒｓ" hidden="1">{#N/A,#N/A,FALSE,"消耗品費";#N/A,#N/A,FALSE,"製造消耗品費";#N/A,#N/A,FALSE,"特定消耗品費";#N/A,#N/A,FALSE,"福利厚生費"}</definedName>
    <definedName name="ｇｔｈｔｈ" hidden="1">#REF!</definedName>
    <definedName name="ｇｙｔｈｔ" hidden="1">#REF!</definedName>
    <definedName name="ＧＹＹ">#REF!</definedName>
    <definedName name="gzrnhtre"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ｇはｗｒｔｇｒ"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ｇべｒたｓｇ"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ｇべｔｒｓｈがｑ"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ｇへたｓｈ"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ｇらｗｇｔｗ"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ＧらえＷ" hidden="1">{#N/A,#N/A,FALSE,"消耗品費";#N/A,#N/A,FALSE,"製造消耗品費";#N/A,#N/A,FALSE,"特定消耗品費";#N/A,#N/A,FALSE,"福利厚生費"}</definedName>
    <definedName name="ｇらえｗｇ"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ｇれあｓが"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ｇれあが" hidden="1">{#N/A,#N/A,FALSE,"消耗品費";#N/A,#N/A,FALSE,"製造消耗品費";#N/A,#N/A,FALSE,"特定消耗品費";#N/A,#N/A,FALSE,"福利厚生費"}</definedName>
    <definedName name="h4sw6u4"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h4ws6uhyw4" hidden="1">{#N/A,#N/A,FALSE,"消耗品費";#N/A,#N/A,FALSE,"製造消耗品費";#N/A,#N/A,FALSE,"特定消耗品費";#N/A,#N/A,FALSE,"福利厚生費"}</definedName>
    <definedName name="Ｈ６４Ｗゆ４Ｗ"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Ｈ６４うＷ４"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hbeasr" hidden="1">{#N/A,#N/A,FALSE,"消耗品費";#N/A,#N/A,FALSE,"製造消耗品費";#N/A,#N/A,FALSE,"特定消耗品費";#N/A,#N/A,FALSE,"福利厚生費"}</definedName>
    <definedName name="hbeats" hidden="1">{#N/A,#N/A,FALSE,"消耗品費";#N/A,#N/A,FALSE,"製造消耗品費";#N/A,#N/A,FALSE,"特定消耗品費";#N/A,#N/A,FALSE,"福利厚生費"}</definedName>
    <definedName name="hberhga"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ｈｂｒｓｔｈｊ" hidden="1">{#N/A,#N/A,FALSE,"消耗品費";#N/A,#N/A,FALSE,"製造消耗品費";#N/A,#N/A,FALSE,"特定消耗品費";#N/A,#N/A,FALSE,"福利厚生費"}</definedName>
    <definedName name="hbtae"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hbtsreh"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ｈｂてｒｓｈ"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ｈｂてあｓ"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ｈｂんｔｒｓｈ"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Header">#REF!</definedName>
    <definedName name="hesuyh4sw"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ＨＧ５Ｙ"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hgabet" hidden="1">{#N/A,#N/A,FALSE,"消耗品費";#N/A,#N/A,FALSE,"製造消耗品費";#N/A,#N/A,FALSE,"特定消耗品費";#N/A,#N/A,FALSE,"福利厚生費"}</definedName>
    <definedName name="HH">#REF!</definedName>
    <definedName name="HI">#REF!</definedName>
    <definedName name="HINR">#REF!</definedName>
    <definedName name="HOKKAIDOU">#REF!</definedName>
    <definedName name="HOKURIKU">#REF!</definedName>
    <definedName name="hrseujh46"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hrws46"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hs64u4"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hsr64u4"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ｈｓｒｔｈ"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hsruy4" hidden="1">{#N/A,#N/A,FALSE,"消耗品費";#N/A,#N/A,FALSE,"製造消耗品費";#N/A,#N/A,FALSE,"特定消耗品費";#N/A,#N/A,FALSE,"福利厚生費"}</definedName>
    <definedName name="hsu46y" hidden="1">{#N/A,#N/A,FALSE,"消耗品費";#N/A,#N/A,FALSE,"製造消耗品費";#N/A,#N/A,FALSE,"特定消耗品費";#N/A,#N/A,FALSE,"福利厚生費"}</definedName>
    <definedName name="ｈｔ"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htae"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ｈｔｂｓれｈ"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htesr"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ｈｔｈｒ"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ｈｔｒｓｈ" hidden="1">{#N/A,#N/A,FALSE,"消耗品費";#N/A,#N/A,FALSE,"製造消耗品費";#N/A,#N/A,FALSE,"特定消耗品費";#N/A,#N/A,FALSE,"福利厚生費"}</definedName>
    <definedName name="ｈｔｒｓｈて" hidden="1">{#N/A,#N/A,FALSE,"消耗品費";#N/A,#N/A,FALSE,"製造消耗品費";#N/A,#N/A,FALSE,"特定消耗品費";#N/A,#N/A,FALSE,"福利厚生費"}</definedName>
    <definedName name="ｈｔｒしぇ" hidden="1">{#N/A,#N/A,FALSE,"消耗品費";#N/A,#N/A,FALSE,"製造消耗品費";#N/A,#N/A,FALSE,"特定消耗品費";#N/A,#N/A,FALSE,"福利厚生費"}</definedName>
    <definedName name="htsert"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ｈｔｓれ" hidden="1">{#N/A,#N/A,FALSE,"消耗品費";#N/A,#N/A,FALSE,"製造消耗品費";#N/A,#N/A,FALSE,"特定消耗品費";#N/A,#N/A,FALSE,"福利厚生費"}</definedName>
    <definedName name="ｈｔｓれｔｈ"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hvcwoie" hidden="1">#REF!</definedName>
    <definedName name="hwrhste4"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hws4uy4"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hyou3">#REF!</definedName>
    <definedName name="ｈつぇｒ"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ｈてあｈ"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ｈてあえあ" hidden="1">{#N/A,#N/A,FALSE,"消耗品費";#N/A,#N/A,FALSE,"製造消耗品費";#N/A,#N/A,FALSE,"特定消耗品費";#N/A,#N/A,FALSE,"福利厚生費"}</definedName>
    <definedName name="i" hidden="1">#REF!</definedName>
    <definedName name="ＩＦＲＡ">#REF!</definedName>
    <definedName name="ＩＦＲＡ規制">#REF!</definedName>
    <definedName name="iiiiii" hidden="1">{#N/A,#N/A,FALSE,"予算書"}</definedName>
    <definedName name="ij" hidden="1">{#N/A,#N/A,FALSE,"内装1";#N/A,#N/A,FALSE,"内装2";#N/A,#N/A,FALSE,"厨房3";#N/A,#N/A,FALSE,"厨房4";#N/A,#N/A,FALSE,"厨房5";#N/A,#N/A,FALSE,"厨房･その他6";#N/A,#N/A,FALSE,"内装支給品7";#N/A,#N/A,FALSE,"備品その他8";#N/A,#N/A,FALSE,"POS･ISP9";#N/A,#N/A,FALSE,"看板10";#N/A,#N/A,FALSE,"集計他11"}</definedName>
    <definedName name="ilgu2" hidden="1">#REF!</definedName>
    <definedName name="IND">#REF!</definedName>
    <definedName name="IOFI">#REF!</definedName>
    <definedName name="iou" hidden="1">#REF!</definedName>
    <definedName name="IPI">#REF!</definedName>
    <definedName name="ippan10">#REF!</definedName>
    <definedName name="ippan561">#REF!</definedName>
    <definedName name="ippan562">#REF!</definedName>
    <definedName name="ippan563">#REF!</definedName>
    <definedName name="ippan781">#REF!</definedName>
    <definedName name="ippan782">#REF!</definedName>
    <definedName name="ippan783">#REF!</definedName>
    <definedName name="ITIGATU">#REF!</definedName>
    <definedName name="iujy">#REF!</definedName>
    <definedName name="J" hidden="1">#REF!</definedName>
    <definedName name="ＪＡＮ_商品_製造者">#REF!</definedName>
    <definedName name="ji">#REF!</definedName>
    <definedName name="JJ">#REF!</definedName>
    <definedName name="JJJ" hidden="1">#REF!</definedName>
    <definedName name="JJJJ">#REF!</definedName>
    <definedName name="jk" hidden="1">{#N/A,#N/A,FALSE,"予算書"}</definedName>
    <definedName name="jkdtrju" hidden="1">{#N/A,#N/A,FALSE,"消耗品費";#N/A,#N/A,FALSE,"製造消耗品費";#N/A,#N/A,FALSE,"特定消耗品費";#N/A,#N/A,FALSE,"福利厚生費"}</definedName>
    <definedName name="jng" hidden="1">#REF!</definedName>
    <definedName name="ｋ" hidden="1">#REF!</definedName>
    <definedName name="K10の合計">#REF!</definedName>
    <definedName name="K29の合計">#REF!</definedName>
    <definedName name="K32の合計">#REF!</definedName>
    <definedName name="K8の合計">#REF!</definedName>
    <definedName name="K9の合計">#REF!</definedName>
    <definedName name="ka">#REF!</definedName>
    <definedName name="kag">#REF!</definedName>
    <definedName name="KAKAKU">#REF!</definedName>
    <definedName name="KANAGAWA">#REF!</definedName>
    <definedName name="KBS">#REF!</definedName>
    <definedName name="kei">#REF!</definedName>
    <definedName name="keiei10">#REF!</definedName>
    <definedName name="keiei21">#REF!</definedName>
    <definedName name="keiei22">#REF!</definedName>
    <definedName name="keiei23">#REF!</definedName>
    <definedName name="keiei31">#REF!</definedName>
    <definedName name="keiei32">#REF!</definedName>
    <definedName name="keiei33">#REF!</definedName>
    <definedName name="keiei41">#REF!</definedName>
    <definedName name="keiei42">#REF!</definedName>
    <definedName name="keiei43">#REF!</definedName>
    <definedName name="keiei50">#REF!</definedName>
    <definedName name="keiei60">#REF!</definedName>
    <definedName name="KEY">#REF!</definedName>
    <definedName name="kiso" localSheetId="1">#REF!</definedName>
    <definedName name="kiso">#REF!</definedName>
    <definedName name="ｋｋ" hidden="1">#REF!</definedName>
    <definedName name="kkk">#REF!</definedName>
    <definedName name="ｋｋｋｋｋ" hidden="1">{#N/A,#N/A,FALSE,"消耗品費";#N/A,#N/A,FALSE,"製造消耗品費";#N/A,#N/A,FALSE,"特定消耗品費";#N/A,#N/A,FALSE,"福利厚生費"}</definedName>
    <definedName name="ｋｋｋｌ">#REF!</definedName>
    <definedName name="ｋｋんｖｆだｊｋｂら" localSheetId="1">#REF!</definedName>
    <definedName name="ｋｋんｖｆだｊｋｂら">#REF!</definedName>
    <definedName name="kl" hidden="1">{#N/A,#N/A,FALSE,"内装1";#N/A,#N/A,FALSE,"内装2";#N/A,#N/A,FALSE,"厨房3";#N/A,#N/A,FALSE,"厨房4";#N/A,#N/A,FALSE,"厨房5";#N/A,#N/A,FALSE,"厨房･その他6";#N/A,#N/A,FALSE,"内装支給品7";#N/A,#N/A,FALSE,"備品その他8";#N/A,#N/A,FALSE,"POS･ISP9";#N/A,#N/A,FALSE,"看板10";#N/A,#N/A,FALSE,"集計他11"}</definedName>
    <definedName name="km">#REF!</definedName>
    <definedName name="ko">#REF!</definedName>
    <definedName name="kort"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KOSU">#REF!</definedName>
    <definedName name="koueo"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KOUKASHA">#REF!</definedName>
    <definedName name="kshfkjsdhfkjshakjfha">#REF!</definedName>
    <definedName name="L">#REF!</definedName>
    <definedName name="lGKM01">#REF!</definedName>
    <definedName name="lGKM02">#REF!</definedName>
    <definedName name="lGKM03">#REF!</definedName>
    <definedName name="lGKM04">#REF!</definedName>
    <definedName name="lGKM05">#REF!</definedName>
    <definedName name="lGKM06">#REF!</definedName>
    <definedName name="lGKM07">#REF!</definedName>
    <definedName name="lGKM08">#REF!</definedName>
    <definedName name="lGKM09">#REF!</definedName>
    <definedName name="lGKM10">#REF!</definedName>
    <definedName name="lGKM11">#REF!</definedName>
    <definedName name="lGKM12">#REF!</definedName>
    <definedName name="lik" hidden="1">#REF!</definedName>
    <definedName name="liku" hidden="1">#REF!</definedName>
    <definedName name="LIST1">#REF!</definedName>
    <definedName name="ll" hidden="1">#REF!</definedName>
    <definedName name="lll">#REF!</definedName>
    <definedName name="llll" hidden="1">#REF!</definedName>
    <definedName name="ｌｌｌｌｌ" hidden="1">{#N/A,#N/A,FALSE,"消耗品費";#N/A,#N/A,FALSE,"製造消耗品費";#N/A,#N/A,FALSE,"特定消耗品費";#N/A,#N/A,FALSE,"福利厚生費"}</definedName>
    <definedName name="lm" hidden="1">{#N/A,#N/A,FALSE,"予算書"}</definedName>
    <definedName name="lp">#REF!</definedName>
    <definedName name="ｌｐあ">#REF!</definedName>
    <definedName name="lsm">#REF!</definedName>
    <definedName name="l総合01">#REF!</definedName>
    <definedName name="l総合02">#REF!</definedName>
    <definedName name="l総合03">#REF!</definedName>
    <definedName name="l総合04">#REF!</definedName>
    <definedName name="l総合05">#REF!</definedName>
    <definedName name="l総合06">#REF!</definedName>
    <definedName name="l総合07">#REF!</definedName>
    <definedName name="l総合08">#REF!</definedName>
    <definedName name="l総合09">#REF!</definedName>
    <definedName name="l総合10">#REF!</definedName>
    <definedName name="l総合11">#REF!</definedName>
    <definedName name="l総合12">#REF!</definedName>
    <definedName name="M3q" hidden="1">#REF!</definedName>
    <definedName name="MALL">#REF!</definedName>
    <definedName name="MASTR">#REF!</definedName>
    <definedName name="ｍｄつけ" hidden="1">{#N/A,#N/A,FALSE,"消耗品費";#N/A,#N/A,FALSE,"製造消耗品費";#N/A,#N/A,FALSE,"特定消耗品費";#N/A,#N/A,FALSE,"福利厚生費"}</definedName>
    <definedName name="megu" hidden="1">#REF!</definedName>
    <definedName name="MILO">#REF!</definedName>
    <definedName name="MISE">#REF!</definedName>
    <definedName name="ＭＫ" hidden="1">#REF!</definedName>
    <definedName name="ＭＬ" hidden="1">#REF!</definedName>
    <definedName name="MM">#REF!</definedName>
    <definedName name="ＭＭ33" hidden="1">#REF!</definedName>
    <definedName name="MMMM" hidden="1">#REF!</definedName>
    <definedName name="month">#REF!</definedName>
    <definedName name="month2">#REF!</definedName>
    <definedName name="morifiji" localSheetId="1">#REF!</definedName>
    <definedName name="morifiji">#REF!</definedName>
    <definedName name="morifuji1" localSheetId="1">#REF!</definedName>
    <definedName name="morifuji1">#REF!</definedName>
    <definedName name="MSP">#REF!</definedName>
    <definedName name="n" hidden="1">#REF!</definedName>
    <definedName name="NAGOYA">#REF!</definedName>
    <definedName name="NAMAE">#REF!</definedName>
    <definedName name="name" hidden="1">{#N/A,#N/A,FALSE,"内装1";#N/A,#N/A,FALSE,"内装2";#N/A,#N/A,FALSE,"厨房3";#N/A,#N/A,FALSE,"厨房4";#N/A,#N/A,FALSE,"厨房5";#N/A,#N/A,FALSE,"厨房･その他6";#N/A,#N/A,FALSE,"内装支給品7";#N/A,#N/A,FALSE,"備品その他8";#N/A,#N/A,FALSE,"POS･ISP9";#N/A,#N/A,FALSE,"看板10";#N/A,#N/A,FALSE,"集計他11"}</definedName>
    <definedName name="nenn">#REF!</definedName>
    <definedName name="New_Input">#REF!</definedName>
    <definedName name="NEWRANGE">#N/A</definedName>
    <definedName name="nghjhfbvhfhbvgvj">#REF!</definedName>
    <definedName name="ngrhrs" hidden="1">{#N/A,#N/A,FALSE,"消耗品費";#N/A,#N/A,FALSE,"製造消耗品費";#N/A,#N/A,FALSE,"特定消耗品費";#N/A,#N/A,FALSE,"福利厚生費"}</definedName>
    <definedName name="ＮＩ">#REF!</definedName>
    <definedName name="NN">#REF!</definedName>
    <definedName name="nnnnnnnn" hidden="1">{#N/A,#N/A,FALSE,"消耗品費";#N/A,#N/A,FALSE,"製造消耗品費";#N/A,#N/A,FALSE,"特定消耗品費";#N/A,#N/A,FALSE,"福利厚生費"}</definedName>
    <definedName name="no" hidden="1">{#N/A,#N/A,FALSE,"予算書"}</definedName>
    <definedName name="No.">#REF!</definedName>
    <definedName name="nrs" hidden="1">{#N/A,#N/A,FALSE,"消耗品費";#N/A,#N/A,FALSE,"製造消耗品費";#N/A,#N/A,FALSE,"特定消耗品費";#N/A,#N/A,FALSE,"福利厚生費"}</definedName>
    <definedName name="nrshyjn" hidden="1">{#N/A,#N/A,FALSE,"消耗品費";#N/A,#N/A,FALSE,"製造消耗品費";#N/A,#N/A,FALSE,"特定消耗品費";#N/A,#N/A,FALSE,"福利厚生費"}</definedName>
    <definedName name="nsrjh"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o" hidden="1">#REF!</definedName>
    <definedName name="O.78">#REF!</definedName>
    <definedName name="oc">#REF!</definedName>
    <definedName name="OCコード">#REF!</definedName>
    <definedName name="OC名称">#REF!</definedName>
    <definedName name="oi" hidden="1">#REF!</definedName>
    <definedName name="olik" hidden="1">#REF!</definedName>
    <definedName name="oliuk" hidden="1">#REF!</definedName>
    <definedName name="OMコード">#REF!</definedName>
    <definedName name="OM名称">#REF!</definedName>
    <definedName name="oo" hidden="1">#REF!</definedName>
    <definedName name="ooo" hidden="1">#REF!</definedName>
    <definedName name="op" hidden="1">{#N/A,#N/A,FALSE,"予算書"}</definedName>
    <definedName name="OS_BFL">#REF!</definedName>
    <definedName name="OS_OO">#REF!</definedName>
    <definedName name="OS_ST">#REF!</definedName>
    <definedName name="p" hidden="1">"779BQN8UUC5XF899WB55X4BH5"</definedName>
    <definedName name="P1_">#REF!</definedName>
    <definedName name="PASTE">#REF!</definedName>
    <definedName name="Percent">#REF!</definedName>
    <definedName name="ＰＧ">#REF!</definedName>
    <definedName name="pGKM01">#REF!</definedName>
    <definedName name="pGKM02">#REF!</definedName>
    <definedName name="pGKM03">#REF!</definedName>
    <definedName name="pGKM04">#REF!</definedName>
    <definedName name="pGKM05">#REF!</definedName>
    <definedName name="pGKM06">#REF!</definedName>
    <definedName name="pGKM07">#REF!</definedName>
    <definedName name="pGKM08">#REF!</definedName>
    <definedName name="pGKM09">#REF!</definedName>
    <definedName name="pGKM10">#REF!</definedName>
    <definedName name="pGKM11">#REF!</definedName>
    <definedName name="pGKM12">#REF!</definedName>
    <definedName name="PGM名称">#REF!</definedName>
    <definedName name="PH">#REF!</definedName>
    <definedName name="PIY">#REF!</definedName>
    <definedName name="PJ名">#REF!</definedName>
    <definedName name="PMIX順" localSheetId="1">#REF!</definedName>
    <definedName name="PMIX順">#REF!</definedName>
    <definedName name="POINT">#REF!</definedName>
    <definedName name="ｐｐ">#REF!</definedName>
    <definedName name="ｐｐｐ" hidden="1">{#N/A,#N/A,FALSE,"消耗品費";#N/A,#N/A,FALSE,"製造消耗品費";#N/A,#N/A,FALSE,"特定消耗品費";#N/A,#N/A,FALSE,"福利厚生費"}</definedName>
    <definedName name="pq" hidden="1">{#N/A,#N/A,FALSE,"内装1";#N/A,#N/A,FALSE,"内装2";#N/A,#N/A,FALSE,"厨房3";#N/A,#N/A,FALSE,"厨房4";#N/A,#N/A,FALSE,"厨房5";#N/A,#N/A,FALSE,"厨房･その他6";#N/A,#N/A,FALSE,"内装支給品7";#N/A,#N/A,FALSE,"備品その他8";#N/A,#N/A,FALSE,"POS･ISP9";#N/A,#N/A,FALSE,"看板10";#N/A,#N/A,FALSE,"集計他11"}</definedName>
    <definedName name="PRINT">#REF!</definedName>
    <definedName name="print.sheet" localSheetId="1">#REF!</definedName>
    <definedName name="print.sheet">#REF!</definedName>
    <definedName name="Print.Sheet1">#REF!</definedName>
    <definedName name="Print.sheet11">#REF!</definedName>
    <definedName name="Print.Sheet2">#REF!</definedName>
    <definedName name="Print.Sheet3">#REF!</definedName>
    <definedName name="Print.Sheet4">#REF!</definedName>
    <definedName name="_xlnm.Print_Area" localSheetId="0">結果概要!$A$1:$L$46</definedName>
    <definedName name="_xlnm.Print_Area" localSheetId="1">詳細結果!$B$1:$S$59</definedName>
    <definedName name="_xlnm.Print_Area">#REF!</definedName>
    <definedName name="Print_Area_MI">#REF!</definedName>
    <definedName name="PRINT_AREA_MI1">#REF!</definedName>
    <definedName name="_xlnm.Print_Titles">#REF!</definedName>
    <definedName name="printout1" localSheetId="1">#REF!</definedName>
    <definedName name="printout1">#REF!</definedName>
    <definedName name="printout2" localSheetId="1">#REF!</definedName>
    <definedName name="printout2">#REF!</definedName>
    <definedName name="PRT_A">#REF!</definedName>
    <definedName name="PRT_B">#REF!</definedName>
    <definedName name="PRT_C">#REF!</definedName>
    <definedName name="PRT_D">#REF!</definedName>
    <definedName name="PRT_E">#REF!</definedName>
    <definedName name="PYK">#REF!</definedName>
    <definedName name="ｐぽｐ" hidden="1">{#N/A,#N/A,FALSE,"消耗品費";#N/A,#N/A,FALSE,"製造消耗品費";#N/A,#N/A,FALSE,"特定消耗品費";#N/A,#N/A,FALSE,"福利厚生費"}</definedName>
    <definedName name="p総合01">#REF!</definedName>
    <definedName name="p総合02">#REF!</definedName>
    <definedName name="p総合03">#REF!</definedName>
    <definedName name="p総合04">#REF!</definedName>
    <definedName name="p総合05">#REF!</definedName>
    <definedName name="p総合06">#REF!</definedName>
    <definedName name="p総合07">#REF!</definedName>
    <definedName name="p総合08">#REF!</definedName>
    <definedName name="p総合09">#REF!</definedName>
    <definedName name="p総合10">#REF!</definedName>
    <definedName name="p総合11">#REF!</definedName>
    <definedName name="p総合12">#REF!</definedName>
    <definedName name="Q" hidden="1">"779BQN8UUC5XF899WB55X4BH5"</definedName>
    <definedName name="Q_仕掛りまとめのクロス集計">#REF!</definedName>
    <definedName name="Qa6_月次分析結果">#REF!</definedName>
    <definedName name="Qc4_差異分析">#REF!</definedName>
    <definedName name="ｑｄｗ" hidden="1">#REF!</definedName>
    <definedName name="qgfqegqgfe" hidden="1">#REF!</definedName>
    <definedName name="qo" hidden="1">{#N/A,#N/A,FALSE,"消耗品費";#N/A,#N/A,FALSE,"製造消耗品費";#N/A,#N/A,FALSE,"特定消耗品費";#N/A,#N/A,FALSE,"福利厚生費"}</definedName>
    <definedName name="QQQ">#REF!</definedName>
    <definedName name="qqqqqqqqqqqqqqq" hidden="1">#REF!</definedName>
    <definedName name="qqqqqqqqqqqqqqqqqqqqqqq" hidden="1">#REF!</definedName>
    <definedName name="qqsdwdfqe" hidden="1">#REF!</definedName>
    <definedName name="ｑｑｗ" hidden="1">#REF!</definedName>
    <definedName name="qr" hidden="1">{#N/A,#N/A,FALSE,"予算書"}</definedName>
    <definedName name="ｑｓ" hidden="1">#REF!</definedName>
    <definedName name="ｑｓｗ" hidden="1">#REF!</definedName>
    <definedName name="ｑｗｄｑｗ"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qwdqwd" hidden="1">#REF!</definedName>
    <definedName name="qwerrw2" hidden="1">#REF!</definedName>
    <definedName name="ragfz" hidden="1">#REF!</definedName>
    <definedName name="Rank">#REF!</definedName>
    <definedName name="RawData">#REF!</definedName>
    <definedName name="rcsrgrgc">#REF!</definedName>
    <definedName name="Record1" localSheetId="1">#REF!</definedName>
    <definedName name="Record1">#REF!</definedName>
    <definedName name="_xlnm.Recorder">#REF!</definedName>
    <definedName name="REF_NO">#REF!</definedName>
    <definedName name="regeagwe" hidden="1">#REF!</definedName>
    <definedName name="REQ">#REF!</definedName>
    <definedName name="RFCGGGGGGGF" hidden="1">#REF!</definedName>
    <definedName name="rg" hidden="1">#REF!</definedName>
    <definedName name="rgayewty"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rgq3rg" hidden="1">{#N/A,#N/A,FALSE,"消耗品費";#N/A,#N/A,FALSE,"製造消耗品費";#N/A,#N/A,FALSE,"特定消耗品費";#N/A,#N/A,FALSE,"福利厚生費"}</definedName>
    <definedName name="ＲＩランク">#REF!</definedName>
    <definedName name="RJININ">#REF!</definedName>
    <definedName name="RJINTANKA">#REF!</definedName>
    <definedName name="RM">#REF!</definedName>
    <definedName name="RMIX順" localSheetId="1">#REF!</definedName>
    <definedName name="RMIX順">#REF!</definedName>
    <definedName name="ｒｑｗ" hidden="1">#REF!</definedName>
    <definedName name="RR">#REF!</definedName>
    <definedName name="rs" hidden="1">{#N/A,#N/A,FALSE,"内装1";#N/A,#N/A,FALSE,"内装2";#N/A,#N/A,FALSE,"厨房3";#N/A,#N/A,FALSE,"厨房4";#N/A,#N/A,FALSE,"厨房5";#N/A,#N/A,FALSE,"厨房･その他6";#N/A,#N/A,FALSE,"内装支給品7";#N/A,#N/A,FALSE,"備品その他8";#N/A,#N/A,FALSE,"POS･ISP9";#N/A,#N/A,FALSE,"看板10";#N/A,#N/A,FALSE,"集計他11"}</definedName>
    <definedName name="rte" hidden="1">#REF!</definedName>
    <definedName name="ｒｔｆｔｆ" hidden="1">#REF!</definedName>
    <definedName name="rtg" hidden="1">#REF!</definedName>
    <definedName name="rtud3" hidden="1">#REF!</definedName>
    <definedName name="ｒｔｙｑ３４６３" hidden="1">{#N/A,#N/A,FALSE,"消耗品費";#N/A,#N/A,FALSE,"製造消耗品費";#N/A,#N/A,FALSE,"特定消耗品費";#N/A,#N/A,FALSE,"福利厚生費"}</definedName>
    <definedName name="ｒｗｆｇくぇれ" hidden="1">{#N/A,#N/A,FALSE,"消耗品費";#N/A,#N/A,FALSE,"製造消耗品費";#N/A,#N/A,FALSE,"特定消耗品費";#N/A,#N/A,FALSE,"福利厚生費"}</definedName>
    <definedName name="ｒｗｇwrg" hidden="1">{#N/A,#N/A,FALSE,"消耗品費";#N/A,#N/A,FALSE,"製造消耗品費";#N/A,#N/A,FALSE,"特定消耗品費";#N/A,#N/A,FALSE,"福利厚生費"}</definedName>
    <definedName name="rytd" hidden="1">#REF!</definedName>
    <definedName name="ｒｙわｙ" hidden="1">{#N/A,#N/A,FALSE,"消耗品費";#N/A,#N/A,FALSE,"製造消耗品費";#N/A,#N/A,FALSE,"特定消耗品費";#N/A,#N/A,FALSE,"福利厚生費"}</definedName>
    <definedName name="ｒうぇえｒｑ" hidden="1">{#N/A,#N/A,FALSE,"消耗品費";#N/A,#N/A,FALSE,"製造消耗品費";#N/A,#N/A,FALSE,"特定消耗品費";#N/A,#N/A,FALSE,"福利厚生費"}</definedName>
    <definedName name="ｒがｒｗ">#REF!</definedName>
    <definedName name="ｒぎぇあｙうぇ"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ｒわｇｗ" hidden="1">{#N/A,#N/A,FALSE,"消耗品費";#N/A,#N/A,FALSE,"製造消耗品費";#N/A,#N/A,FALSE,"特定消耗品費";#N/A,#N/A,FALSE,"福利厚生費"}</definedName>
    <definedName name="ｒわがｗ"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saaaaaaaa" hidden="1">#REF!</definedName>
    <definedName name="safas" hidden="1">#REF!</definedName>
    <definedName name="SAPBEXdnldView" hidden="1">"CFJXCGYMD9KDJTVNYKU9YVH0P"</definedName>
    <definedName name="SAPBEXrevision" hidden="1">1</definedName>
    <definedName name="SAPBEXsysID" hidden="1">"PB0"</definedName>
    <definedName name="SAPBEXwbID" hidden="1">"D6QARWHQDXBXEUFZ5QVI2QJOH"</definedName>
    <definedName name="sasasa" hidden="1">#REF!</definedName>
    <definedName name="sasasasasa" hidden="1">#REF!</definedName>
    <definedName name="sasasasasasa" hidden="1">#REF!</definedName>
    <definedName name="sasasasasasasasa" hidden="1">#REF!</definedName>
    <definedName name="Scoring">#REF!</definedName>
    <definedName name="sd" hidden="1">#REF!</definedName>
    <definedName name="sdffdgsgfdsgfds" hidden="1">#REF!</definedName>
    <definedName name="sdffsdgf" hidden="1">#REF!</definedName>
    <definedName name="sdffsdgss" hidden="1">#REF!</definedName>
    <definedName name="ｓｄｆｈ1">#REF!</definedName>
    <definedName name="serty4">#REF!</definedName>
    <definedName name="sfdfdgssfgsd" hidden="1">#REF!</definedName>
    <definedName name="sfsdaf" hidden="1">#REF!</definedName>
    <definedName name="sfxedzvxaecfdscdsa">#REF!</definedName>
    <definedName name="sheet10">#REF!</definedName>
    <definedName name="sheet100">#REF!</definedName>
    <definedName name="sheet11111" localSheetId="1">#REF!</definedName>
    <definedName name="sheet11111">#REF!</definedName>
    <definedName name="sheet111111" localSheetId="1">#REF!</definedName>
    <definedName name="sheet111111">#REF!</definedName>
    <definedName name="sheet1111111" localSheetId="1">#REF!</definedName>
    <definedName name="sheet1111111">#REF!</definedName>
    <definedName name="sheet11111112" localSheetId="1">#REF!</definedName>
    <definedName name="sheet11111112">#REF!</definedName>
    <definedName name="sheet111113" localSheetId="1">#REF!</definedName>
    <definedName name="sheet111113">#REF!</definedName>
    <definedName name="sheet11112" localSheetId="1">#REF!</definedName>
    <definedName name="sheet11112">#REF!</definedName>
    <definedName name="sheet11115" localSheetId="1">#REF!</definedName>
    <definedName name="sheet11115">#REF!</definedName>
    <definedName name="sheet1114" localSheetId="1">#REF!</definedName>
    <definedName name="sheet1114">#REF!</definedName>
    <definedName name="sheet1144" localSheetId="1">#REF!</definedName>
    <definedName name="sheet1144">#REF!</definedName>
    <definedName name="sheet1166"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sheet1177" localSheetId="1">#REF!</definedName>
    <definedName name="sheet1177">#REF!</definedName>
    <definedName name="sheet1188" localSheetId="1">#REF!</definedName>
    <definedName name="sheet1188">#REF!</definedName>
    <definedName name="sheet1199" localSheetId="1">#REF!</definedName>
    <definedName name="sheet1199">#REF!</definedName>
    <definedName name="sheet12">#REF!</definedName>
    <definedName name="sheet1212" localSheetId="1">#REF!</definedName>
    <definedName name="sheet1212">#REF!</definedName>
    <definedName name="sheet13" localSheetId="1">#REF!</definedName>
    <definedName name="sheet13">#REF!</definedName>
    <definedName name="sheet1313" localSheetId="1">#REF!</definedName>
    <definedName name="sheet1313">#REF!</definedName>
    <definedName name="sheet14" localSheetId="1">#REF!</definedName>
    <definedName name="sheet14">#REF!</definedName>
    <definedName name="sheet1414" localSheetId="1">#REF!</definedName>
    <definedName name="sheet1414">#REF!</definedName>
    <definedName name="sheet1515" localSheetId="1">#REF!</definedName>
    <definedName name="sheet1515">#REF!</definedName>
    <definedName name="sheet1616" localSheetId="1">#REF!</definedName>
    <definedName name="sheet1616">#REF!</definedName>
    <definedName name="sheet1717" localSheetId="1">#REF!</definedName>
    <definedName name="sheet1717">#REF!</definedName>
    <definedName name="sheet1818" localSheetId="1">#REF!</definedName>
    <definedName name="sheet1818">#REF!</definedName>
    <definedName name="sheet1919" localSheetId="1">#REF!</definedName>
    <definedName name="sheet1919">#REF!</definedName>
    <definedName name="sheet2121" localSheetId="1">#REF!</definedName>
    <definedName name="sheet2121">#REF!</definedName>
    <definedName name="sheet3131" localSheetId="1">#REF!</definedName>
    <definedName name="sheet3131">#REF!</definedName>
    <definedName name="sheet3311" localSheetId="1">#REF!</definedName>
    <definedName name="sheet3311">#REF!</definedName>
    <definedName name="sheet4141" localSheetId="1">#REF!</definedName>
    <definedName name="sheet4141">#REF!</definedName>
    <definedName name="sheet4411" localSheetId="1">#REF!</definedName>
    <definedName name="sheet4411">#REF!</definedName>
    <definedName name="sheet5">#REF!</definedName>
    <definedName name="sheet6">#REF!</definedName>
    <definedName name="sheet6161" hidden="1">{#N/A,#N/A,FALSE,"消耗品費";#N/A,#N/A,FALSE,"製造消耗品費";#N/A,#N/A,FALSE,"特定消耗品費";#N/A,#N/A,FALSE,"福利厚生費"}</definedName>
    <definedName name="sheet6611"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sheet7">#REF!</definedName>
    <definedName name="sheet7171" localSheetId="1">#REF!</definedName>
    <definedName name="sheet7171">#REF!</definedName>
    <definedName name="sheet7711" localSheetId="1">#REF!</definedName>
    <definedName name="sheet7711">#REF!</definedName>
    <definedName name="sheet8">#REF!</definedName>
    <definedName name="sheet8181" localSheetId="1">#REF!</definedName>
    <definedName name="sheet8181">#REF!</definedName>
    <definedName name="sheet8811" localSheetId="1">#REF!</definedName>
    <definedName name="sheet8811">#REF!</definedName>
    <definedName name="sheet9">#REF!</definedName>
    <definedName name="sheet9191" localSheetId="1">#REF!</definedName>
    <definedName name="sheet9191">#REF!</definedName>
    <definedName name="sheetprint" localSheetId="1">#REF!</definedName>
    <definedName name="sheetprint">#REF!</definedName>
    <definedName name="SINN">#REF!</definedName>
    <definedName name="SINTEN">#REF!</definedName>
    <definedName name="SIZUOKA">#REF!</definedName>
    <definedName name="SKMBG">#REF!</definedName>
    <definedName name="SKMBGの最小">#REF!</definedName>
    <definedName name="SKMBGの先頭">#REF!</definedName>
    <definedName name="SM">#REF!</definedName>
    <definedName name="snvc">#REF!</definedName>
    <definedName name="Softﾄﾛﾋﾟｶﾙ">#REF!</definedName>
    <definedName name="soi" hidden="1">#REF!</definedName>
    <definedName name="solver_lin" hidden="1">0</definedName>
    <definedName name="solver_num" hidden="1">0</definedName>
    <definedName name="solver_opt" hidden="1">#REF!</definedName>
    <definedName name="solver_typ" hidden="1">1</definedName>
    <definedName name="solver_val" hidden="1">0</definedName>
    <definedName name="SPSS">#REF!</definedName>
    <definedName name="SPWS_WBID">"E92A5E3E-9095-4954-B8D8-23AA1AC8141D"</definedName>
    <definedName name="ｓｒｄｈｂｒ4" hidden="1">#REF!</definedName>
    <definedName name="srtg" hidden="1">#REF!</definedName>
    <definedName name="SS">#REF!</definedName>
    <definedName name="SSSS">#REF!</definedName>
    <definedName name="sssssaaaaa" hidden="1">#REF!</definedName>
    <definedName name="ssssssaaaaa" hidden="1">#REF!</definedName>
    <definedName name="sssssssaaaaaaa" hidden="1">#REF!</definedName>
    <definedName name="ssssssssssssa" hidden="1">#REF!</definedName>
    <definedName name="ssssssssssssaa" hidden="1">#REF!</definedName>
    <definedName name="ssssssssssssss" hidden="1">#REF!</definedName>
    <definedName name="sssssssssssssss" hidden="1">#REF!</definedName>
    <definedName name="sssssssssssssssss" hidden="1">#REF!</definedName>
    <definedName name="sssssssssssssssssssss" hidden="1">#REF!</definedName>
    <definedName name="st" hidden="1">{#N/A,#N/A,FALSE,"予算書"}</definedName>
    <definedName name="sttttttttt" hidden="1">#REF!</definedName>
    <definedName name="SUM">#REF!</definedName>
    <definedName name="SYORI1">#REF!</definedName>
    <definedName name="SYORI2">#REF!</definedName>
    <definedName name="SYORI3">#REF!</definedName>
    <definedName name="SYORI4">#REF!</definedName>
    <definedName name="ｓれちゅｓｒｗ4" hidden="1">#REF!</definedName>
    <definedName name="T_051">#REF!</definedName>
    <definedName name="T_出力対象日">#REF!</definedName>
    <definedName name="ｔ４ｑ３ｔｙ３ｑ"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t6esy" hidden="1">{#N/A,#N/A,FALSE,"消耗品費";#N/A,#N/A,FALSE,"製造消耗品費";#N/A,#N/A,FALSE,"特定消耗品費";#N/A,#N/A,FALSE,"福利厚生費"}</definedName>
    <definedName name="tanmst">#REF!</definedName>
    <definedName name="TAT">#REF!</definedName>
    <definedName name="tawrt" hidden="1">{#N/A,#N/A,FALSE,"消耗品費";#N/A,#N/A,FALSE,"製造消耗品費";#N/A,#N/A,FALSE,"特定消耗品費";#N/A,#N/A,FALSE,"福利厚生費"}</definedName>
    <definedName name="tawt" hidden="1">{#N/A,#N/A,FALSE,"消耗品費";#N/A,#N/A,FALSE,"製造消耗品費";#N/A,#N/A,FALSE,"特定消耗品費";#N/A,#N/A,FALSE,"福利厚生費"}</definedName>
    <definedName name="ｔｂ">#REF!</definedName>
    <definedName name="TCB">#REF!</definedName>
    <definedName name="TD" hidden="1">#REF!</definedName>
    <definedName name="tedha"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tefds" hidden="1">#REF!</definedName>
    <definedName name="teh"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ten">#REF!</definedName>
    <definedName name="tent">#REF!</definedName>
    <definedName name="tes">#REF!</definedName>
    <definedName name="tesdf" hidden="1">#REF!</definedName>
    <definedName name="test">#REF!</definedName>
    <definedName name="TEST0">#REF!</definedName>
    <definedName name="TEST1">#REF!</definedName>
    <definedName name="TEST2">#REF!</definedName>
    <definedName name="TEST3">#REF!</definedName>
    <definedName name="TESTHKEY">#REF!</definedName>
    <definedName name="TESTKEYS">#REF!</definedName>
    <definedName name="TESTVKEY">#REF!</definedName>
    <definedName name="TEXT">#REF!</definedName>
    <definedName name="tg" hidden="1">#REF!</definedName>
    <definedName name="ｔｈ"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thndea"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threa" hidden="1">{#N/A,#N/A,FALSE,"消耗品費";#N/A,#N/A,FALSE,"製造消耗品費";#N/A,#N/A,FALSE,"特定消耗品費";#N/A,#N/A,FALSE,"福利厚生費"}</definedName>
    <definedName name="ｔｈｓれｈ" hidden="1">{#N/A,#N/A,FALSE,"消耗品費";#N/A,#N/A,FALSE,"製造消耗品費";#N/A,#N/A,FALSE,"特定消耗品費";#N/A,#N/A,FALSE,"福利厚生費"}</definedName>
    <definedName name="times">#REF!</definedName>
    <definedName name="TITLE">#REF!</definedName>
    <definedName name="TJ">#REF!</definedName>
    <definedName name="TK">#REF!</definedName>
    <definedName name="TN">#REF!</definedName>
    <definedName name="tnhrea" hidden="1">{#N/A,#N/A,FALSE,"消耗品費";#N/A,#N/A,FALSE,"製造消耗品費";#N/A,#N/A,FALSE,"特定消耗品費";#N/A,#N/A,FALSE,"福利厚生費"}</definedName>
    <definedName name="TODOKE">#REF!</definedName>
    <definedName name="TOHOKU">#REF!</definedName>
    <definedName name="TONEN">#REF!</definedName>
    <definedName name="TONENSPLINE_N">#REF!</definedName>
    <definedName name="toukyuu">#REF!</definedName>
    <definedName name="tr" hidden="1">#REF!</definedName>
    <definedName name="trrrrrrrrrrrrrrrrrrr" hidden="1">#REF!</definedName>
    <definedName name="ｔｒｓｓ"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TS配膳予定.MSTRTYWCRT">#REF!</definedName>
    <definedName name="tt">#REF!</definedName>
    <definedName name="ttt">#REF!</definedName>
    <definedName name="TTTT">#REF!</definedName>
    <definedName name="TTTTTT">#REF!</definedName>
    <definedName name="tufyj" hidden="1">#REF!</definedName>
    <definedName name="TVエリアコード">#REF!</definedName>
    <definedName name="TVエリア順" localSheetId="1">#REF!</definedName>
    <definedName name="TVエリア順">#REF!</definedName>
    <definedName name="TVエリア名称">#REF!</definedName>
    <definedName name="twaetwae" hidden="1">{#N/A,#N/A,FALSE,"消耗品費";#N/A,#N/A,FALSE,"製造消耗品費";#N/A,#N/A,FALSE,"特定消耗品費";#N/A,#N/A,FALSE,"福利厚生費"}</definedName>
    <definedName name="twatr"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twea" hidden="1">#REF!</definedName>
    <definedName name="ty">#REF!</definedName>
    <definedName name="ＴＹ５３Ｙ３５Ｑ"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tyd" hidden="1">#REF!</definedName>
    <definedName name="tygh" hidden="1">#REF!</definedName>
    <definedName name="tyj" hidden="1">#REF!</definedName>
    <definedName name="tyut4" hidden="1">#REF!</definedName>
    <definedName name="Tスターチ分析値_DATA.pH">#REF!</definedName>
    <definedName name="ｔふｔｄ">#REF!</definedName>
    <definedName name="ｔふぇえｆｔｔｆ">#REF!</definedName>
    <definedName name="u1_">#REF!</definedName>
    <definedName name="u10_">#REF!</definedName>
    <definedName name="u2_">#REF!</definedName>
    <definedName name="u3_">#REF!</definedName>
    <definedName name="u4_">#REF!</definedName>
    <definedName name="U4A" hidden="1">#REF!</definedName>
    <definedName name="u7_">#REF!</definedName>
    <definedName name="u8_">#REF!</definedName>
    <definedName name="u9_">#REF!</definedName>
    <definedName name="uc">#REF!</definedName>
    <definedName name="uijy" hidden="1">#REF!</definedName>
    <definedName name="UNI">#REF!</definedName>
    <definedName name="UNIT重量">#REF!</definedName>
    <definedName name="UNM">#REF!</definedName>
    <definedName name="USO">#REF!</definedName>
    <definedName name="ＵＵ22" hidden="1">#REF!</definedName>
    <definedName name="ＵＵ44" hidden="1">#REF!</definedName>
    <definedName name="UUM">#REF!</definedName>
    <definedName name="UUU">#REF!</definedName>
    <definedName name="UUUU" hidden="1">#REF!</definedName>
    <definedName name="UUUU2" hidden="1">#REF!</definedName>
    <definedName name="ＵＵＵＵ４" hidden="1">#REF!</definedName>
    <definedName name="UUUU44" hidden="1">#REF!</definedName>
    <definedName name="UUUUU" hidden="1">#REF!</definedName>
    <definedName name="UUUUUU" hidden="1">#REF!</definedName>
    <definedName name="vbfs3reagetra"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vbreag"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vbrewage" hidden="1">{#N/A,#N/A,FALSE,"消耗品費";#N/A,#N/A,FALSE,"製造消耗品費";#N/A,#N/A,FALSE,"特定消耗品費";#N/A,#N/A,FALSE,"福利厚生費"}</definedName>
    <definedName name="vfed" hidden="1">#REF!</definedName>
    <definedName name="vfesd" hidden="1">#REF!</definedName>
    <definedName name="vfsRGr"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VGH">#REF!</definedName>
    <definedName name="ｖｈｂｙｔｊｈｒｙ" hidden="1">#REF!</definedName>
    <definedName name="VIE">#REF!</definedName>
    <definedName name="VIEW_S08_LASTLIST">#REF!</definedName>
    <definedName name="VIEW_作業No01_支店別単品実績作成">#REF!</definedName>
    <definedName name="vjow" hidden="1">#REF!</definedName>
    <definedName name="vniwow" hidden="1">#REF!</definedName>
    <definedName name="ｖｒ" hidden="1">#REF!</definedName>
    <definedName name="ｖｒａｇｅｗｇｒａｅｗ"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vreag"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ｖｒｅａｇａ"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vrega" hidden="1">{#N/A,#N/A,FALSE,"消耗品費";#N/A,#N/A,FALSE,"製造消耗品費";#N/A,#N/A,FALSE,"特定消耗品費";#N/A,#N/A,FALSE,"福利厚生費"}</definedName>
    <definedName name="ｖｒｅｗａｇｅｗ"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vrewg"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vrfswgw" hidden="1">{#N/A,#N/A,FALSE,"消耗品費";#N/A,#N/A,FALSE,"製造消耗品費";#N/A,#N/A,FALSE,"特定消耗品費";#N/A,#N/A,FALSE,"福利厚生費"}</definedName>
    <definedName name="ｖｒｇｆｒｗg"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vrSEAG" hidden="1">{#N/A,#N/A,FALSE,"消耗品費";#N/A,#N/A,FALSE,"製造消耗品費";#N/A,#N/A,FALSE,"特定消耗品費";#N/A,#N/A,FALSE,"福利厚生費"}</definedName>
    <definedName name="ｖｒｗ" hidden="1">{#N/A,#N/A,FALSE,"消耗品費";#N/A,#N/A,FALSE,"製造消耗品費";#N/A,#N/A,FALSE,"特定消耗品費";#N/A,#N/A,FALSE,"福利厚生費"}</definedName>
    <definedName name="ｖｒｗg" hidden="1">{#N/A,#N/A,FALSE,"消耗品費";#N/A,#N/A,FALSE,"製造消耗品費";#N/A,#N/A,FALSE,"特定消耗品費";#N/A,#N/A,FALSE,"福利厚生費"}</definedName>
    <definedName name="ｖｒｗｇrw" hidden="1">{#N/A,#N/A,FALSE,"消耗品費";#N/A,#N/A,FALSE,"製造消耗品費";#N/A,#N/A,FALSE,"特定消耗品費";#N/A,#N/A,FALSE,"福利厚生費"}</definedName>
    <definedName name="vrwｒｇ"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ｖｒｗｔｇｑ" hidden="1">#REF!</definedName>
    <definedName name="vsdcs" hidden="1">#REF!</definedName>
    <definedName name="vsnkod" hidden="1">#REF!</definedName>
    <definedName name="vv" hidden="1">#REF!</definedName>
    <definedName name="ｖｖｖ" hidden="1">{#N/A,#N/A,FALSE,"消耗品費";#N/A,#N/A,FALSE,"製造消耗品費";#N/A,#N/A,FALSE,"特定消耗品費";#N/A,#N/A,FALSE,"福利厚生費"}</definedName>
    <definedName name="vvvvvvv" hidden="1">#REF!</definedName>
    <definedName name="vvvvvvvv">#REF!</definedName>
    <definedName name="vwregfvrwｇｆ"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vwsrgfw" hidden="1">{#N/A,#N/A,FALSE,"消耗品費";#N/A,#N/A,FALSE,"製造消耗品費";#N/A,#N/A,FALSE,"特定消耗品費";#N/A,#N/A,FALSE,"福利厚生費"}</definedName>
    <definedName name="ｗ４うｙ４７４"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ｗａｅｒ4" hidden="1">#REF!</definedName>
    <definedName name="wb">#REF!</definedName>
    <definedName name="ｗｄ" hidden="1">#REF!</definedName>
    <definedName name="ｗｄｑｄ" hidden="1">#REF!</definedName>
    <definedName name="wdwde" hidden="1">#REF!</definedName>
    <definedName name="we" hidden="1">#REF!</definedName>
    <definedName name="wea" hidden="1">#REF!</definedName>
    <definedName name="week">#REF!</definedName>
    <definedName name="wefas" hidden="1">#REF!</definedName>
    <definedName name="wefds" hidden="1">#REF!</definedName>
    <definedName name="wefs" hidden="1">#REF!</definedName>
    <definedName name="wefsd" hidden="1">#REF!</definedName>
    <definedName name="wefwe" hidden="1">#REF!</definedName>
    <definedName name="welv" hidden="1">#REF!</definedName>
    <definedName name="wesdf" hidden="1">#REF!</definedName>
    <definedName name="wetwetgerhe">#REF!</definedName>
    <definedName name="WIN">#REF!</definedName>
    <definedName name="ＷＩＮＧ">#REF!</definedName>
    <definedName name="wqdd" hidden="1">#REF!</definedName>
    <definedName name="wqeqwew" hidden="1">{#N/A,#N/A,FALSE,"消耗品費";#N/A,#N/A,FALSE,"製造消耗品費";#N/A,#N/A,FALSE,"特定消耗品費";#N/A,#N/A,FALSE,"福利厚生費"}</definedName>
    <definedName name="wrgergsf" hidden="1">#REF!</definedName>
    <definedName name="wrn.r1." hidden="1">{#N/A,#N/A,FALSE,"r0";#N/A,#N/A,FALSE,"TSKC";#N/A,#N/A,FALSE,"TSKG";#N/A,#N/A,FALSE,"吉野C";#N/A,#N/A,FALSE,"吉野G";#N/A,#N/A,FALSE,"吉野G2"}</definedName>
    <definedName name="wrn.ｻﾝﾄﾘｰ試験計画." hidden="1">{#N/A,#N/A,FALSE,"r1";#N/A,#N/A,FALSE,"r2";#N/A,#N/A,FALSE,"R3"}</definedName>
    <definedName name="wrn.製造数入力." hidden="1">{#N/A,#N/A,FALSE,"入力"}</definedName>
    <definedName name="wrn.入出荷明細." hidden="1">{#N/A,#N/A,FALSE,"入力"}</definedName>
    <definedName name="wrn.北陸ｺｶ_ｺｰﾙﾄﾞﾌｨﾙ初回生産." hidden="1">{#N/A,#N/A,TRUE,"R1";#N/A,#N/A,TRUE,"R2";#N/A,#N/A,TRUE,"G1"}</definedName>
    <definedName name="ws46u4ws6" hidden="1">{#N/A,#N/A,FALSE,"消耗品費";#N/A,#N/A,FALSE,"製造消耗品費";#N/A,#N/A,FALSE,"特定消耗品費";#N/A,#N/A,FALSE,"福利厚生費"}</definedName>
    <definedName name="ws46uw43"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WW">#REF!</definedName>
    <definedName name="wwww" hidden="1">#REF!</definedName>
    <definedName name="wwwww"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ｗくぇｒｑｗｒ"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x">#REF!</definedName>
    <definedName name="X2元">#REF!</definedName>
    <definedName name="xazsdasZ" hidden="1">#REF!</definedName>
    <definedName name="xcdc" hidden="1">#REF!</definedName>
    <definedName name="xcqeｆｑ"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xdv" hidden="1">#REF!</definedName>
    <definedName name="xsedcwd" hidden="1">#REF!</definedName>
    <definedName name="XX">#REF!</definedName>
    <definedName name="xxerxrxewrx" hidden="1">#REF!</definedName>
    <definedName name="XXXX">#REF!</definedName>
    <definedName name="xxxxx" hidden="1">#REF!</definedName>
    <definedName name="xxxxxxxxxxxx" hidden="1">#REF!</definedName>
    <definedName name="xxxxxxxxxxxxxx" hidden="1">#REF!</definedName>
    <definedName name="xxxxxxxxxxxxxxxxxx" hidden="1">#REF!</definedName>
    <definedName name="Ｙ４ＷＹ"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ｙ５３ｙｑ" hidden="1">{#N/A,#N/A,FALSE,"消耗品費";#N/A,#N/A,FALSE,"製造消耗品費";#N/A,#N/A,FALSE,"特定消耗品費";#N/A,#N/A,FALSE,"福利厚生費"}</definedName>
    <definedName name="Ｙ５５３Ｑ"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y5aey"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Ｙ５Ｗ５" hidden="1">{#N/A,#N/A,FALSE,"消耗品費";#N/A,#N/A,FALSE,"製造消耗品費";#N/A,#N/A,FALSE,"特定消耗品費";#N/A,#N/A,FALSE,"福利厚生費"}</definedName>
    <definedName name="Ｙ５ＷＹＷ３Ｙ" hidden="1">{#N/A,#N/A,FALSE,"消耗品費";#N/A,#N/A,FALSE,"製造消耗品費";#N/A,#N/A,FALSE,"特定消耗品費";#N/A,#N/A,FALSE,"福利厚生費"}</definedName>
    <definedName name="Ｙ５ＹＱ３４"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Ｙ６４Ｗゆ４ＱＷ"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Ｙ６４Ｗゆ４ＷＱ" hidden="1">{#N/A,#N/A,FALSE,"消耗品費";#N/A,#N/A,FALSE,"製造消耗品費";#N/A,#N/A,FALSE,"特定消耗品費";#N/A,#N/A,FALSE,"福利厚生費"}</definedName>
    <definedName name="Ｙ６４ＷゆＷ４" hidden="1">{#N/A,#N/A,FALSE,"消耗品費";#N/A,#N/A,FALSE,"製造消耗品費";#N/A,#N/A,FALSE,"特定消耗品費";#N/A,#N/A,FALSE,"福利厚生費"}</definedName>
    <definedName name="year">#REF!</definedName>
    <definedName name="yergf" hidden="1">#REF!</definedName>
    <definedName name="YES">#REF!</definedName>
    <definedName name="YES1">#REF!</definedName>
    <definedName name="ｙｆｔｈせｔｇふぇｒｙｇｔｆｒ">#REF!</definedName>
    <definedName name="ＹＧ５３"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ygg1" hidden="1">#REF!</definedName>
    <definedName name="yhn" hidden="1">#REF!</definedName>
    <definedName name="ｙｊｄｓ"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ｙｊｓｒｊｙｒｋｊ">#REF!</definedName>
    <definedName name="YN">#REF!</definedName>
    <definedName name="ｙｒｓｒ" hidden="1">{#N/A,#N/A,FALSE,"消耗品費";#N/A,#N/A,FALSE,"製造消耗品費";#N/A,#N/A,FALSE,"特定消耗品費";#N/A,#N/A,FALSE,"福利厚生費"}</definedName>
    <definedName name="yt" hidden="1">#REF!</definedName>
    <definedName name="ytjfj" hidden="1">#REF!</definedName>
    <definedName name="ytjh">#REF!</definedName>
    <definedName name="ＹＴＷ４３５Ｙ" hidden="1">{#N/A,#N/A,FALSE,"消耗品費";#N/A,#N/A,FALSE,"製造消耗品費";#N/A,#N/A,FALSE,"特定消耗品費";#N/A,#N/A,FALSE,"福利厚生費"}</definedName>
    <definedName name="yu" hidden="1">#REF!</definedName>
    <definedName name="ｙｗ４５６４" hidden="1">{#N/A,#N/A,FALSE,"消耗品費";#N/A,#N/A,FALSE,"製造消耗品費";#N/A,#N/A,FALSE,"特定消耗品費";#N/A,#N/A,FALSE,"福利厚生費"}</definedName>
    <definedName name="ＹＷ４Ｙ"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ｙｙ" hidden="1">#REF!</definedName>
    <definedName name="yyy" hidden="1">{#N/A,#N/A,FALSE,"r0";#N/A,#N/A,FALSE,"TSKC";#N/A,#N/A,FALSE,"TSKG";#N/A,#N/A,FALSE,"吉野C";#N/A,#N/A,FALSE,"吉野G";#N/A,#N/A,FALSE,"吉野G2"}</definedName>
    <definedName name="yyyy" hidden="1">#REF!</definedName>
    <definedName name="z" hidden="1">{#N/A,#N/A,FALSE,"予算書"}</definedName>
    <definedName name="zaiseki">#REF!</definedName>
    <definedName name="ｚｄ4" hidden="1">#REF!</definedName>
    <definedName name="zqwdxqecwxfwre">#REF!</definedName>
    <definedName name="ｚｓｇｚ44" hidden="1">#REF!</definedName>
    <definedName name="ｚｚｓｓ" hidden="1">#REF!</definedName>
    <definedName name="zzz">#REF!</definedName>
    <definedName name="ZZZ22" hidden="1">#REF!</definedName>
    <definedName name="ZZZZ" hidden="1">#REF!</definedName>
    <definedName name="ZZZZ444" hidden="1">#REF!</definedName>
    <definedName name="zzzzz" hidden="1">#REF!</definedName>
    <definedName name="ZZZZZ222" hidden="1">#REF!</definedName>
    <definedName name="zzzzzz" hidden="1">#REF!</definedName>
    <definedName name="zzzzzzzzz" hidden="1">#REF!</definedName>
    <definedName name="zzzzzzzzzz" hidden="1">#REF!</definedName>
    <definedName name="zzzzzzzzzzz" hidden="1">#REF!</definedName>
    <definedName name="zzzzzzzzzzzzzz" hidden="1">#REF!</definedName>
    <definedName name="Ｚ価格">#REF!</definedName>
    <definedName name="ｱ" hidden="1">{#N/A,#N/A,FALSE,"内装1";#N/A,#N/A,FALSE,"内装2";#N/A,#N/A,FALSE,"厨房3";#N/A,#N/A,FALSE,"厨房4";#N/A,#N/A,FALSE,"厨房5";#N/A,#N/A,FALSE,"厨房･その他6";#N/A,#N/A,FALSE,"内装支給品7";#N/A,#N/A,FALSE,"備品その他8";#N/A,#N/A,FALSE,"POS･ISP9";#N/A,#N/A,FALSE,"看板10";#N/A,#N/A,FALSE,"集計他11"}</definedName>
    <definedName name="あ" hidden="1">#REF!</definedName>
    <definedName name="あ１">#REF!</definedName>
    <definedName name="あ3" hidden="1">#REF!</definedName>
    <definedName name="あ44" hidden="1">#REF!</definedName>
    <definedName name="あｄｓｆ4" hidden="1">#REF!</definedName>
    <definedName name="あｄすぇｆ">#REF!</definedName>
    <definedName name="あｓｄｆ4" hidden="1">#REF!</definedName>
    <definedName name="あｓｄふぁ2" hidden="1">#REF!</definedName>
    <definedName name="あｓｆたえｒ2" hidden="1">#REF!</definedName>
    <definedName name="あｓだｓｄ">#REF!</definedName>
    <definedName name="あｓふぁｓ4" hidden="1">#REF!</definedName>
    <definedName name="あｔくぁｗ4" hidden="1">#REF!</definedName>
    <definedName name="あｚｘｓ" hidden="1">#REF!</definedName>
    <definedName name="あｚｚ" hidden="1">#REF!</definedName>
    <definedName name="ああｓｗ" hidden="1">#REF!</definedName>
    <definedName name="ああｗ" hidden="1">#REF!</definedName>
    <definedName name="あああ" localSheetId="1">#REF!</definedName>
    <definedName name="あああ">#REF!</definedName>
    <definedName name="あああｚ" hidden="1">#REF!</definedName>
    <definedName name="ああああ" hidden="1">{#N/A,#N/A,FALSE,"予算書"}</definedName>
    <definedName name="あああああ">#REF!</definedName>
    <definedName name="あああああああ" hidden="1">{#N/A,#N/A,FALSE,"予算書"}</definedName>
    <definedName name="ああああああああああああああああああああ" hidden="1">{#N/A,#N/A,FALSE,"予算書"}</definedName>
    <definedName name="あああああああああああああああああああああああ" localSheetId="1">#REF!</definedName>
    <definedName name="あああああああああああああああああああああああ">#REF!</definedName>
    <definedName name="あい">#REF!</definedName>
    <definedName name="あう５２">#REF!</definedName>
    <definedName name="あうぇ4" hidden="1">#REF!</definedName>
    <definedName name="アウェｒ2" hidden="1">#REF!</definedName>
    <definedName name="あうぇｒ3" hidden="1">#REF!</definedName>
    <definedName name="あうぇｒたえ3" hidden="1">#REF!</definedName>
    <definedName name="あえｆ" hidden="1">{#N/A,#N/A,FALSE,"予算書"}</definedName>
    <definedName name="あえｗｒｇ" hidden="1">{#N/A,#N/A,FALSE,"消耗品費";#N/A,#N/A,FALSE,"製造消耗品費";#N/A,#N/A,FALSE,"特定消耗品費";#N/A,#N/A,FALSE,"福利厚生費"}</definedName>
    <definedName name="あか" hidden="1">#REF!</definedName>
    <definedName name="あきき" localSheetId="1">#REF!</definedName>
    <definedName name="あきき">#REF!</definedName>
    <definedName name="アクション">#REF!</definedName>
    <definedName name="あさわ">#REF!</definedName>
    <definedName name="あり">#REF!</definedName>
    <definedName name="アレルゲン品目名">#REF!</definedName>
    <definedName name="アレルゲン有無">#REF!</definedName>
    <definedName name="いＫ" hidden="1">#REF!</definedName>
    <definedName name="いぃ７ｙｌ７６ｔ" hidden="1">#REF!</definedName>
    <definedName name="いいい" hidden="1">#REF!</definedName>
    <definedName name="いお">#REF!</definedName>
    <definedName name="ｲｺ" hidden="1">#REF!</definedName>
    <definedName name="イニシャルカラー">#REF!</definedName>
    <definedName name="イベント">#REF!</definedName>
    <definedName name="ｲﾑ" hidden="1">#REF!</definedName>
    <definedName name="ｲﾓ" hidden="1">#REF!</definedName>
    <definedName name="イリンプルＮＥＴ">#REF!</definedName>
    <definedName name="う４７４３"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うｂ">#REF!</definedName>
    <definedName name="うｇｆｆ」" hidden="1">{#N/A,#N/A,FALSE,"予算書"}</definedName>
    <definedName name="うｊこｌｙ８ｐ">#REF!</definedName>
    <definedName name="うｓる">#REF!</definedName>
    <definedName name="うｔ">#REF!</definedName>
    <definedName name="うい５４うぇ" hidden="1">{#N/A,#N/A,FALSE,"消耗品費";#N/A,#N/A,FALSE,"製造消耗品費";#N/A,#N/A,FALSE,"特定消耗品費";#N/A,#N/A,FALSE,"福利厚生費"}</definedName>
    <definedName name="うう" hidden="1">#REF!</definedName>
    <definedName name="ううう" hidden="1">#REF!</definedName>
    <definedName name="うぇｆｑｗ"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ヴぇｒｈｂｒｔんｈ" hidden="1">#REF!</definedName>
    <definedName name="うぇｒｑ"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うつうあえ">#REF!</definedName>
    <definedName name="え" hidden="1">{#N/A,#N/A,FALSE,"消耗品費";#N/A,#N/A,FALSE,"製造消耗品費";#N/A,#N/A,FALSE,"特定消耗品費";#N/A,#N/A,FALSE,"福利厚生費"}</definedName>
    <definedName name="えｆｗｑｒｗｑｒ"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えｒｇれｇれｗ" hidden="1">#REF!</definedName>
    <definedName name="ぇｒｒｑｗ" hidden="1">{#N/A,#N/A,FALSE,"消耗品費";#N/A,#N/A,FALSE,"製造消耗品費";#N/A,#N/A,FALSE,"特定消耗品費";#N/A,#N/A,FALSE,"福利厚生費"}</definedName>
    <definedName name="えｒげ"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えｒげｒ"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えｒふぇｗｒ"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えｗてｒちぇｗ"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えええ" hidden="1">#REF!</definedName>
    <definedName name="ええれれｒ" hidden="1">#REF!</definedName>
    <definedName name="エネルギー生産性___重油">#REF!</definedName>
    <definedName name="エネルギー生産性___電力">#REF!</definedName>
    <definedName name="えふぇｗｑｒ" hidden="1">{#N/A,#N/A,FALSE,"消耗品費";#N/A,#N/A,FALSE,"製造消耗品費";#N/A,#N/A,FALSE,"特定消耗品費";#N/A,#N/A,FALSE,"福利厚生費"}</definedName>
    <definedName name="エリア順" localSheetId="1">#REF!</definedName>
    <definedName name="エリア順">#REF!</definedName>
    <definedName name="えれｑｑｒ" hidden="1">{#N/A,#N/A,FALSE,"消耗品費";#N/A,#N/A,FALSE,"製造消耗品費";#N/A,#N/A,FALSE,"特定消耗品費";#N/A,#N/A,FALSE,"福利厚生費"}</definedName>
    <definedName name="お" hidden="1">{#N/A,#N/A,FALSE,"予算書"}</definedName>
    <definedName name="おあｇれｊぽあ" hidden="1">#REF!</definedName>
    <definedName name="おぃじょい">#REF!</definedName>
    <definedName name="オイル瓶区分">#REF!</definedName>
    <definedName name="おうく">#REF!</definedName>
    <definedName name="おお" hidden="1">{#N/A,#N/A,FALSE,"消耗品費";#N/A,#N/A,FALSE,"製造消耗品費";#N/A,#N/A,FALSE,"特定消耗品費";#N/A,#N/A,FALSE,"福利厚生費"}</definedName>
    <definedName name="おおお" hidden="1">#REF!</definedName>
    <definedName name="おぴい">#REF!</definedName>
    <definedName name="おぷゆ783">#REF!</definedName>
    <definedName name="おぽｐｙｐ">#REF!</definedName>
    <definedName name="ｵﾚﾝｼﾞ">#REF!</definedName>
    <definedName name="オレンジＮＥＴ">#REF!</definedName>
    <definedName name="お得意先様">#REF!</definedName>
    <definedName name="カウンタ">#REF!</definedName>
    <definedName name="かかか" hidden="1">#REF!</definedName>
    <definedName name="カゴメ">#REF!</definedName>
    <definedName name="かごめ">#REF!</definedName>
    <definedName name="ガス" hidden="1">#REF!</definedName>
    <definedName name="カツライン">#REF!</definedName>
    <definedName name="きう">#REF!</definedName>
    <definedName name="ぎて" hidden="1">{#N/A,#N/A,FALSE,"予算書"}</definedName>
    <definedName name="キューピー">#REF!</definedName>
    <definedName name="くぁｓ" hidden="1">#REF!</definedName>
    <definedName name="くぁｓｗｓ" hidden="1">#REF!</definedName>
    <definedName name="くぁあｗｓ" hidden="1">#REF!</definedName>
    <definedName name="くうｔ">#REF!</definedName>
    <definedName name="くぇ" hidden="1">#REF!</definedName>
    <definedName name="ｸﾞﾗﾌ" hidden="1">{#N/A,#N/A,FALSE,"r0";#N/A,#N/A,FALSE,"TSKC";#N/A,#N/A,FALSE,"TSKG";#N/A,#N/A,FALSE,"吉野C";#N/A,#N/A,FALSE,"吉野G";#N/A,#N/A,FALSE,"吉野G2"}</definedName>
    <definedName name="ｸﾞﾗﾌ1">"グラフ 4"</definedName>
    <definedName name="ｸﾞﾙｺｰｽ">#REF!</definedName>
    <definedName name="ｸﾚｰﾝ機種">#REF!</definedName>
    <definedName name="げｓｔｒｈ"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げｔｒｓげ" hidden="1">{#N/A,#N/A,FALSE,"消耗品費";#N/A,#N/A,FALSE,"製造消耗品費";#N/A,#N/A,FALSE,"特定消耗品費";#N/A,#N/A,FALSE,"福利厚生費"}</definedName>
    <definedName name="げｔらｈｇ"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げあ" hidden="1">{#N/A,#N/A,FALSE,"消耗品費";#N/A,#N/A,FALSE,"製造消耗品費";#N/A,#N/A,FALSE,"特定消耗品費";#N/A,#N/A,FALSE,"福利厚生費"}</definedName>
    <definedName name="ケース">#REF!</definedName>
    <definedName name="こうお">#REF!</definedName>
    <definedName name="こうきう">#REF!</definedName>
    <definedName name="ここｒ" hidden="1">{#N/A,#N/A,FALSE,"消耗品費";#N/A,#N/A,FALSE,"製造消耗品費";#N/A,#N/A,FALSE,"特定消耗品費";#N/A,#N/A,FALSE,"福利厚生費"}</definedName>
    <definedName name="こば">#REF!</definedName>
    <definedName name="コピー">#REF!</definedName>
    <definedName name="さｆｘｃｖふぇｇｔｒだｇｖｔｇ" hidden="1">#REF!</definedName>
    <definedName name="サイトコード">#REF!</definedName>
    <definedName name="サブシステム名">#REF!</definedName>
    <definedName name="し" hidden="1">#REF!</definedName>
    <definedName name="ｼｶｶﾘ">#REF!</definedName>
    <definedName name="じじ「" hidden="1">#REF!</definedName>
    <definedName name="システム分類">OFFSET(#REF!,0,0,COUNTA(#REF!)-1,1)</definedName>
    <definedName name="システム名">#REF!</definedName>
    <definedName name="ジャパンフーズ株式会社">#REF!</definedName>
    <definedName name="じゅ">#REF!</definedName>
    <definedName name="ｽｰﾊﾟｰｺﾝﾋﾞﾆ">#REF!</definedName>
    <definedName name="スケジュール" hidden="1">#REF!</definedName>
    <definedName name="すすす" hidden="1">#REF!</definedName>
    <definedName name="ステータス">#REF!</definedName>
    <definedName name="スパン">#REF!</definedName>
    <definedName name="ｽﾋﾟｰﾄﾞ">#REF!</definedName>
    <definedName name="せｑｗｆｑ"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せｗfqw"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せｗｆくぇｆ"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セールスポイント">#REF!</definedName>
    <definedName name="セールス予測">#REF!</definedName>
    <definedName name="そ" hidden="1">#REF!</definedName>
    <definedName name="その他">#REF!</definedName>
    <definedName name="その他注意">#REF!</definedName>
    <definedName name="ソフト">#REF!</definedName>
    <definedName name="そり" hidden="1">#REF!</definedName>
    <definedName name="た" hidden="1">#REF!</definedName>
    <definedName name="ダイナミック">#REF!</definedName>
    <definedName name="チェック" hidden="1">{#N/A,#N/A,FALSE,"予算書"}</definedName>
    <definedName name="チェックシート" hidden="1">{#N/A,#N/A,FALSE,"予算書"}</definedName>
    <definedName name="チルド" hidden="1">{#N/A,#N/A,FALSE,"予算書"}</definedName>
    <definedName name="チルド需給">#REF!</definedName>
    <definedName name="つあえ">#REF!</definedName>
    <definedName name="でｒｑｑ"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でｗｑｆｗｑ"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でｗｑれ" hidden="1">{#N/A,#N/A,FALSE,"消耗品費";#N/A,#N/A,FALSE,"製造消耗品費";#N/A,#N/A,FALSE,"特定消耗品費";#N/A,#N/A,FALSE,"福利厚生費"}</definedName>
    <definedName name="でｗふぇｗｑｒｗ"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てあｈ４え"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てあｈｑｔｈ"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てあｈた"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てぇｒｓ"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でええ">#REF!</definedName>
    <definedName name="データ">#REF!</definedName>
    <definedName name="データコピー" localSheetId="1">#REF!</definedName>
    <definedName name="データコピー">#REF!</definedName>
    <definedName name="データコピー2" localSheetId="1">#REF!</definedName>
    <definedName name="データコピー2">#REF!</definedName>
    <definedName name="テトラパック">#REF!</definedName>
    <definedName name="でふぇｑｒｑ" hidden="1">{#N/A,#N/A,FALSE,"消耗品費";#N/A,#N/A,FALSE,"製造消耗品費";#N/A,#N/A,FALSE,"特定消耗品費";#N/A,#N/A,FALSE,"福利厚生費"}</definedName>
    <definedName name="デポ">#REF!</definedName>
    <definedName name="どうする">#REF!</definedName>
    <definedName name="どこの">#REF!</definedName>
    <definedName name="ドライ終売">#REF!</definedName>
    <definedName name="トラサテ区分">#REF!</definedName>
    <definedName name="トラサテ区分内容">#REF!</definedName>
    <definedName name="ニチレイ金額">#REF!</definedName>
    <definedName name="は" hidden="1">#REF!</definedName>
    <definedName name="ば" hidden="1">{#N/A,#N/A,FALSE,"予算書"}</definedName>
    <definedName name="ハード">#REF!</definedName>
    <definedName name="ぱーと２">#REF!</definedName>
    <definedName name="ばかばか" hidden="1">{#N/A,#N/A,FALSE,"予算書"}</definedName>
    <definedName name="ばば" hidden="1">{#N/A,#N/A,FALSE,"内装1";#N/A,#N/A,FALSE,"内装2";#N/A,#N/A,FALSE,"厨房3";#N/A,#N/A,FALSE,"厨房4";#N/A,#N/A,FALSE,"厨房5";#N/A,#N/A,FALSE,"厨房･その他6";#N/A,#N/A,FALSE,"内装支給品7";#N/A,#N/A,FALSE,"備品その他8";#N/A,#N/A,FALSE,"POS･ISP9";#N/A,#N/A,FALSE,"看板10";#N/A,#N/A,FALSE,"集計他11"}</definedName>
    <definedName name="ははは" hidden="1">#REF!</definedName>
    <definedName name="ばばば" hidden="1">{#N/A,#N/A,FALSE,"予算書"}</definedName>
    <definedName name="ﾊﾟﾚｯﾄ積数">#REF!</definedName>
    <definedName name="はんせい">#REF!</definedName>
    <definedName name="ピクチャ">#REF!</definedName>
    <definedName name="ピローｈ">#REF!</definedName>
    <definedName name="ふぁ" hidden="1">{#N/A,#N/A,FALSE,"予算書"}</definedName>
    <definedName name="フィルム">#REF!</definedName>
    <definedName name="ﾌｨﾙﾑ荷造">#REF!</definedName>
    <definedName name="ﾌｨﾙﾑ充填">#REF!</definedName>
    <definedName name="ﾌｨﾙﾑ前処理">#REF!</definedName>
    <definedName name="ﾌｨﾙﾑ調合">#REF!</definedName>
    <definedName name="フーズ">#REF!</definedName>
    <definedName name="ふぇｒｑｆｗくぇ" hidden="1">{#N/A,#N/A,FALSE,"消耗品費";#N/A,#N/A,FALSE,"製造消耗品費";#N/A,#N/A,FALSE,"特定消耗品費";#N/A,#N/A,FALSE,"福利厚生費"}</definedName>
    <definedName name="ふき"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ﾌｼﾞﾄﾗﾝｽ金額">#REF!</definedName>
    <definedName name="プルタブユニット">#REF!</definedName>
    <definedName name="プログラム">#REF!</definedName>
    <definedName name="べｄｈてｓ" hidden="1">{#N/A,#N/A,FALSE,"消耗品費";#N/A,#N/A,FALSE,"製造消耗品費";#N/A,#N/A,FALSE,"特定消耗品費";#N/A,#N/A,FALSE,"福利厚生費"}</definedName>
    <definedName name="へｇｈ">#REF!</definedName>
    <definedName name="べｓてぇ" hidden="1">{#N/A,#N/A,FALSE,"消耗品費";#N/A,#N/A,FALSE,"製造消耗品費";#N/A,#N/A,FALSE,"特定消耗品費";#N/A,#N/A,FALSE,"福利厚生費"}</definedName>
    <definedName name="ﾍﾟｰﾊﾟｰ" localSheetId="1">#REF!</definedName>
    <definedName name="ﾍﾟｰﾊﾟｰ">#REF!</definedName>
    <definedName name="べでぇｓ"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べてぇさてぇ"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へへへ" hidden="1">#REF!</definedName>
    <definedName name="ホテル">#REF!</definedName>
    <definedName name="ぽゆ">#REF!</definedName>
    <definedName name="ポリ袋">#REF!</definedName>
    <definedName name="ほん" localSheetId="1">#REF!</definedName>
    <definedName name="ほん">#REF!</definedName>
    <definedName name="ﾏ" hidden="1">{#N/A,#N/A,FALSE,"入力"}</definedName>
    <definedName name="まあ" hidden="1">{#N/A,#N/A,FALSE,"消耗品費";#N/A,#N/A,FALSE,"製造消耗品費";#N/A,#N/A,FALSE,"特定消耗品費";#N/A,#N/A,FALSE,"福利厚生費"}</definedName>
    <definedName name="ﾏイ" hidden="1">{#N/A,#N/A,FALSE,"入力"}</definedName>
    <definedName name="マスター" hidden="1">{#N/A,#N/A,FALSE,"入力"}</definedName>
    <definedName name="ますたー" hidden="1">{#N/A,#N/A,FALSE,"入力"}</definedName>
    <definedName name="まるごと" hidden="1">{#N/A,#N/A,FALSE,"消耗品費";#N/A,#N/A,FALSE,"製造消耗品費";#N/A,#N/A,FALSE,"特定消耗品費";#N/A,#N/A,FALSE,"福利厚生費"}</definedName>
    <definedName name="ﾏﾙﾄｰｽ">#REF!</definedName>
    <definedName name="ﾏﾙﾄﾄﾘｵｰｽ">#REF!</definedName>
    <definedName name="みどり" hidden="1">#REF!</definedName>
    <definedName name="みどりのやさい">#REF!</definedName>
    <definedName name="ﾑ" hidden="1">{#N/A,#N/A,FALSE,"予算書"}</definedName>
    <definedName name="むむ" hidden="1">{#N/A,#N/A,FALSE,"消耗品費";#N/A,#N/A,FALSE,"製造消耗品費";#N/A,#N/A,FALSE,"特定消耗品費";#N/A,#N/A,FALSE,"福利厚生費"}</definedName>
    <definedName name="むらかみ" hidden="1">{#N/A,#N/A,FALSE,"消耗品費";#N/A,#N/A,FALSE,"製造消耗品費";#N/A,#N/A,FALSE,"特定消耗品費";#N/A,#N/A,FALSE,"福利厚生費"}</definedName>
    <definedName name="も「い" hidden="1">{#N/A,#N/A,FALSE,"消耗品費";#N/A,#N/A,FALSE,"製造消耗品費";#N/A,#N/A,FALSE,"特定消耗品費";#N/A,#N/A,FALSE,"福利厚生費"}</definedName>
    <definedName name="もちもち">#REF!</definedName>
    <definedName name="もちもちもち">#REF!</definedName>
    <definedName name="もも" hidden="1">{#N/A,#N/A,FALSE,"消耗品費";#N/A,#N/A,FALSE,"製造消耗品費";#N/A,#N/A,FALSE,"特定消耗品費";#N/A,#N/A,FALSE,"福利厚生費"}</definedName>
    <definedName name="モルツ">#REF!</definedName>
    <definedName name="やｒちぇ"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ゆｐ4" hidden="1">#REF!</definedName>
    <definedName name="ユーザー">#REF!</definedName>
    <definedName name="ゆき">#REF!</definedName>
    <definedName name="よーぐると">#REF!</definedName>
    <definedName name="ﾗｲﾝ">#REF!</definedName>
    <definedName name="ラインフロー大型袋荷造り１" hidden="1">{#N/A,#N/A,FALSE,"予算書"}</definedName>
    <definedName name="ﾗｲﾝ別原価9706_ﾃﾞｰﾀ_List">#REF!</definedName>
    <definedName name="ﾗﾌﾞﾚ荷造">#REF!</definedName>
    <definedName name="ﾗﾌﾞﾚ充填">#REF!</definedName>
    <definedName name="ﾗﾌﾞﾚ前処理">#REF!</definedName>
    <definedName name="ﾗﾌﾞﾚ調合">#REF!</definedName>
    <definedName name="ﾗﾌﾞﾚ培養">#REF!</definedName>
    <definedName name="ラベル備考">#REF!</definedName>
    <definedName name="らやうぇｒ"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リージョン区分">#REF!</definedName>
    <definedName name="リージョン区分内容">#REF!</definedName>
    <definedName name="リスト">INDIRECT(#REF!)</definedName>
    <definedName name="リピートボタン_Click" localSheetId="1">#REF!</definedName>
    <definedName name="リピートボタン_Click">#REF!</definedName>
    <definedName name="ﾘﾌﾄ">#REF!</definedName>
    <definedName name="りゃｗ" hidden="1">{#N/A,#N/A,FALSE,"消耗品費";#N/A,#N/A,FALSE,"製造消耗品費";#N/A,#N/A,FALSE,"特定消耗品費";#N/A,#N/A,FALSE,"福利厚生費"}</definedName>
    <definedName name="りりり" hidden="1">#REF!</definedName>
    <definedName name="リンゴ透明果汁ＮＥＴ">#REF!</definedName>
    <definedName name="れｆｇｗｑｒ"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れｑｇくぇ" hidden="1">#REF!</definedName>
    <definedName name="れあｗｔ" hidden="1">{#N/A,#N/A,FALSE,"消耗品費";#N/A,#N/A,FALSE,"製造消耗品費";#N/A,#N/A,FALSE,"特定消耗品費";#N/A,#N/A,FALSE,"福利厚生費"}</definedName>
    <definedName name="れげｒｇれｇ"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れげｗｒ"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れれれ" hidden="1">#REF!</definedName>
    <definedName name="れわが"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レンジ">#REF!</definedName>
    <definedName name="ロス率">#REF!</definedName>
    <definedName name="ﾛｯﾄ">#REF!</definedName>
    <definedName name="わＥＴ4" hidden="1">#REF!</definedName>
    <definedName name="ん" hidden="1">#REF!</definedName>
    <definedName name="んｂｒｓｄｙｊ"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んｄｒｔｙ" hidden="1">{TRUE,TRUE,-0.2,-16.4,616.8,367.8,FALSE,FALSE,TRUE,TRUE,0,1,6,11,#N/A,2,54.2857142857143,2,TRUE,FALSE,3,TRUE,1,FALSE,140,"Swvu.印刷料金.","ACwvu.印刷料金.",#N/A,FALSE,FALSE,0.28,0.236220472440945,0.82,0.393700787401575,2,"&amp;R&amp;F
&amp;D","",FALSE,FALSE,FALSE,FALSE,1,100,#N/A,#N/A,"=R10C2:R66C15",FALSE,#N/A,"Cwvu.印刷料金.",FALSE,FALSE,TRUE,9,#N/A,#N/A,FALSE,FALSE,TRUE,TRUE,TRUE}</definedName>
    <definedName name="んｄつ"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んｇｆｓんｈｓｒ" hidden="1">{#N/A,#N/A,FALSE,"消耗品費";#N/A,#N/A,FALSE,"製造消耗品費";#N/A,#N/A,FALSE,"特定消耗品費";#N/A,#N/A,FALSE,"福利厚生費"}</definedName>
    <definedName name="んｇｘｆんｓ" hidden="1">{#N/A,#N/A,FALSE,"消耗品費";#N/A,#N/A,FALSE,"製造消耗品費";#N/A,#N/A,FALSE,"特定消耗品費";#N/A,#N/A,FALSE,"福利厚生費"}</definedName>
    <definedName name="んｈｄｔ" hidden="1">{#N/A,#N/A,FALSE,"消耗品費";#N/A,#N/A,FALSE,"製造消耗品費";#N/A,#N/A,FALSE,"特定消耗品費";#N/A,#N/A,FALSE,"福利厚生費"}</definedName>
    <definedName name="んｒｄｔｙ" hidden="1">{TRUE,TRUE,-0.2,-16.4,616.8,367.8,FALSE,TRUE,TRUE,TRUE,0,1,1,10,#N/A,7,10.8260869565217,2,TRUE,FALSE,3,TRUE,1,FALSE,140,"Swvu.下期印刷.","ACwvu.下期印刷.",#N/A,FALSE,FALSE,0.669291338582677,0.236220472440945,0.82,0.393700787401575,2,"&amp;R&amp;F
&amp;D","",FALSE,FALSE,FALSE,FALSE,1,100,#N/A,#N/A,"=R10C2:R44C15",FALSE,"Rwvu.下期印刷.",#N/A,FALSE,FALSE,TRUE,9,#N/A,#N/A,FALSE,FALSE,TRUE,TRUE,TRUE}</definedName>
    <definedName name="んべｔｙ" hidden="1">{#N/A,#N/A,FALSE,"消耗品費";#N/A,#N/A,FALSE,"製造消耗品費";#N/A,#N/A,FALSE,"特定消耗品費";#N/A,#N/A,FALSE,"福利厚生費"}</definedName>
    <definedName name="んんんｎ" hidden="1">{#N/A,#N/A,FALSE,"消耗品費";#N/A,#N/A,FALSE,"製造消耗品費";#N/A,#N/A,FALSE,"特定消耗品費";#N/A,#N/A,FALSE,"福利厚生費"}</definedName>
    <definedName name="んんんんんｎ" localSheetId="1">#REF!</definedName>
    <definedName name="んんんんんｎ">#REF!</definedName>
    <definedName name="悪臭物">#REF!</definedName>
    <definedName name="安衛月間">#REF!</definedName>
    <definedName name="安全性">#REF!</definedName>
    <definedName name="異常区分">#REF!</definedName>
    <definedName name="異物入荷明細">#REF!</definedName>
    <definedName name="移動計画のクロス集計">#REF!</definedName>
    <definedName name="移動数">#REF!</definedName>
    <definedName name="移動数1">#REF!</definedName>
    <definedName name="一般職">#REF!</definedName>
    <definedName name="一般店舗">#REF!</definedName>
    <definedName name="茨">#REF!</definedName>
    <definedName name="茨城１">#REF!</definedName>
    <definedName name="茨城１０" localSheetId="1">#REF!</definedName>
    <definedName name="茨城１０">#REF!</definedName>
    <definedName name="茨城１１" hidden="1">#REF!</definedName>
    <definedName name="茨城１２">#REF!</definedName>
    <definedName name="茨城１３" hidden="1">#REF!</definedName>
    <definedName name="茨城１４" hidden="1">{#N/A,#N/A,FALSE,"内装1";#N/A,#N/A,FALSE,"内装2";#N/A,#N/A,FALSE,"厨房3";#N/A,#N/A,FALSE,"厨房4";#N/A,#N/A,FALSE,"厨房5";#N/A,#N/A,FALSE,"厨房･その他6";#N/A,#N/A,FALSE,"内装支給品7";#N/A,#N/A,FALSE,"備品その他8";#N/A,#N/A,FALSE,"POS･ISP9";#N/A,#N/A,FALSE,"看板10";#N/A,#N/A,FALSE,"集計他11"}</definedName>
    <definedName name="茨城１５" hidden="1">{#N/A,#N/A,FALSE,"内装1";#N/A,#N/A,FALSE,"内装2";#N/A,#N/A,FALSE,"厨房3";#N/A,#N/A,FALSE,"厨房4";#N/A,#N/A,FALSE,"厨房5";#N/A,#N/A,FALSE,"厨房･その他6";#N/A,#N/A,FALSE,"内装支給品7";#N/A,#N/A,FALSE,"備品その他8";#N/A,#N/A,FALSE,"POS･ISP9";#N/A,#N/A,FALSE,"看板10";#N/A,#N/A,FALSE,"集計他11"}</definedName>
    <definedName name="茨城１７" hidden="1">#REF!</definedName>
    <definedName name="茨城18" hidden="1">{#N/A,#N/A,FALSE,"消耗品費";#N/A,#N/A,FALSE,"製造消耗品費";#N/A,#N/A,FALSE,"特定消耗品費";#N/A,#N/A,FALSE,"福利厚生費"}</definedName>
    <definedName name="茨城２" hidden="1">#REF!</definedName>
    <definedName name="茨城２０" hidden="1">{#N/A,#N/A,FALSE,"予算書"}</definedName>
    <definedName name="茨城２１" hidden="1">{#N/A,#N/A,FALSE,"内装1";#N/A,#N/A,FALSE,"内装2";#N/A,#N/A,FALSE,"厨房3";#N/A,#N/A,FALSE,"厨房4";#N/A,#N/A,FALSE,"厨房5";#N/A,#N/A,FALSE,"厨房･その他6";#N/A,#N/A,FALSE,"内装支給品7";#N/A,#N/A,FALSE,"備品その他8";#N/A,#N/A,FALSE,"POS･ISP9";#N/A,#N/A,FALSE,"看板10";#N/A,#N/A,FALSE,"集計他11"}</definedName>
    <definedName name="茨城２２">#REF!</definedName>
    <definedName name="茨城23">#REF!</definedName>
    <definedName name="茨城２４">#REF!</definedName>
    <definedName name="茨城２５" hidden="1">{#N/A,#N/A,FALSE,"予算書"}</definedName>
    <definedName name="茨城２６">#REF!</definedName>
    <definedName name="茨城３">#REF!</definedName>
    <definedName name="茨城４">#REF!</definedName>
    <definedName name="茨城５">#REF!</definedName>
    <definedName name="茨城６">#REF!</definedName>
    <definedName name="茨城７">#REF!</definedName>
    <definedName name="茨城８">#REF!</definedName>
    <definedName name="茨城9">#REF!</definedName>
    <definedName name="印刷" localSheetId="1">#REF!</definedName>
    <definedName name="印刷">#REF!</definedName>
    <definedName name="印刷範囲２">#REF!</definedName>
    <definedName name="印刷範囲３">#REF!</definedName>
    <definedName name="印刷範囲３３">#REF!</definedName>
    <definedName name="印刷範囲４４">#REF!</definedName>
    <definedName name="印刷領域">#REF!</definedName>
    <definedName name="引火点">#REF!</definedName>
    <definedName name="引火点測定法">#REF!</definedName>
    <definedName name="引火点備考">#REF!</definedName>
    <definedName name="飲食店">#REF!</definedName>
    <definedName name="運営" hidden="1">{#N/A,#N/A,FALSE,"消耗品費";#N/A,#N/A,FALSE,"製造消耗品費";#N/A,#N/A,FALSE,"特定消耗品費";#N/A,#N/A,FALSE,"福利厚生費"}</definedName>
    <definedName name="運転士">#REF!</definedName>
    <definedName name="営業マン">#REF!</definedName>
    <definedName name="営業予定日数">#REF!</definedName>
    <definedName name="営単価">#REF!</definedName>
    <definedName name="卸店コード">#REF!</definedName>
    <definedName name="卸店名">#REF!</definedName>
    <definedName name="下期計">#REF!</definedName>
    <definedName name="化粧裁ち">#REF!</definedName>
    <definedName name="価格">#REF!</definedName>
    <definedName name="加算">#REF!</definedName>
    <definedName name="夏季研修" hidden="1">{#N/A,#N/A,FALSE,"消耗品費";#N/A,#N/A,FALSE,"製造消耗品費";#N/A,#N/A,FALSE,"特定消耗品費";#N/A,#N/A,FALSE,"福利厚生費"}</definedName>
    <definedName name="荷姿">#REF!</definedName>
    <definedName name="課・係">#REF!</definedName>
    <definedName name="画面名表示" localSheetId="1">#REF!</definedName>
    <definedName name="画面名表示">#REF!</definedName>
    <definedName name="改善0301">#REF!</definedName>
    <definedName name="改善0302">#REF!</definedName>
    <definedName name="改善案">#REF!</definedName>
    <definedName name="開始" localSheetId="1">#REF!</definedName>
    <definedName name="開始">#REF!</definedName>
    <definedName name="開始日">#REF!</definedName>
    <definedName name="階層">#REF!</definedName>
    <definedName name="外装材質">#REF!</definedName>
    <definedName name="外谷">#REF!</definedName>
    <definedName name="外谷２">#REF!</definedName>
    <definedName name="概況書">#REF!</definedName>
    <definedName name="確認根拠">#REF!</definedName>
    <definedName name="覚醒剤">#REF!</definedName>
    <definedName name="学校">#REF!</definedName>
    <definedName name="割当て" hidden="1">{#N/A,#N/A,FALSE,"内装1";#N/A,#N/A,FALSE,"内装2";#N/A,#N/A,FALSE,"厨房3";#N/A,#N/A,FALSE,"厨房4";#N/A,#N/A,FALSE,"厨房5";#N/A,#N/A,FALSE,"厨房･その他6";#N/A,#N/A,FALSE,"内装支給品7";#N/A,#N/A,FALSE,"備品その他8";#N/A,#N/A,FALSE,"POS･ISP9";#N/A,#N/A,FALSE,"看板10";#N/A,#N/A,FALSE,"集計他11"}</definedName>
    <definedName name="乾燥剤">#REF!</definedName>
    <definedName name="巻締めデータ" hidden="1">{#N/A,#N/A,FALSE,"r0";#N/A,#N/A,FALSE,"TSKC";#N/A,#N/A,FALSE,"TSKG";#N/A,#N/A,FALSE,"吉野C";#N/A,#N/A,FALSE,"吉野G";#N/A,#N/A,FALSE,"吉野G2"}</definedName>
    <definedName name="巻締め確認データ３" hidden="1">{#N/A,#N/A,FALSE,"r0";#N/A,#N/A,FALSE,"TSKC";#N/A,#N/A,FALSE,"TSKG";#N/A,#N/A,FALSE,"吉野C";#N/A,#N/A,FALSE,"吉野G";#N/A,#N/A,FALSE,"吉野G2"}</definedName>
    <definedName name="官能評価ｼｰﾄ">#REF!</definedName>
    <definedName name="換気ボタン_Click">#REF!</definedName>
    <definedName name="管2_営業生産">#REF!</definedName>
    <definedName name="管2_企画開発">#REF!</definedName>
    <definedName name="管2_事務管理">#REF!</definedName>
    <definedName name="管3_営業生産">#REF!</definedName>
    <definedName name="管3_企画開発">#REF!</definedName>
    <definedName name="管3_事務管理">#REF!</definedName>
    <definedName name="管4_営業生産">#REF!</definedName>
    <definedName name="管4_企画開発">#REF!</definedName>
    <definedName name="管4_事務管理">#REF!</definedName>
    <definedName name="缶">#REF!</definedName>
    <definedName name="缶詰">#REF!</definedName>
    <definedName name="缶詰1次">#REF!</definedName>
    <definedName name="危険等級">#REF!</definedName>
    <definedName name="危険物区分">#REF!</definedName>
    <definedName name="基準">#REF!</definedName>
    <definedName name="基準No正4→基本配合量2">#REF!</definedName>
    <definedName name="基礎">#REF!</definedName>
    <definedName name="基礎1">#REF!</definedName>
    <definedName name="基礎２">#REF!</definedName>
    <definedName name="基礎3">#REF!</definedName>
    <definedName name="基礎4">#REF!</definedName>
    <definedName name="基本">#REF!</definedName>
    <definedName name="機能ID">#REF!</definedName>
    <definedName name="機能名">#REF!</definedName>
    <definedName name="機能名称">#REF!</definedName>
    <definedName name="気温">#REF!,#REF!,#REF!</definedName>
    <definedName name="規制項目">#REF!</definedName>
    <definedName name="記入者">#REF!</definedName>
    <definedName name="記入年月日">#REF!</definedName>
    <definedName name="級１">#REF!</definedName>
    <definedName name="給与">#REF!</definedName>
    <definedName name="協力会社">#REF!</definedName>
    <definedName name="協力部署">#REF!</definedName>
    <definedName name="強臭表示">#REF!</definedName>
    <definedName name="業">#REF!</definedName>
    <definedName name="業ﾃﾞﾘｶﾐｰﾄｿｰｽ_分析結果_List">#REF!</definedName>
    <definedName name="九州数P">#REF!</definedName>
    <definedName name="九州数R">#REF!</definedName>
    <definedName name="九州入数P">#REF!</definedName>
    <definedName name="九州入数R">#REF!</definedName>
    <definedName name="区分">#REF!</definedName>
    <definedName name="形式">#REF!</definedName>
    <definedName name="形態">#REF!</definedName>
    <definedName name="経5級">#REF!</definedName>
    <definedName name="経6級">#REF!</definedName>
    <definedName name="経営職">#REF!</definedName>
    <definedName name="経営職賞与額">#REF!</definedName>
    <definedName name="経過">#REF!</definedName>
    <definedName name="経過月数">#REF!</definedName>
    <definedName name="経過端数日">#REF!</definedName>
    <definedName name="経過年数">#REF!</definedName>
    <definedName name="計画_１便">#REF!</definedName>
    <definedName name="計画_２便">#REF!</definedName>
    <definedName name="計画_３便">#REF!</definedName>
    <definedName name="計画データ有無">#REF!</definedName>
    <definedName name="計上">#REF!</definedName>
    <definedName name="計上2">#REF!</definedName>
    <definedName name="計上3">#REF!</definedName>
    <definedName name="劇物">#REF!</definedName>
    <definedName name="結果">#REF!</definedName>
    <definedName name="月">#REF!</definedName>
    <definedName name="月別日数">#REF!</definedName>
    <definedName name="建築何を">#REF!</definedName>
    <definedName name="建築躯体">#REF!</definedName>
    <definedName name="建築仕上">#REF!</definedName>
    <definedName name="検印">#REF!</definedName>
    <definedName name="検査">#REF!</definedName>
    <definedName name="検索">#REF!</definedName>
    <definedName name="検索1">#REF!</definedName>
    <definedName name="検索業務用缶製品">#REF!</definedName>
    <definedName name="県名">#REF!</definedName>
    <definedName name="見学コース">#REF!</definedName>
    <definedName name="見学班分けリスト">#REF!</definedName>
    <definedName name="元に戻る">#REF!</definedName>
    <definedName name="原因">#REF!</definedName>
    <definedName name="原材料マスター">#REF!</definedName>
    <definedName name="原材料表示">#REF!</definedName>
    <definedName name="原材料名">#REF!</definedName>
    <definedName name="原紙価格">#REF!</definedName>
    <definedName name="原紙単価">#REF!</definedName>
    <definedName name="原紙名">#REF!</definedName>
    <definedName name="原料・強臭表示">#REF!</definedName>
    <definedName name="限定">#REF!</definedName>
    <definedName name="限定？">#REF!</definedName>
    <definedName name="個別資材1">#REF!</definedName>
    <definedName name="個別資材2">#REF!</definedName>
    <definedName name="個別資材3">#REF!</definedName>
    <definedName name="個別資材4">#REF!</definedName>
    <definedName name="個別資材5">#REF!</definedName>
    <definedName name="固定？">#REF!</definedName>
    <definedName name="御見積">#REF!</definedName>
    <definedName name="交換">#REF!</definedName>
    <definedName name="公害使用量">#REF!</definedName>
    <definedName name="工期予定">#REF!</definedName>
    <definedName name="工事">#REF!</definedName>
    <definedName name="工事技術">#REF!</definedName>
    <definedName name="工事進捗">#REF!</definedName>
    <definedName name="工場引下げ額">#REF!</definedName>
    <definedName name="工場使用量">#REF!</definedName>
    <definedName name="工場中期">#REF!</definedName>
    <definedName name="工場品番">#REF!</definedName>
    <definedName name="工場名">#REF!</definedName>
    <definedName name="工賃区分">#REF!</definedName>
    <definedName name="工程">#REF!</definedName>
    <definedName name="工程異常一覧">#REF!</definedName>
    <definedName name="更新日">#REF!</definedName>
    <definedName name="降水量">#REF!,#REF!</definedName>
    <definedName name="項目数">#REF!</definedName>
    <definedName name="香調表現">#REF!</definedName>
    <definedName name="香料データ備考">#REF!</definedName>
    <definedName name="高い順" localSheetId="1">#REF!</definedName>
    <definedName name="高い順">#REF!</definedName>
    <definedName name="鴻池">#REF!</definedName>
    <definedName name="合計">#REF!</definedName>
    <definedName name="合計ｇ">#REF!</definedName>
    <definedName name="今回プロモ不参加">#REF!</definedName>
    <definedName name="今回残">#REF!</definedName>
    <definedName name="佐藤" hidden="1">#REF!</definedName>
    <definedName name="再検査結果">#REF!</definedName>
    <definedName name="最終列">#REF!</definedName>
    <definedName name="在級年数">#REF!</definedName>
    <definedName name="在庫">#REF!</definedName>
    <definedName name="在籍">#REF!</definedName>
    <definedName name="材料">#REF!</definedName>
    <definedName name="作業工数割増率">#REF!</definedName>
    <definedName name="作業所名">#REF!</definedName>
    <definedName name="作成者">#REF!</definedName>
    <definedName name="作成日">#REF!</definedName>
    <definedName name="削除">#REF!</definedName>
    <definedName name="三井金額">#REF!</definedName>
    <definedName name="三菱金額">#REF!</definedName>
    <definedName name="参照商品１">#REF!</definedName>
    <definedName name="参照商品２">#REF!</definedName>
    <definedName name="山口" hidden="1">{#N/A,#N/A,FALSE,"予算書"}</definedName>
    <definedName name="仕掛">#REF!</definedName>
    <definedName name="仕掛量">#REF!</definedName>
    <definedName name="仕込み">#REF!</definedName>
    <definedName name="仕上がり">#REF!</definedName>
    <definedName name="仕上がり量">#REF!</definedName>
    <definedName name="仕上げ">#REF!</definedName>
    <definedName name="使用">#REF!</definedName>
    <definedName name="使用基準">#REF!</definedName>
    <definedName name="使用料金">#REF!</definedName>
    <definedName name="支所名">#REF!</definedName>
    <definedName name="支店">#REF!</definedName>
    <definedName name="支店リスト">#REF!</definedName>
    <definedName name="支店別">#REF!</definedName>
    <definedName name="支店別月別単品計画">#REF!</definedName>
    <definedName name="試験期間">#REF!</definedName>
    <definedName name="試験項目">#REF!</definedName>
    <definedName name="試験項目詳細">#REF!</definedName>
    <definedName name="資材データ">#REF!</definedName>
    <definedName name="資材情報１">#REF!</definedName>
    <definedName name="資材情報２">#REF!</definedName>
    <definedName name="資料" hidden="1">{#N/A,#N/A,FALSE,"消耗品費";#N/A,#N/A,FALSE,"製造消耗品費";#N/A,#N/A,FALSE,"特定消耗品費";#N/A,#N/A,FALSE,"福利厚生費"}</definedName>
    <definedName name="資料添付有無">#REF!</definedName>
    <definedName name="事業所">#REF!</definedName>
    <definedName name="事務所">#REF!</definedName>
    <definedName name="時間１">#REF!</definedName>
    <definedName name="時間２">#REF!</definedName>
    <definedName name="時間３">#REF!</definedName>
    <definedName name="時間４">#REF!</definedName>
    <definedName name="時間計画" hidden="1">{#N/A,#N/A,FALSE,"予算書"}</definedName>
    <definedName name="時期">#REF!</definedName>
    <definedName name="自動倉庫設備" localSheetId="1">#REF!</definedName>
    <definedName name="自動倉庫設備">#REF!</definedName>
    <definedName name="実温">#REF!</definedName>
    <definedName name="実績_１便">#REF!</definedName>
    <definedName name="実績_２便">#REF!</definedName>
    <definedName name="実績_３便">#REF!</definedName>
    <definedName name="煮沸強度の平均">#REF!</definedName>
    <definedName name="社員女">#REF!</definedName>
    <definedName name="社員男">#REF!</definedName>
    <definedName name="種">#REF!</definedName>
    <definedName name="酒類">#REF!</definedName>
    <definedName name="受注">#REF!</definedName>
    <definedName name="受注日">#REF!</definedName>
    <definedName name="収率">#REF!</definedName>
    <definedName name="収率の平均">#REF!</definedName>
    <definedName name="収量">#REF!</definedName>
    <definedName name="終了">#REF!</definedName>
    <definedName name="終了日">#REF!</definedName>
    <definedName name="週">#REF!</definedName>
    <definedName name="週間">#REF!</definedName>
    <definedName name="集荷所">#REF!</definedName>
    <definedName name="集荷所ｺｰﾄﾞ">#REF!</definedName>
    <definedName name="集荷所名">#REF!</definedName>
    <definedName name="集計_ﾗｲﾝﾛｽ">#REF!</definedName>
    <definedName name="集計_全体ﾛｽ">#REF!</definedName>
    <definedName name="集計_停止">#REF!</definedName>
    <definedName name="住宅">#REF!</definedName>
    <definedName name="充填包装2" localSheetId="1">#REF!</definedName>
    <definedName name="充填包装2">#REF!</definedName>
    <definedName name="従業員コード">#REF!</definedName>
    <definedName name="従業員コード2">#REF!</definedName>
    <definedName name="重点課題" localSheetId="1">#REF!</definedName>
    <definedName name="重点課題">#REF!</definedName>
    <definedName name="祝色">#REF!</definedName>
    <definedName name="祝名">#REF!</definedName>
    <definedName name="熟つぶ" hidden="1">#REF!</definedName>
    <definedName name="出退勤時刻">#REF!</definedName>
    <definedName name="出力日">#REF!</definedName>
    <definedName name="準社員女">#REF!</definedName>
    <definedName name="準社員男">#REF!</definedName>
    <definedName name="処方番号">#REF!</definedName>
    <definedName name="処方名">#REF!</definedName>
    <definedName name="処理">#REF!</definedName>
    <definedName name="所属">#REF!</definedName>
    <definedName name="所属2">#REF!</definedName>
    <definedName name="書類">#REF!</definedName>
    <definedName name="商品">#REF!</definedName>
    <definedName name="商品数確定フラグ">#REF!</definedName>
    <definedName name="小才加算">#REF!</definedName>
    <definedName name="小分類">#REF!</definedName>
    <definedName name="小堀" hidden="1">{#N/A,#N/A,FALSE,"内装1";#N/A,#N/A,FALSE,"内装2";#N/A,#N/A,FALSE,"厨房3";#N/A,#N/A,FALSE,"厨房4";#N/A,#N/A,FALSE,"厨房5";#N/A,#N/A,FALSE,"厨房･その他6";#N/A,#N/A,FALSE,"内装支給品7";#N/A,#N/A,FALSE,"備品その他8";#N/A,#N/A,FALSE,"POS･ISP9";#N/A,#N/A,FALSE,"看板10";#N/A,#N/A,FALSE,"集計他11"}</definedName>
    <definedName name="小名称">#REF!</definedName>
    <definedName name="承認">#REF!</definedName>
    <definedName name="松栄単価">#REF!</definedName>
    <definedName name="松栄品目">#REF!</definedName>
    <definedName name="松栄品目A">#REF!</definedName>
    <definedName name="照明ﾎﾞﾀﾝ">#REF!</definedName>
    <definedName name="照明ボタン_Click">#REF!</definedName>
    <definedName name="賞与基礎額">#REF!</definedName>
    <definedName name="条件">#REF!</definedName>
    <definedName name="職種の区分">#REF!</definedName>
    <definedName name="色数">#REF!</definedName>
    <definedName name="色調及び外観">#REF!</definedName>
    <definedName name="新" hidden="1">{#N/A,#N/A,FALSE,"予算書"}</definedName>
    <definedName name="新規区分">OFFSET(#REF!,0,0,COUNTA(#REF!)-1,1)</definedName>
    <definedName name="新規原料">#REF!</definedName>
    <definedName name="新規作成" hidden="1">{#N/A,#N/A,FALSE,"内装1";#N/A,#N/A,FALSE,"内装2";#N/A,#N/A,FALSE,"厨房3";#N/A,#N/A,FALSE,"厨房4";#N/A,#N/A,FALSE,"厨房5";#N/A,#N/A,FALSE,"厨房･その他6";#N/A,#N/A,FALSE,"内装支給品7";#N/A,#N/A,FALSE,"備品その他8";#N/A,#N/A,FALSE,"POS･ISP9";#N/A,#N/A,FALSE,"看板10";#N/A,#N/A,FALSE,"集計他11"}</definedName>
    <definedName name="真美" hidden="1">{#N/A,#N/A,FALSE,"入力"}</definedName>
    <definedName name="神明金額">#REF!</definedName>
    <definedName name="診断">#REF!</definedName>
    <definedName name="進捗">#REF!</definedName>
    <definedName name="人員">#REF!</definedName>
    <definedName name="図1">#REF!</definedName>
    <definedName name="推定比較2">#REF!</definedName>
    <definedName name="制御情報更新" localSheetId="1">#REF!</definedName>
    <definedName name="制御情報更新">#REF!</definedName>
    <definedName name="成果物名">#REF!</definedName>
    <definedName name="清水則夫__8">#REF!</definedName>
    <definedName name="生データ">#REF!</definedName>
    <definedName name="生換算">#REF!</definedName>
    <definedName name="生換算量">#REF!</definedName>
    <definedName name="生管">#REF!</definedName>
    <definedName name="生技">#REF!</definedName>
    <definedName name="生産技術">#REF!</definedName>
    <definedName name="生産技術１次">#REF!</definedName>
    <definedName name="生産数">#REF!</definedName>
    <definedName name="生産数一覧">#REF!</definedName>
    <definedName name="生産品目一覧">#REF!</definedName>
    <definedName name="製造課">#REF!</definedName>
    <definedName name="製造計算区分">#REF!</definedName>
    <definedName name="製造原価１">#REF!</definedName>
    <definedName name="製造原価２">#REF!,#REF!,#REF!</definedName>
    <definedName name="製造場所">#REF!</definedName>
    <definedName name="製造品目">#REF!</definedName>
    <definedName name="製品コード">#REF!</definedName>
    <definedName name="製品実績">#REF!</definedName>
    <definedName name="製品状況" localSheetId="1">#REF!</definedName>
    <definedName name="製品状況">#REF!</definedName>
    <definedName name="製品比重">#REF!</definedName>
    <definedName name="製品品番">#REF!</definedName>
    <definedName name="製品名">#REF!</definedName>
    <definedName name="製法">#REF!</definedName>
    <definedName name="製法・標準書・ろ過">#REF!</definedName>
    <definedName name="製法その他">#REF!</definedName>
    <definedName name="設定根拠">#REF!</definedName>
    <definedName name="設備">#REF!</definedName>
    <definedName name="設備何を">#REF!</definedName>
    <definedName name="設備別月別停止時間集計クエリー">#REF!</definedName>
    <definedName name="専用品・汎用品">#REF!</definedName>
    <definedName name="川西金額">#REF!</definedName>
    <definedName name="前回残">#REF!</definedName>
    <definedName name="前月・営業日数">#REF!</definedName>
    <definedName name="前月・準社員給与">#REF!</definedName>
    <definedName name="前月・人員___期首準社員在籍数">#REF!</definedName>
    <definedName name="前月末在庫">#REF!</definedName>
    <definedName name="全社推定予算差">#REF!</definedName>
    <definedName name="全社推定予算差2">#REF!</definedName>
    <definedName name="全体" hidden="1">{#N/A,#N/A,FALSE,"予算書"}</definedName>
    <definedName name="倉庫会社">#REF!</definedName>
    <definedName name="総合P">#REF!</definedName>
    <definedName name="送液経路" hidden="1">#REF!</definedName>
    <definedName name="村" hidden="1">{#N/A,#N/A,FALSE,"消耗品費";#N/A,#N/A,FALSE,"製造消耗品費";#N/A,#N/A,FALSE,"特定消耗品費";#N/A,#N/A,FALSE,"福利厚生費"}</definedName>
    <definedName name="村上" hidden="1">{#N/A,#N/A,FALSE,"消耗品費";#N/A,#N/A,FALSE,"製造消耗品費";#N/A,#N/A,FALSE,"特定消耗品費";#N/A,#N/A,FALSE,"福利厚生費"}</definedName>
    <definedName name="村上1" hidden="1">{#N/A,#N/A,FALSE,"消耗品費";#N/A,#N/A,FALSE,"製造消耗品費";#N/A,#N/A,FALSE,"特定消耗品費";#N/A,#N/A,FALSE,"福利厚生費"}</definedName>
    <definedName name="対処リスト">#REF!</definedName>
    <definedName name="対象ライン">#REF!</definedName>
    <definedName name="台紙等">#REF!</definedName>
    <definedName name="大阪在庫P">#REF!</definedName>
    <definedName name="大阪在庫R">#REF!</definedName>
    <definedName name="大阪初期値P">#REF!</definedName>
    <definedName name="大阪初期値R">#REF!</definedName>
    <definedName name="大阪数P">#REF!</definedName>
    <definedName name="大阪数R">#REF!</definedName>
    <definedName name="大阪入数P">#REF!</definedName>
    <definedName name="大阪入数R">#REF!</definedName>
    <definedName name="大分類">#REF!</definedName>
    <definedName name="大名称">#REF!</definedName>
    <definedName name="第一">#REF!</definedName>
    <definedName name="第二">#REF!</definedName>
    <definedName name="棚卸資産廃棄損">#REF!</definedName>
    <definedName name="単位">#REF!</definedName>
    <definedName name="単一原料？">#REF!</definedName>
    <definedName name="単価">#REF!</definedName>
    <definedName name="単月生産">#REF!</definedName>
    <definedName name="単重">#REF!</definedName>
    <definedName name="単体原料複合原料">#REF!</definedName>
    <definedName name="単品計画">#REF!</definedName>
    <definedName name="単量">#REF!</definedName>
    <definedName name="担当">#REF!</definedName>
    <definedName name="短才">#REF!</definedName>
    <definedName name="段繰率">#REF!</definedName>
    <definedName name="窒素充填">#REF!</definedName>
    <definedName name="着色度">#REF!</definedName>
    <definedName name="中国数P">#REF!</definedName>
    <definedName name="中国数R">#REF!</definedName>
    <definedName name="中国入数P">#REF!</definedName>
    <definedName name="中国入数R">#REF!</definedName>
    <definedName name="中性ESL検討">#REF!</definedName>
    <definedName name="抽出９・結果分割1">#REF!</definedName>
    <definedName name="抽出ZZ・ソート調整">#REF!</definedName>
    <definedName name="抽出集計データ">#REF!</definedName>
    <definedName name="注意すべき性質">#REF!</definedName>
    <definedName name="注意すべき性質その他">#REF!</definedName>
    <definedName name="注意その他">#REF!</definedName>
    <definedName name="注意ラベル">#REF!</definedName>
    <definedName name="注意性質その他">#REF!</definedName>
    <definedName name="注意表示">#REF!</definedName>
    <definedName name="貯酒状況" localSheetId="1">#REF!</definedName>
    <definedName name="貯酒状況">#REF!</definedName>
    <definedName name="直近Ｔ＿ＭＩＸ">#REF!</definedName>
    <definedName name="直近Ｔ＿ＭＩＸ対全店比">#REF!</definedName>
    <definedName name="直近セールスＺＥＲＯ">#REF!</definedName>
    <definedName name="直近セールス金額">#REF!</definedName>
    <definedName name="直近営業日数">#REF!</definedName>
    <definedName name="直近客数">#REF!</definedName>
    <definedName name="直近商品販売数">#REF!</definedName>
    <definedName name="停止記録">#REF!</definedName>
    <definedName name="定義">#REF!</definedName>
    <definedName name="提出時期">#REF!</definedName>
    <definedName name="提出時期2">#REF!</definedName>
    <definedName name="提出名">#REF!</definedName>
    <definedName name="鉄容器適正">#REF!</definedName>
    <definedName name="店舗NO">#REF!</definedName>
    <definedName name="店舗区分">#REF!</definedName>
    <definedName name="店舗区分内容">#REF!</definedName>
    <definedName name="店舗名">#REF!</definedName>
    <definedName name="添加物">#REF!</definedName>
    <definedName name="添加物？">#REF!</definedName>
    <definedName name="添加物使用目的">#REF!</definedName>
    <definedName name="貼り付け">#REF!</definedName>
    <definedName name="東京関東5">#REF!</definedName>
    <definedName name="東京在庫P">#REF!</definedName>
    <definedName name="東京在庫R">#REF!</definedName>
    <definedName name="東京初期値P">#REF!</definedName>
    <definedName name="東京初期値R">#REF!</definedName>
    <definedName name="東京数P">#REF!</definedName>
    <definedName name="東京数R">#REF!</definedName>
    <definedName name="東京入数P">#REF!</definedName>
    <definedName name="東京入数R">#REF!</definedName>
    <definedName name="東陽金額">#REF!</definedName>
    <definedName name="当期">#REF!</definedName>
    <definedName name="当月・営業日数">#REF!</definedName>
    <definedName name="当月・出来高">#REF!</definedName>
    <definedName name="当月・準社員給与">#REF!</definedName>
    <definedName name="当月・人員___期首準社員在籍数">#REF!</definedName>
    <definedName name="等級">#REF!</definedName>
    <definedName name="統責月間">#REF!</definedName>
    <definedName name="豆ドラム">#REF!</definedName>
    <definedName name="豆ドラム１" hidden="1">{#N/A,#N/A,FALSE,"内装1";#N/A,#N/A,FALSE,"内装2";#N/A,#N/A,FALSE,"厨房3";#N/A,#N/A,FALSE,"厨房4";#N/A,#N/A,FALSE,"厨房5";#N/A,#N/A,FALSE,"厨房･その他6";#N/A,#N/A,FALSE,"内装支給品7";#N/A,#N/A,FALSE,"備品その他8";#N/A,#N/A,FALSE,"POS･ISP9";#N/A,#N/A,FALSE,"看板10";#N/A,#N/A,FALSE,"集計他11"}</definedName>
    <definedName name="豆ドラム２">#REF!</definedName>
    <definedName name="豆培地開封">#REF!</definedName>
    <definedName name="特化物">#REF!</definedName>
    <definedName name="特記事項">#REF!</definedName>
    <definedName name="特高">#REF!</definedName>
    <definedName name="毒物">#REF!</definedName>
    <definedName name="栃木10">#REF!</definedName>
    <definedName name="栃木11">#REF!</definedName>
    <definedName name="栃木12">#REF!</definedName>
    <definedName name="栃木13">#REF!</definedName>
    <definedName name="栃木平均">#REF!</definedName>
    <definedName name="届先">#REF!</definedName>
    <definedName name="那須算定8月" hidden="1">{#N/A,#N/A,FALSE,"消耗品費";#N/A,#N/A,FALSE,"製造消耗品費";#N/A,#N/A,FALSE,"特定消耗品費";#N/A,#N/A,FALSE,"福利厚生費"}</definedName>
    <definedName name="那須人参ＮＥＴ">#REF!</definedName>
    <definedName name="内装材質">#REF!</definedName>
    <definedName name="難易度">#REF!</definedName>
    <definedName name="日">#REF!</definedName>
    <definedName name="日照">#REF!,#REF!</definedName>
    <definedName name="日付">#REF!</definedName>
    <definedName name="日本食添">#REF!</definedName>
    <definedName name="入り数">#REF!</definedName>
    <definedName name="入数">#REF!</definedName>
    <definedName name="年">#REF!</definedName>
    <definedName name="年数行">#REF!</definedName>
    <definedName name="納入後保証期間">#REF!</definedName>
    <definedName name="納品日">#REF!</definedName>
    <definedName name="派遣社員データ">#REF!</definedName>
    <definedName name="廃棄処理費">#REF!</definedName>
    <definedName name="配合価格">#REF!</definedName>
    <definedName name="配合番号">#REF!</definedName>
    <definedName name="配合表">#REF!</definedName>
    <definedName name="配合品名">#REF!</definedName>
    <definedName name="配送業者">#REF!</definedName>
    <definedName name="配送区分">#REF!</definedName>
    <definedName name="配送区分内容">#REF!</definedName>
    <definedName name="麦汁状況1" localSheetId="1">#REF!</definedName>
    <definedName name="麦汁状況1">#REF!</definedName>
    <definedName name="箱成本">#REF!</definedName>
    <definedName name="判定">#REF!</definedName>
    <definedName name="班">#REF!</definedName>
    <definedName name="範囲">#REF!</definedName>
    <definedName name="番号">#REF!</definedName>
    <definedName name="比重">#REF!</definedName>
    <definedName name="非営業予定日数">#REF!</definedName>
    <definedName name="備考">#REF!</definedName>
    <definedName name="標語">#REF!</definedName>
    <definedName name="標語２">#REF!</definedName>
    <definedName name="標語３">#REF!</definedName>
    <definedName name="標準書区分">#REF!</definedName>
    <definedName name="表1">#REF!</definedName>
    <definedName name="表2">#REF!</definedName>
    <definedName name="表3">#REF!</definedName>
    <definedName name="表4">#REF!</definedName>
    <definedName name="表5">#REF!</definedName>
    <definedName name="表作成">#REF!</definedName>
    <definedName name="表作成マクロ">#REF!</definedName>
    <definedName name="表紙">#REF!</definedName>
    <definedName name="表示">#REF!</definedName>
    <definedName name="表示しない？">#REF!</definedName>
    <definedName name="表初期化">#REF!</definedName>
    <definedName name="病院">#REF!</definedName>
    <definedName name="品管">#REF!</definedName>
    <definedName name="品質コメント" localSheetId="1">#REF!</definedName>
    <definedName name="品質コメント">#REF!</definedName>
    <definedName name="品質保持期限">#REF!</definedName>
    <definedName name="品証部" hidden="1">#REF!</definedName>
    <definedName name="品名">#REF!</definedName>
    <definedName name="品名DB">#REF!</definedName>
    <definedName name="品名一覧">#REF!</definedName>
    <definedName name="品目Data">#REF!</definedName>
    <definedName name="不安定原料">#REF!</definedName>
    <definedName name="富士見">#REF!</definedName>
    <definedName name="負担コード">#REF!</definedName>
    <definedName name="賦香ベース">#REF!</definedName>
    <definedName name="賦香率">#REF!</definedName>
    <definedName name="部材ボタン_Click">#REF!</definedName>
    <definedName name="部数">#REF!</definedName>
    <definedName name="部門推定予算差">#REF!</definedName>
    <definedName name="部門推定予算差2">#REF!</definedName>
    <definedName name="副資材">#REF!</definedName>
    <definedName name="幅">#REF!</definedName>
    <definedName name="福島10">#REF!</definedName>
    <definedName name="福島11">#REF!</definedName>
    <definedName name="福島12">#REF!</definedName>
    <definedName name="福島平均">#REF!</definedName>
    <definedName name="物性面">#REF!</definedName>
    <definedName name="分析">#REF!</definedName>
    <definedName name="分類">#REF!</definedName>
    <definedName name="平成１２">#REF!</definedName>
    <definedName name="平米工賃">#REF!</definedName>
    <definedName name="変更後" hidden="1">{#N/A,#N/A,FALSE,"予算書"}</definedName>
    <definedName name="変更者">#REF!</definedName>
    <definedName name="変臭">#REF!</definedName>
    <definedName name="変色">#REF!</definedName>
    <definedName name="便番号">#REF!</definedName>
    <definedName name="保管方法">#REF!</definedName>
    <definedName name="補正後">#REF!</definedName>
    <definedName name="包装計算区分">#REF!</definedName>
    <definedName name="報告書">#REF!</definedName>
    <definedName name="北海道">#REF!</definedName>
    <definedName name="枚数">#REF!</definedName>
    <definedName name="満昭" hidden="1">{#N/A,#N/A,FALSE,"消耗品費";#N/A,#N/A,FALSE,"製造消耗品費";#N/A,#N/A,FALSE,"特定消耗品費";#N/A,#N/A,FALSE,"福利厚生費"}</definedName>
    <definedName name="名古屋工場開発研究所">#REF!</definedName>
    <definedName name="名前">#REF!</definedName>
    <definedName name="明細1">#REF!</definedName>
    <definedName name="綿田">#REF!</definedName>
    <definedName name="面付">#REF!</definedName>
    <definedName name="茂" hidden="1">#REF!</definedName>
    <definedName name="目次">#REF!</definedName>
    <definedName name="問題点">#REF!</definedName>
    <definedName name="役員会" hidden="1">{#N/A,#N/A,FALSE,"消耗品費";#N/A,#N/A,FALSE,"製造消耗品費";#N/A,#N/A,FALSE,"特定消耗品費";#N/A,#N/A,FALSE,"福利厚生費"}</definedName>
    <definedName name="役割">#REF!</definedName>
    <definedName name="役職">#REF!</definedName>
    <definedName name="役職コード">#REF!</definedName>
    <definedName name="役務分担">#REF!</definedName>
    <definedName name="輸送協力会社">#REF!</definedName>
    <definedName name="輸送条件">#REF!</definedName>
    <definedName name="優先順位">#REF!</definedName>
    <definedName name="有機則規制">#REF!</definedName>
    <definedName name="予想客数">#REF!</definedName>
    <definedName name="予測値">#REF!</definedName>
    <definedName name="容器使用条件区分">#REF!</definedName>
    <definedName name="容器指定">#REF!</definedName>
    <definedName name="容器包装1">#REF!</definedName>
    <definedName name="曜日">#REF!</definedName>
    <definedName name="溶解性">#REF!</definedName>
    <definedName name="用途">#REF!</definedName>
    <definedName name="用途大分類">#REF!</definedName>
    <definedName name="用途中分類">#REF!</definedName>
    <definedName name="流れ">#REF!</definedName>
    <definedName name="料金ｺｰﾄﾞ">#REF!</definedName>
    <definedName name="料金行">#REF!</definedName>
    <definedName name="緑">#REF!</definedName>
    <definedName name="累積使用量">#REF!</definedName>
    <definedName name="冷却テスト">#REF!</definedName>
    <definedName name="冷却テスト結果">#REF!</definedName>
    <definedName name="冷凍庫使用量">#REF!</definedName>
    <definedName name="連絡項目">#REF!</definedName>
    <definedName name="濾過方法">#REF!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1" i="16" l="1"/>
  <c r="W56" i="16"/>
  <c r="P56" i="16" s="1"/>
  <c r="V56" i="16"/>
  <c r="O56" i="16" s="1"/>
  <c r="U56" i="16"/>
  <c r="N56" i="16" s="1"/>
  <c r="T56" i="16"/>
  <c r="W55" i="16"/>
  <c r="P55" i="16" s="1"/>
  <c r="V55" i="16"/>
  <c r="U55" i="16"/>
  <c r="N55" i="16" s="1"/>
  <c r="T55" i="16"/>
  <c r="W54" i="16"/>
  <c r="V54" i="16"/>
  <c r="O54" i="16" s="1"/>
  <c r="U54" i="16"/>
  <c r="N54" i="16" s="1"/>
  <c r="T54" i="16"/>
  <c r="M54" i="16" s="1"/>
  <c r="W53" i="16"/>
  <c r="P53" i="16" s="1"/>
  <c r="V53" i="16"/>
  <c r="U53" i="16"/>
  <c r="N53" i="16" s="1"/>
  <c r="T53" i="16"/>
  <c r="M53" i="16" s="1"/>
  <c r="W52" i="16"/>
  <c r="V52" i="16"/>
  <c r="U52" i="16"/>
  <c r="N52" i="16" s="1"/>
  <c r="T52" i="16"/>
  <c r="M52" i="16" s="1"/>
  <c r="W51" i="16"/>
  <c r="P51" i="16" s="1"/>
  <c r="V51" i="16"/>
  <c r="O51" i="16" s="1"/>
  <c r="U51" i="16"/>
  <c r="N51" i="16" s="1"/>
  <c r="T51" i="16"/>
  <c r="M51" i="16" s="1"/>
  <c r="W50" i="16"/>
  <c r="V50" i="16"/>
  <c r="U50" i="16"/>
  <c r="N50" i="16" s="1"/>
  <c r="T50" i="16"/>
  <c r="M50" i="16" s="1"/>
  <c r="W49" i="16"/>
  <c r="P49" i="16" s="1"/>
  <c r="V49" i="16"/>
  <c r="O49" i="16" s="1"/>
  <c r="U49" i="16"/>
  <c r="N49" i="16" s="1"/>
  <c r="T49" i="16"/>
  <c r="W48" i="16"/>
  <c r="P48" i="16" s="1"/>
  <c r="V48" i="16"/>
  <c r="O48" i="16" s="1"/>
  <c r="U48" i="16"/>
  <c r="N48" i="16" s="1"/>
  <c r="T48" i="16"/>
  <c r="M48" i="16" s="1"/>
  <c r="W47" i="16"/>
  <c r="P47" i="16" s="1"/>
  <c r="V47" i="16"/>
  <c r="U47" i="16"/>
  <c r="N47" i="16" s="1"/>
  <c r="T47" i="16"/>
  <c r="W46" i="16"/>
  <c r="P46" i="16" s="1"/>
  <c r="J23" i="16" s="1"/>
  <c r="V46" i="16"/>
  <c r="O46" i="16" s="1"/>
  <c r="I23" i="16" s="1"/>
  <c r="U46" i="16"/>
  <c r="N46" i="16" s="1"/>
  <c r="H23" i="16" s="1"/>
  <c r="T46" i="16"/>
  <c r="M46" i="16" s="1"/>
  <c r="G23" i="16" s="1"/>
  <c r="W45" i="16"/>
  <c r="P45" i="16" s="1"/>
  <c r="V45" i="16"/>
  <c r="O45" i="16" s="1"/>
  <c r="U45" i="16"/>
  <c r="N45" i="16" s="1"/>
  <c r="T45" i="16"/>
  <c r="M45" i="16" s="1"/>
  <c r="W44" i="16"/>
  <c r="P44" i="16" s="1"/>
  <c r="V44" i="16"/>
  <c r="U44" i="16"/>
  <c r="N44" i="16" s="1"/>
  <c r="T44" i="16"/>
  <c r="M44" i="16" s="1"/>
  <c r="W43" i="16"/>
  <c r="P43" i="16" s="1"/>
  <c r="V43" i="16"/>
  <c r="O43" i="16" s="1"/>
  <c r="U43" i="16"/>
  <c r="N43" i="16" s="1"/>
  <c r="T43" i="16"/>
  <c r="W42" i="16"/>
  <c r="P42" i="16" s="1"/>
  <c r="V42" i="16"/>
  <c r="O42" i="16" s="1"/>
  <c r="U42" i="16"/>
  <c r="N42" i="16" s="1"/>
  <c r="T42" i="16"/>
  <c r="M42" i="16" s="1"/>
  <c r="W41" i="16"/>
  <c r="V41" i="16"/>
  <c r="U41" i="16"/>
  <c r="N41" i="16" s="1"/>
  <c r="T41" i="16"/>
  <c r="W40" i="16"/>
  <c r="V40" i="16"/>
  <c r="O40" i="16" s="1"/>
  <c r="U40" i="16"/>
  <c r="N40" i="16" s="1"/>
  <c r="T40" i="16"/>
  <c r="M40" i="16" s="1"/>
  <c r="W39" i="16"/>
  <c r="P39" i="16" s="1"/>
  <c r="V39" i="16"/>
  <c r="O39" i="16" s="1"/>
  <c r="U39" i="16"/>
  <c r="N39" i="16" s="1"/>
  <c r="T39" i="16"/>
  <c r="M39" i="16" s="1"/>
  <c r="W38" i="16"/>
  <c r="V38" i="16"/>
  <c r="U38" i="16"/>
  <c r="N38" i="16" s="1"/>
  <c r="T38" i="16"/>
  <c r="M38" i="16" s="1"/>
  <c r="W37" i="16"/>
  <c r="V37" i="16"/>
  <c r="U37" i="16"/>
  <c r="N37" i="16" s="1"/>
  <c r="T37" i="16"/>
  <c r="W36" i="16"/>
  <c r="P36" i="16" s="1"/>
  <c r="V36" i="16"/>
  <c r="O36" i="16" s="1"/>
  <c r="U36" i="16"/>
  <c r="N36" i="16" s="1"/>
  <c r="T36" i="16"/>
  <c r="M36" i="16" s="1"/>
  <c r="W35" i="16"/>
  <c r="P35" i="16" s="1"/>
  <c r="V35" i="16"/>
  <c r="O35" i="16" s="1"/>
  <c r="U35" i="16"/>
  <c r="N35" i="16" s="1"/>
  <c r="T35" i="16"/>
  <c r="W34" i="16"/>
  <c r="P34" i="16" s="1"/>
  <c r="V34" i="16"/>
  <c r="O34" i="16" s="1"/>
  <c r="U34" i="16"/>
  <c r="N34" i="16" s="1"/>
  <c r="T34" i="16"/>
  <c r="M34" i="16" s="1"/>
  <c r="W33" i="16"/>
  <c r="P33" i="16" s="1"/>
  <c r="V33" i="16"/>
  <c r="O33" i="16" s="1"/>
  <c r="U33" i="16"/>
  <c r="N33" i="16" s="1"/>
  <c r="H22" i="16" s="1"/>
  <c r="T33" i="16"/>
  <c r="M33" i="16" s="1"/>
  <c r="G22" i="16" s="1"/>
  <c r="W32" i="16"/>
  <c r="P32" i="16" s="1"/>
  <c r="V32" i="16"/>
  <c r="O32" i="16" s="1"/>
  <c r="U32" i="16"/>
  <c r="N32" i="16" s="1"/>
  <c r="T32" i="16"/>
  <c r="M32" i="16" s="1"/>
  <c r="W31" i="16"/>
  <c r="P31" i="16" s="1"/>
  <c r="V31" i="16"/>
  <c r="U31" i="16"/>
  <c r="N31" i="16" s="1"/>
  <c r="T31" i="16"/>
  <c r="M31" i="16" s="1"/>
  <c r="W30" i="16"/>
  <c r="P30" i="16" s="1"/>
  <c r="V30" i="16"/>
  <c r="O30" i="16" s="1"/>
  <c r="U30" i="16"/>
  <c r="N30" i="16" s="1"/>
  <c r="T30" i="16"/>
  <c r="M30" i="16" s="1"/>
  <c r="G19" i="16" s="1"/>
  <c r="W29" i="16"/>
  <c r="P29" i="16" s="1"/>
  <c r="V29" i="16"/>
  <c r="O29" i="16" s="1"/>
  <c r="U29" i="16"/>
  <c r="N29" i="16" s="1"/>
  <c r="H20" i="16" s="1"/>
  <c r="T29" i="16"/>
  <c r="M29" i="16" s="1"/>
  <c r="G20" i="16" s="1"/>
  <c r="W28" i="16"/>
  <c r="P28" i="16" s="1"/>
  <c r="V28" i="16"/>
  <c r="O28" i="16" s="1"/>
  <c r="U28" i="16"/>
  <c r="N28" i="16" s="1"/>
  <c r="T28" i="16"/>
  <c r="M28" i="16" s="1"/>
  <c r="P54" i="16"/>
  <c r="O53" i="16"/>
  <c r="O52" i="16"/>
  <c r="P50" i="16"/>
  <c r="O50" i="16"/>
  <c r="M49" i="16"/>
  <c r="O44" i="16"/>
  <c r="P40" i="16"/>
  <c r="P38" i="16"/>
  <c r="O38" i="16"/>
  <c r="P41" i="16"/>
  <c r="O41" i="16"/>
  <c r="M41" i="16"/>
  <c r="M35" i="16"/>
  <c r="O31" i="16"/>
  <c r="F17" i="17"/>
  <c r="M56" i="16"/>
  <c r="O55" i="16"/>
  <c r="M55" i="16"/>
  <c r="P52" i="16"/>
  <c r="O47" i="16"/>
  <c r="M47" i="16"/>
  <c r="M43" i="16"/>
  <c r="P37" i="16"/>
  <c r="O37" i="16"/>
  <c r="M37" i="16"/>
  <c r="AW23" i="16"/>
  <c r="AW22" i="16"/>
  <c r="AW21" i="16"/>
  <c r="AW20" i="16"/>
  <c r="AV23" i="16"/>
  <c r="AV22" i="16"/>
  <c r="AV21" i="16"/>
  <c r="AV20" i="16"/>
  <c r="AU23" i="16"/>
  <c r="AU22" i="16"/>
  <c r="AU21" i="16"/>
  <c r="AU20" i="16"/>
  <c r="AT23" i="16"/>
  <c r="AT22" i="16"/>
  <c r="AT21" i="16"/>
  <c r="AT20" i="16"/>
  <c r="BA20" i="16"/>
  <c r="AR20" i="16"/>
  <c r="AS20" i="16"/>
  <c r="BA21" i="16"/>
  <c r="AR21" i="16"/>
  <c r="AS21" i="16"/>
  <c r="BA22" i="16"/>
  <c r="AR22" i="16"/>
  <c r="AS22" i="16"/>
  <c r="BA23" i="16"/>
  <c r="AR23" i="16"/>
  <c r="AS23" i="16"/>
  <c r="AB20" i="16"/>
  <c r="AL20" i="16"/>
  <c r="AM20" i="16"/>
  <c r="AN20" i="16"/>
  <c r="AO20" i="16"/>
  <c r="AP20" i="16"/>
  <c r="AC20" i="16"/>
  <c r="AE20" i="16"/>
  <c r="AZ20" i="16"/>
  <c r="AF20" i="16"/>
  <c r="AG20" i="16"/>
  <c r="AH20" i="16"/>
  <c r="AI20" i="16"/>
  <c r="AQ20" i="16"/>
  <c r="AD20" i="16"/>
  <c r="AJ20" i="16"/>
  <c r="AK20" i="16"/>
  <c r="AB21" i="16"/>
  <c r="AL21" i="16"/>
  <c r="AM21" i="16"/>
  <c r="AN21" i="16"/>
  <c r="AO21" i="16"/>
  <c r="AP21" i="16"/>
  <c r="AC21" i="16"/>
  <c r="AE21" i="16"/>
  <c r="AZ21" i="16"/>
  <c r="AF21" i="16"/>
  <c r="AG21" i="16"/>
  <c r="AH21" i="16"/>
  <c r="AI21" i="16"/>
  <c r="AQ21" i="16"/>
  <c r="AD21" i="16"/>
  <c r="AJ21" i="16"/>
  <c r="AK21" i="16"/>
  <c r="AB22" i="16"/>
  <c r="AL22" i="16"/>
  <c r="AM22" i="16"/>
  <c r="AN22" i="16"/>
  <c r="AO22" i="16"/>
  <c r="AP22" i="16"/>
  <c r="AC22" i="16"/>
  <c r="AE22" i="16"/>
  <c r="AZ22" i="16"/>
  <c r="AF22" i="16"/>
  <c r="AG22" i="16"/>
  <c r="AH22" i="16"/>
  <c r="AI22" i="16"/>
  <c r="AQ22" i="16"/>
  <c r="AD22" i="16"/>
  <c r="AJ22" i="16"/>
  <c r="AK22" i="16"/>
  <c r="AB23" i="16"/>
  <c r="AL23" i="16"/>
  <c r="AM23" i="16"/>
  <c r="AN23" i="16"/>
  <c r="AO23" i="16"/>
  <c r="AP23" i="16"/>
  <c r="AC23" i="16"/>
  <c r="AE23" i="16"/>
  <c r="AZ23" i="16"/>
  <c r="AF23" i="16"/>
  <c r="AG23" i="16"/>
  <c r="AH23" i="16"/>
  <c r="AI23" i="16"/>
  <c r="AQ23" i="16"/>
  <c r="AD23" i="16"/>
  <c r="AJ23" i="16"/>
  <c r="AK23" i="16"/>
  <c r="Z25" i="16"/>
  <c r="AX25" i="16"/>
  <c r="AY25" i="16"/>
  <c r="AA25" i="16"/>
  <c r="AB25" i="16"/>
  <c r="AL25" i="16"/>
  <c r="AM25" i="16"/>
  <c r="AN25" i="16"/>
  <c r="AO25" i="16"/>
  <c r="AP25" i="16"/>
  <c r="AC25" i="16"/>
  <c r="AE25" i="16"/>
  <c r="AZ25" i="16"/>
  <c r="AF25" i="16"/>
  <c r="AG25" i="16"/>
  <c r="AH25" i="16"/>
  <c r="AI25" i="16"/>
  <c r="AQ25" i="16"/>
  <c r="AD25" i="16"/>
  <c r="AJ25" i="16"/>
  <c r="BA25" i="16"/>
  <c r="AR25" i="16"/>
  <c r="AS25" i="16"/>
  <c r="AT25" i="16"/>
  <c r="AU25" i="16"/>
  <c r="AV25" i="16"/>
  <c r="AW25" i="16"/>
  <c r="AK25" i="16"/>
  <c r="Y25" i="16"/>
  <c r="Z20" i="16"/>
  <c r="AX20" i="16"/>
  <c r="AY20" i="16"/>
  <c r="AA20" i="16"/>
  <c r="Z21" i="16"/>
  <c r="AX21" i="16"/>
  <c r="AY21" i="16"/>
  <c r="AA21" i="16"/>
  <c r="Z22" i="16"/>
  <c r="AX22" i="16"/>
  <c r="AY22" i="16"/>
  <c r="AA22" i="16"/>
  <c r="Z23" i="16"/>
  <c r="AX23" i="16"/>
  <c r="AY23" i="16"/>
  <c r="AA23" i="16"/>
  <c r="Y23" i="16"/>
  <c r="Y22" i="16"/>
  <c r="Y20" i="16"/>
  <c r="H19" i="16" l="1"/>
  <c r="G21" i="16"/>
  <c r="H21" i="16"/>
  <c r="I13" i="16"/>
  <c r="J22" i="16"/>
  <c r="H13" i="16"/>
  <c r="J21" i="16"/>
  <c r="I22" i="16"/>
  <c r="J20" i="16"/>
  <c r="J13" i="16"/>
  <c r="I21" i="16"/>
  <c r="I20" i="16"/>
  <c r="H14" i="16"/>
  <c r="G14" i="16"/>
  <c r="G16" i="16"/>
  <c r="I14" i="16"/>
  <c r="I19" i="16"/>
  <c r="J19" i="16"/>
  <c r="J14" i="16"/>
  <c r="J12" i="16"/>
  <c r="H11" i="16"/>
  <c r="I12" i="16"/>
  <c r="J11" i="16"/>
  <c r="I11" i="16"/>
  <c r="G13" i="16"/>
  <c r="G11" i="16"/>
  <c r="G15" i="16"/>
  <c r="H12" i="16"/>
  <c r="G12" i="16"/>
  <c r="I15" i="16"/>
  <c r="H15" i="16"/>
  <c r="J15" i="16"/>
  <c r="J16" i="16" l="1"/>
  <c r="H16" i="16"/>
  <c r="I16" i="16"/>
  <c r="F18" i="17"/>
  <c r="F20"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 authorId="0" shapeId="0" xr:uid="{38C58368-97CF-4C02-AFB3-AC11694317AE}">
      <text>
        <r>
          <rPr>
            <sz val="9"/>
            <color indexed="81"/>
            <rFont val="MS P ゴシック"/>
            <family val="3"/>
            <charset val="128"/>
          </rPr>
          <t xml:space="preserve">管理者/上級管理者
監督者/チームリーダー
作業員/オペレーター
選択しない
</t>
        </r>
      </text>
    </comment>
    <comment ref="H1" authorId="0" shapeId="0" xr:uid="{1E8689E8-4750-429F-BD7B-BF3885892225}">
      <text>
        <r>
          <rPr>
            <sz val="9"/>
            <color indexed="81"/>
            <rFont val="MS P ゴシック"/>
            <family val="3"/>
            <charset val="128"/>
          </rPr>
          <t>製造部門
管理・間接部門
それ以外</t>
        </r>
      </text>
    </comment>
  </commentList>
</comments>
</file>

<file path=xl/sharedStrings.xml><?xml version="1.0" encoding="utf-8"?>
<sst xmlns="http://schemas.openxmlformats.org/spreadsheetml/2006/main" count="203" uniqueCount="161">
  <si>
    <t>事業所名</t>
    <rPh sb="0" eb="3">
      <t>ジギョウショ</t>
    </rPh>
    <rPh sb="3" eb="4">
      <t>メイ</t>
    </rPh>
    <phoneticPr fontId="7"/>
  </si>
  <si>
    <t>年度（実施期間）</t>
    <rPh sb="0" eb="2">
      <t>ネンド</t>
    </rPh>
    <rPh sb="3" eb="7">
      <t>ジッシキカン</t>
    </rPh>
    <phoneticPr fontId="7"/>
  </si>
  <si>
    <t>従業員数</t>
    <rPh sb="0" eb="4">
      <t>ジュウギョウインスウ</t>
    </rPh>
    <phoneticPr fontId="7"/>
  </si>
  <si>
    <t>**</t>
  </si>
  <si>
    <t>※選択で入力下さい。</t>
    <rPh sb="1" eb="3">
      <t>センタク</t>
    </rPh>
    <rPh sb="4" eb="6">
      <t>ニュウリョク</t>
    </rPh>
    <rPh sb="6" eb="7">
      <t>クダ</t>
    </rPh>
    <phoneticPr fontId="7"/>
  </si>
  <si>
    <t>回答者数</t>
    <rPh sb="0" eb="4">
      <t>カイトウシャスウ</t>
    </rPh>
    <phoneticPr fontId="7"/>
  </si>
  <si>
    <t>人</t>
    <rPh sb="0" eb="1">
      <t>ニン</t>
    </rPh>
    <phoneticPr fontId="7"/>
  </si>
  <si>
    <t>回答率</t>
    <rPh sb="0" eb="3">
      <t>カイトウリツ</t>
    </rPh>
    <phoneticPr fontId="7"/>
  </si>
  <si>
    <t>トータルスコア</t>
    <phoneticPr fontId="7"/>
  </si>
  <si>
    <t>ビジョンとミッション</t>
    <phoneticPr fontId="7"/>
  </si>
  <si>
    <t>人</t>
    <rPh sb="0" eb="1">
      <t>ヒト</t>
    </rPh>
    <phoneticPr fontId="7"/>
  </si>
  <si>
    <t>一貫性</t>
    <rPh sb="0" eb="3">
      <t>イッカンセイ</t>
    </rPh>
    <phoneticPr fontId="7"/>
  </si>
  <si>
    <t>適応力</t>
    <rPh sb="0" eb="3">
      <t>テキオウリョク</t>
    </rPh>
    <phoneticPr fontId="7"/>
  </si>
  <si>
    <t>危害とリスク認知</t>
    <rPh sb="0" eb="2">
      <t>キガイ</t>
    </rPh>
    <rPh sb="6" eb="8">
      <t>ニンチ</t>
    </rPh>
    <phoneticPr fontId="7"/>
  </si>
  <si>
    <t>質問毎のスコア</t>
    <rPh sb="0" eb="2">
      <t>シツモン</t>
    </rPh>
    <rPh sb="2" eb="3">
      <t>マイ</t>
    </rPh>
    <phoneticPr fontId="7"/>
  </si>
  <si>
    <t>No.</t>
    <phoneticPr fontId="7"/>
  </si>
  <si>
    <t>質問項目</t>
    <rPh sb="0" eb="2">
      <t>シツモン</t>
    </rPh>
    <rPh sb="2" eb="4">
      <t>コウモク</t>
    </rPh>
    <phoneticPr fontId="7"/>
  </si>
  <si>
    <t>＊反転項目</t>
    <rPh sb="1" eb="3">
      <t>ハンテン</t>
    </rPh>
    <rPh sb="3" eb="5">
      <t>コウモク</t>
    </rPh>
    <phoneticPr fontId="7"/>
  </si>
  <si>
    <t>以上</t>
    <rPh sb="0" eb="2">
      <t>イジョウ</t>
    </rPh>
    <phoneticPr fontId="7"/>
  </si>
  <si>
    <t>ID</t>
  </si>
  <si>
    <t>開始時刻</t>
  </si>
  <si>
    <t>完了時刻</t>
  </si>
  <si>
    <t>メール</t>
  </si>
  <si>
    <t>名前</t>
  </si>
  <si>
    <t>最終変更時刻</t>
  </si>
  <si>
    <t>4</t>
  </si>
  <si>
    <t>5</t>
  </si>
  <si>
    <t>6</t>
  </si>
  <si>
    <t>7</t>
  </si>
  <si>
    <t>8</t>
  </si>
  <si>
    <t>9</t>
  </si>
  <si>
    <t>10</t>
  </si>
  <si>
    <t>11</t>
  </si>
  <si>
    <t>12</t>
  </si>
  <si>
    <t>13</t>
  </si>
  <si>
    <t>14</t>
  </si>
  <si>
    <t>15</t>
  </si>
  <si>
    <t>16</t>
  </si>
  <si>
    <t>17</t>
  </si>
  <si>
    <t>18</t>
  </si>
  <si>
    <t>19</t>
  </si>
  <si>
    <t>20</t>
  </si>
  <si>
    <t>21</t>
  </si>
  <si>
    <t>22</t>
  </si>
  <si>
    <t>23</t>
  </si>
  <si>
    <t>24</t>
  </si>
  <si>
    <t>25</t>
  </si>
  <si>
    <t>27</t>
  </si>
  <si>
    <t>26</t>
  </si>
  <si>
    <t>28</t>
  </si>
  <si>
    <t>29</t>
  </si>
  <si>
    <t>30</t>
  </si>
  <si>
    <t>31</t>
  </si>
  <si>
    <t>部門</t>
    <rPh sb="0" eb="2">
      <t>ブモン</t>
    </rPh>
    <phoneticPr fontId="7"/>
  </si>
  <si>
    <t>製造部門</t>
    <phoneticPr fontId="4"/>
  </si>
  <si>
    <t>管理・間接部門</t>
    <phoneticPr fontId="4"/>
  </si>
  <si>
    <t>それ以外</t>
    <phoneticPr fontId="4"/>
  </si>
  <si>
    <t>私の職場は食品安全文化・衛生を厳格に管理している</t>
    <rPh sb="0" eb="1">
      <t>ワタシ</t>
    </rPh>
    <rPh sb="2" eb="4">
      <t>ショクバ</t>
    </rPh>
    <rPh sb="5" eb="7">
      <t>ショクヒン</t>
    </rPh>
    <rPh sb="7" eb="9">
      <t>アンゼン</t>
    </rPh>
    <rPh sb="9" eb="11">
      <t>ブンカ</t>
    </rPh>
    <rPh sb="12" eb="14">
      <t>エイセイ</t>
    </rPh>
    <rPh sb="15" eb="17">
      <t>ゲンカク</t>
    </rPh>
    <rPh sb="18" eb="20">
      <t>カンリ</t>
    </rPh>
    <phoneticPr fontId="1"/>
  </si>
  <si>
    <t>直属の上司は、食品安全・衛生を重視している</t>
    <rPh sb="0" eb="2">
      <t>チョクゾク</t>
    </rPh>
    <rPh sb="3" eb="5">
      <t>ジョウシ</t>
    </rPh>
    <rPh sb="7" eb="9">
      <t>ショクヒン</t>
    </rPh>
    <rPh sb="9" eb="11">
      <t>アンゼン</t>
    </rPh>
    <rPh sb="12" eb="14">
      <t>エイセイ</t>
    </rPh>
    <rPh sb="15" eb="17">
      <t>ジュウシ</t>
    </rPh>
    <phoneticPr fontId="1"/>
  </si>
  <si>
    <t>私は生産現場の食品安全の方針を理解し、それに従った行動をとっている</t>
    <rPh sb="0" eb="1">
      <t>ワタシ</t>
    </rPh>
    <rPh sb="2" eb="4">
      <t>セイサン</t>
    </rPh>
    <rPh sb="4" eb="6">
      <t>ゲンバ</t>
    </rPh>
    <rPh sb="7" eb="9">
      <t>ショクヒン</t>
    </rPh>
    <rPh sb="9" eb="11">
      <t>アンゼン</t>
    </rPh>
    <rPh sb="12" eb="14">
      <t>ホウシン</t>
    </rPh>
    <rPh sb="15" eb="17">
      <t>リカイ</t>
    </rPh>
    <rPh sb="22" eb="23">
      <t>シタガ</t>
    </rPh>
    <rPh sb="25" eb="27">
      <t>コウドウ</t>
    </rPh>
    <phoneticPr fontId="1"/>
  </si>
  <si>
    <t>私は、私の職場の食品安全に関する目標を理解している</t>
    <rPh sb="0" eb="1">
      <t>ワタシ</t>
    </rPh>
    <rPh sb="3" eb="4">
      <t>ワタシ</t>
    </rPh>
    <rPh sb="5" eb="7">
      <t>ショクバ</t>
    </rPh>
    <rPh sb="8" eb="10">
      <t>ショクヒン</t>
    </rPh>
    <rPh sb="10" eb="12">
      <t>アンゼン</t>
    </rPh>
    <rPh sb="13" eb="14">
      <t>カン</t>
    </rPh>
    <rPh sb="16" eb="18">
      <t>モクヒョウ</t>
    </rPh>
    <rPh sb="19" eb="21">
      <t>リカイ</t>
    </rPh>
    <phoneticPr fontId="4"/>
  </si>
  <si>
    <t>経営層（社長、本部長）は、食品安全・品質に対する目標とその他の重要経営指標（コストや生産性等）を同等に評価している</t>
    <rPh sb="0" eb="2">
      <t>ケイエイ</t>
    </rPh>
    <rPh sb="2" eb="3">
      <t>ソウ</t>
    </rPh>
    <rPh sb="4" eb="6">
      <t>シャチョウ</t>
    </rPh>
    <rPh sb="7" eb="10">
      <t>ホンブチョウ</t>
    </rPh>
    <rPh sb="13" eb="15">
      <t>ショクヒン</t>
    </rPh>
    <rPh sb="15" eb="17">
      <t>アンゼン</t>
    </rPh>
    <rPh sb="18" eb="20">
      <t>ヒンシツ</t>
    </rPh>
    <rPh sb="21" eb="22">
      <t>タイ</t>
    </rPh>
    <rPh sb="24" eb="26">
      <t>モクヒョウ</t>
    </rPh>
    <rPh sb="29" eb="30">
      <t>ホカ</t>
    </rPh>
    <rPh sb="31" eb="33">
      <t>ジュウヨウ</t>
    </rPh>
    <rPh sb="33" eb="35">
      <t>ケイエイ</t>
    </rPh>
    <rPh sb="35" eb="37">
      <t>シヒョウ</t>
    </rPh>
    <rPh sb="42" eb="45">
      <t>セイサンセイ</t>
    </rPh>
    <rPh sb="45" eb="46">
      <t>トウ</t>
    </rPh>
    <rPh sb="48" eb="50">
      <t>ドウトウ</t>
    </rPh>
    <rPh sb="51" eb="53">
      <t>ヒョウカ</t>
    </rPh>
    <phoneticPr fontId="4"/>
  </si>
  <si>
    <t>経営層（工場長を含む）は、食品安全の大切さを理解し、それを社内外に積極的に自分の言葉で伝えている</t>
    <rPh sb="0" eb="2">
      <t>ケイエイ</t>
    </rPh>
    <rPh sb="2" eb="3">
      <t>ソウ</t>
    </rPh>
    <rPh sb="4" eb="7">
      <t>コウジョウチョウ</t>
    </rPh>
    <rPh sb="8" eb="9">
      <t>フク</t>
    </rPh>
    <rPh sb="13" eb="15">
      <t>ショクヒン</t>
    </rPh>
    <rPh sb="15" eb="17">
      <t>アンゼン</t>
    </rPh>
    <rPh sb="18" eb="20">
      <t>タイセツ</t>
    </rPh>
    <rPh sb="22" eb="24">
      <t>リカイ</t>
    </rPh>
    <rPh sb="29" eb="32">
      <t>シャナイガイ</t>
    </rPh>
    <rPh sb="33" eb="36">
      <t>セッキョクテキ</t>
    </rPh>
    <rPh sb="37" eb="39">
      <t>ジブン</t>
    </rPh>
    <rPh sb="40" eb="42">
      <t>コトバ</t>
    </rPh>
    <rPh sb="43" eb="44">
      <t>ツタ</t>
    </rPh>
    <phoneticPr fontId="4"/>
  </si>
  <si>
    <t>私の職場は、誤った手順や方法で衛生管理や作業をしたら、その場で上司や同僚から指摘される</t>
    <rPh sb="0" eb="1">
      <t>ワタシ</t>
    </rPh>
    <rPh sb="2" eb="4">
      <t>ショクバ</t>
    </rPh>
    <rPh sb="6" eb="7">
      <t>アヤマ</t>
    </rPh>
    <rPh sb="9" eb="11">
      <t>テジュン</t>
    </rPh>
    <rPh sb="12" eb="14">
      <t>ホウホウ</t>
    </rPh>
    <rPh sb="15" eb="17">
      <t>エイセイ</t>
    </rPh>
    <rPh sb="17" eb="19">
      <t>カンリ</t>
    </rPh>
    <rPh sb="20" eb="22">
      <t>サギョウ</t>
    </rPh>
    <rPh sb="29" eb="30">
      <t>バ</t>
    </rPh>
    <rPh sb="31" eb="33">
      <t>ジョウシ</t>
    </rPh>
    <rPh sb="34" eb="36">
      <t>ドウリョウ</t>
    </rPh>
    <rPh sb="38" eb="40">
      <t>シテキ</t>
    </rPh>
    <phoneticPr fontId="4"/>
  </si>
  <si>
    <t>私の職場は、一人ひとりの能力や適性を考えながら、育成・キャリア形成のために人員配置を行っている</t>
    <rPh sb="0" eb="1">
      <t>ワタシ</t>
    </rPh>
    <rPh sb="2" eb="4">
      <t>ショクバ</t>
    </rPh>
    <rPh sb="6" eb="8">
      <t>ヒトリ</t>
    </rPh>
    <rPh sb="12" eb="14">
      <t>ノウリョク</t>
    </rPh>
    <rPh sb="15" eb="17">
      <t>テキセイ</t>
    </rPh>
    <rPh sb="18" eb="19">
      <t>カンガ</t>
    </rPh>
    <rPh sb="24" eb="26">
      <t>イクセイ</t>
    </rPh>
    <rPh sb="31" eb="33">
      <t>ケイセイ</t>
    </rPh>
    <rPh sb="37" eb="39">
      <t>ジンイン</t>
    </rPh>
    <rPh sb="39" eb="41">
      <t>ハイチ</t>
    </rPh>
    <rPh sb="42" eb="43">
      <t>オコナ</t>
    </rPh>
    <phoneticPr fontId="4"/>
  </si>
  <si>
    <t>私の職場は、新しく加わった同僚に対して、経験豊かなメンバーや上司が作業手順や衛生管理のやり方を理解するまで寄り添ってくれている</t>
    <rPh sb="0" eb="1">
      <t>ワタシ</t>
    </rPh>
    <rPh sb="2" eb="4">
      <t>ショクバ</t>
    </rPh>
    <rPh sb="6" eb="7">
      <t>アタラ</t>
    </rPh>
    <rPh sb="9" eb="10">
      <t>クワ</t>
    </rPh>
    <rPh sb="13" eb="15">
      <t>ドウリョウ</t>
    </rPh>
    <rPh sb="16" eb="17">
      <t>タイ</t>
    </rPh>
    <rPh sb="20" eb="22">
      <t>ケイケン</t>
    </rPh>
    <rPh sb="22" eb="23">
      <t>ユタ</t>
    </rPh>
    <rPh sb="30" eb="32">
      <t>ジョウシ</t>
    </rPh>
    <rPh sb="33" eb="35">
      <t>サギョウ</t>
    </rPh>
    <rPh sb="35" eb="37">
      <t>テジュン</t>
    </rPh>
    <rPh sb="38" eb="40">
      <t>エイセイ</t>
    </rPh>
    <rPh sb="40" eb="42">
      <t>カンリ</t>
    </rPh>
    <rPh sb="45" eb="46">
      <t>カタ</t>
    </rPh>
    <rPh sb="47" eb="49">
      <t>リカイ</t>
    </rPh>
    <rPh sb="53" eb="54">
      <t>ヨ</t>
    </rPh>
    <rPh sb="55" eb="56">
      <t>ソ</t>
    </rPh>
    <phoneticPr fontId="4"/>
  </si>
  <si>
    <t>私の職場は、上司や同僚とお互いに、作業手順や食品の安全・衛生について注意を促しあい、声を掛け合っている</t>
    <rPh sb="0" eb="1">
      <t>ワタシ</t>
    </rPh>
    <rPh sb="2" eb="4">
      <t>ショクバ</t>
    </rPh>
    <rPh sb="6" eb="8">
      <t>ジョウシ</t>
    </rPh>
    <rPh sb="9" eb="11">
      <t>ドウリョウ</t>
    </rPh>
    <rPh sb="13" eb="14">
      <t>タガ</t>
    </rPh>
    <rPh sb="17" eb="19">
      <t>サギョウ</t>
    </rPh>
    <rPh sb="19" eb="21">
      <t>テジュン</t>
    </rPh>
    <rPh sb="22" eb="24">
      <t>ショクヒン</t>
    </rPh>
    <rPh sb="25" eb="27">
      <t>アンゼン</t>
    </rPh>
    <rPh sb="28" eb="30">
      <t>エイセイ</t>
    </rPh>
    <rPh sb="34" eb="36">
      <t>チュウイ</t>
    </rPh>
    <rPh sb="37" eb="38">
      <t>ウナガ</t>
    </rPh>
    <rPh sb="42" eb="43">
      <t>コエ</t>
    </rPh>
    <rPh sb="44" eb="45">
      <t>カ</t>
    </rPh>
    <rPh sb="46" eb="47">
      <t>ア</t>
    </rPh>
    <phoneticPr fontId="4"/>
  </si>
  <si>
    <t>私の職場は、作業手順や衛生管理のことが分からないときには、上司や同僚に気軽に聞ける雰囲気がある</t>
    <rPh sb="0" eb="1">
      <t>ワタシ</t>
    </rPh>
    <rPh sb="2" eb="4">
      <t>ショクバ</t>
    </rPh>
    <rPh sb="6" eb="8">
      <t>サギョウ</t>
    </rPh>
    <rPh sb="8" eb="10">
      <t>テジュン</t>
    </rPh>
    <rPh sb="11" eb="13">
      <t>エイセイ</t>
    </rPh>
    <rPh sb="13" eb="15">
      <t>カンリ</t>
    </rPh>
    <rPh sb="19" eb="20">
      <t>ワ</t>
    </rPh>
    <rPh sb="29" eb="31">
      <t>ジョウシ</t>
    </rPh>
    <rPh sb="32" eb="34">
      <t>ドウリョウ</t>
    </rPh>
    <rPh sb="35" eb="37">
      <t>キガル</t>
    </rPh>
    <rPh sb="38" eb="39">
      <t>キ</t>
    </rPh>
    <rPh sb="41" eb="44">
      <t>フンイキ</t>
    </rPh>
    <phoneticPr fontId="4"/>
  </si>
  <si>
    <t>上司は安全な製品を作るためのやる気を高めてくれる</t>
    <rPh sb="0" eb="2">
      <t>ジョウシ</t>
    </rPh>
    <rPh sb="3" eb="5">
      <t>アンゼン</t>
    </rPh>
    <rPh sb="6" eb="8">
      <t>セイヒン</t>
    </rPh>
    <rPh sb="9" eb="10">
      <t>ツク</t>
    </rPh>
    <rPh sb="16" eb="17">
      <t>キ</t>
    </rPh>
    <rPh sb="18" eb="19">
      <t>タカ</t>
    </rPh>
    <phoneticPr fontId="4"/>
  </si>
  <si>
    <t>食品安全や衛生に関する研修（社内・社外研修や、現場でのトレーニング）は、十分な頻度で行われている</t>
    <rPh sb="0" eb="2">
      <t>ショクヒン</t>
    </rPh>
    <rPh sb="2" eb="4">
      <t>アンゼン</t>
    </rPh>
    <rPh sb="5" eb="7">
      <t>エイセイ</t>
    </rPh>
    <rPh sb="8" eb="9">
      <t>カン</t>
    </rPh>
    <rPh sb="11" eb="13">
      <t>ケンシュウ</t>
    </rPh>
    <rPh sb="14" eb="16">
      <t>シャナイ</t>
    </rPh>
    <rPh sb="17" eb="19">
      <t>シャガイ</t>
    </rPh>
    <rPh sb="19" eb="21">
      <t>ケンシュウ</t>
    </rPh>
    <rPh sb="23" eb="25">
      <t>ゲンバ</t>
    </rPh>
    <rPh sb="36" eb="38">
      <t>ジュウブン</t>
    </rPh>
    <rPh sb="39" eb="41">
      <t>ヒンド</t>
    </rPh>
    <rPh sb="42" eb="43">
      <t>オコナ</t>
    </rPh>
    <phoneticPr fontId="4"/>
  </si>
  <si>
    <t>私の職場は、作業手順書や管理基準は必要なときにすぐに確認できる</t>
    <rPh sb="0" eb="1">
      <t>ワタシ</t>
    </rPh>
    <rPh sb="2" eb="4">
      <t>ショクバ</t>
    </rPh>
    <rPh sb="6" eb="8">
      <t>サギョウ</t>
    </rPh>
    <rPh sb="8" eb="10">
      <t>テジュン</t>
    </rPh>
    <rPh sb="10" eb="11">
      <t>ショ</t>
    </rPh>
    <rPh sb="12" eb="14">
      <t>カンリ</t>
    </rPh>
    <rPh sb="14" eb="16">
      <t>キジュン</t>
    </rPh>
    <rPh sb="17" eb="19">
      <t>ヒツヨウ</t>
    </rPh>
    <rPh sb="26" eb="28">
      <t>カクニン</t>
    </rPh>
    <phoneticPr fontId="4"/>
  </si>
  <si>
    <t>私の職場の作業手順書や管理基準は、とても分かりやすく、理解しやすいように工夫されている</t>
    <rPh sb="0" eb="1">
      <t>ワタシ</t>
    </rPh>
    <rPh sb="2" eb="4">
      <t>ショクバ</t>
    </rPh>
    <rPh sb="5" eb="7">
      <t>サギョウ</t>
    </rPh>
    <rPh sb="7" eb="9">
      <t>テジュン</t>
    </rPh>
    <rPh sb="9" eb="10">
      <t>ショ</t>
    </rPh>
    <rPh sb="11" eb="13">
      <t>カンリ</t>
    </rPh>
    <rPh sb="13" eb="15">
      <t>キジュン</t>
    </rPh>
    <rPh sb="20" eb="21">
      <t>ワ</t>
    </rPh>
    <rPh sb="27" eb="29">
      <t>リカイ</t>
    </rPh>
    <rPh sb="36" eb="38">
      <t>クフウ</t>
    </rPh>
    <phoneticPr fontId="4"/>
  </si>
  <si>
    <t>私の職場は、食品安全に関する書類や記録、日報などの文書業務の量が適切であると感じている</t>
    <rPh sb="0" eb="1">
      <t>ワタシ</t>
    </rPh>
    <rPh sb="2" eb="4">
      <t>ショクバ</t>
    </rPh>
    <rPh sb="6" eb="8">
      <t>ショクヒン</t>
    </rPh>
    <rPh sb="8" eb="10">
      <t>アンゼン</t>
    </rPh>
    <rPh sb="11" eb="12">
      <t>カン</t>
    </rPh>
    <rPh sb="14" eb="16">
      <t>ショルイ</t>
    </rPh>
    <rPh sb="17" eb="19">
      <t>キロク</t>
    </rPh>
    <rPh sb="20" eb="22">
      <t>ニッポウ</t>
    </rPh>
    <rPh sb="25" eb="27">
      <t>ブンショ</t>
    </rPh>
    <rPh sb="27" eb="29">
      <t>ギョウム</t>
    </rPh>
    <rPh sb="30" eb="31">
      <t>リョウ</t>
    </rPh>
    <rPh sb="32" eb="34">
      <t>テキセツ</t>
    </rPh>
    <rPh sb="38" eb="39">
      <t>カン</t>
    </rPh>
    <phoneticPr fontId="4"/>
  </si>
  <si>
    <t>私の職場は、何かおかしいと感じたらすぐに作業を止めることが出来る</t>
    <rPh sb="0" eb="1">
      <t>ワタシ</t>
    </rPh>
    <rPh sb="2" eb="4">
      <t>ショクバ</t>
    </rPh>
    <rPh sb="6" eb="7">
      <t>ナニ</t>
    </rPh>
    <rPh sb="13" eb="14">
      <t>カン</t>
    </rPh>
    <rPh sb="20" eb="22">
      <t>サギョウ</t>
    </rPh>
    <rPh sb="23" eb="24">
      <t>ト</t>
    </rPh>
    <rPh sb="29" eb="31">
      <t>デキ</t>
    </rPh>
    <phoneticPr fontId="4"/>
  </si>
  <si>
    <t>私の職場は、新しい制度、ルール、知識や技術を取り入れて成長し続けることを大切にしている</t>
    <rPh sb="0" eb="1">
      <t>ワタシ</t>
    </rPh>
    <rPh sb="2" eb="4">
      <t>ショクバ</t>
    </rPh>
    <rPh sb="6" eb="7">
      <t>アタラ</t>
    </rPh>
    <rPh sb="9" eb="11">
      <t>セイド</t>
    </rPh>
    <rPh sb="16" eb="18">
      <t>チシキ</t>
    </rPh>
    <rPh sb="19" eb="21">
      <t>ギジュツ</t>
    </rPh>
    <rPh sb="22" eb="23">
      <t>ト</t>
    </rPh>
    <rPh sb="24" eb="25">
      <t>イ</t>
    </rPh>
    <rPh sb="27" eb="29">
      <t>セイチョウ</t>
    </rPh>
    <rPh sb="30" eb="31">
      <t>ツヅ</t>
    </rPh>
    <rPh sb="36" eb="38">
      <t>タイセツ</t>
    </rPh>
    <phoneticPr fontId="4"/>
  </si>
  <si>
    <t>私は、自分の作業を振り返り、もっと良い方法がないか考え、提案している</t>
    <rPh sb="0" eb="1">
      <t>ワタシ</t>
    </rPh>
    <rPh sb="3" eb="5">
      <t>ジブン</t>
    </rPh>
    <rPh sb="6" eb="8">
      <t>サギョウ</t>
    </rPh>
    <rPh sb="9" eb="10">
      <t>フ</t>
    </rPh>
    <rPh sb="11" eb="12">
      <t>カエ</t>
    </rPh>
    <rPh sb="17" eb="18">
      <t>ヨ</t>
    </rPh>
    <rPh sb="19" eb="21">
      <t>ホウホウ</t>
    </rPh>
    <rPh sb="25" eb="26">
      <t>カンガ</t>
    </rPh>
    <rPh sb="28" eb="30">
      <t>テイアン</t>
    </rPh>
    <phoneticPr fontId="4"/>
  </si>
  <si>
    <t>私の職場は、食品安全や衛生について気づいたことがあれば、みんなが自由に意見を言える雰囲気がある</t>
    <rPh sb="0" eb="1">
      <t>ワタシ</t>
    </rPh>
    <rPh sb="2" eb="4">
      <t>ショクバ</t>
    </rPh>
    <rPh sb="6" eb="8">
      <t>ショクヒン</t>
    </rPh>
    <rPh sb="8" eb="10">
      <t>アンゼン</t>
    </rPh>
    <rPh sb="11" eb="13">
      <t>エイセイ</t>
    </rPh>
    <rPh sb="17" eb="18">
      <t>キ</t>
    </rPh>
    <rPh sb="32" eb="34">
      <t>ジユウ</t>
    </rPh>
    <rPh sb="35" eb="37">
      <t>イケン</t>
    </rPh>
    <rPh sb="38" eb="39">
      <t>イ</t>
    </rPh>
    <rPh sb="41" eb="44">
      <t>フンイキ</t>
    </rPh>
    <phoneticPr fontId="4"/>
  </si>
  <si>
    <t>私は業務中に食品安全や衛生面の問題が少しあると感じながらも、そのまま作業してしまうことがある</t>
    <rPh sb="0" eb="1">
      <t>ワタシ</t>
    </rPh>
    <rPh sb="2" eb="5">
      <t>ギョウムチュウ</t>
    </rPh>
    <rPh sb="6" eb="8">
      <t>ショクヒン</t>
    </rPh>
    <rPh sb="8" eb="10">
      <t>アンゼン</t>
    </rPh>
    <rPh sb="11" eb="14">
      <t>エイセイメン</t>
    </rPh>
    <rPh sb="15" eb="17">
      <t>モンダイ</t>
    </rPh>
    <rPh sb="18" eb="19">
      <t>スコ</t>
    </rPh>
    <rPh sb="23" eb="24">
      <t>カン</t>
    </rPh>
    <rPh sb="34" eb="36">
      <t>サギョウ</t>
    </rPh>
    <phoneticPr fontId="4"/>
  </si>
  <si>
    <t>作業手順書や衛生管理のマニュアル・ルールを守るのは、めんとうに感じるときがある</t>
    <rPh sb="0" eb="2">
      <t>サギョウ</t>
    </rPh>
    <rPh sb="2" eb="4">
      <t>テジュン</t>
    </rPh>
    <rPh sb="4" eb="5">
      <t>ショ</t>
    </rPh>
    <rPh sb="6" eb="8">
      <t>エイセイ</t>
    </rPh>
    <rPh sb="8" eb="10">
      <t>カンリ</t>
    </rPh>
    <rPh sb="21" eb="22">
      <t>マモ</t>
    </rPh>
    <rPh sb="31" eb="32">
      <t>カン</t>
    </rPh>
    <phoneticPr fontId="4"/>
  </si>
  <si>
    <t>私は器具や設備に小さな不具合を見つけても、つい『大したことではないから後でいいや』と思ってしまうことがある</t>
    <rPh sb="0" eb="1">
      <t>ワタシ</t>
    </rPh>
    <rPh sb="2" eb="4">
      <t>キグ</t>
    </rPh>
    <rPh sb="5" eb="7">
      <t>セツビ</t>
    </rPh>
    <rPh sb="8" eb="9">
      <t>チイ</t>
    </rPh>
    <rPh sb="11" eb="14">
      <t>フグアイ</t>
    </rPh>
    <rPh sb="15" eb="16">
      <t>ミ</t>
    </rPh>
    <rPh sb="24" eb="25">
      <t>タイ</t>
    </rPh>
    <rPh sb="35" eb="36">
      <t>アト</t>
    </rPh>
    <rPh sb="42" eb="43">
      <t>オモ</t>
    </rPh>
    <phoneticPr fontId="4"/>
  </si>
  <si>
    <t>私の職場には、食品の安全と衛生を守るために必要な施設や設備、備品がしっかり整っている</t>
    <rPh sb="0" eb="1">
      <t>ワタシ</t>
    </rPh>
    <rPh sb="2" eb="4">
      <t>ショクバ</t>
    </rPh>
    <rPh sb="7" eb="9">
      <t>ショクヒン</t>
    </rPh>
    <rPh sb="10" eb="12">
      <t>アンゼン</t>
    </rPh>
    <rPh sb="13" eb="15">
      <t>エイセイ</t>
    </rPh>
    <rPh sb="16" eb="17">
      <t>マモ</t>
    </rPh>
    <rPh sb="21" eb="23">
      <t>ヒツヨウ</t>
    </rPh>
    <rPh sb="24" eb="26">
      <t>シセツ</t>
    </rPh>
    <rPh sb="27" eb="29">
      <t>セツビ</t>
    </rPh>
    <rPh sb="30" eb="32">
      <t>ビヒン</t>
    </rPh>
    <rPh sb="37" eb="38">
      <t>トトノ</t>
    </rPh>
    <phoneticPr fontId="4"/>
  </si>
  <si>
    <t>とてもそう思う</t>
    <rPh sb="5" eb="6">
      <t>オモ</t>
    </rPh>
    <phoneticPr fontId="4"/>
  </si>
  <si>
    <t>そう思う</t>
    <rPh sb="2" eb="3">
      <t>オモ</t>
    </rPh>
    <phoneticPr fontId="4"/>
  </si>
  <si>
    <t>そう思わない</t>
    <rPh sb="2" eb="3">
      <t>オモ</t>
    </rPh>
    <phoneticPr fontId="4"/>
  </si>
  <si>
    <t>まったくそう思わない</t>
    <phoneticPr fontId="4"/>
  </si>
  <si>
    <t>どちらかというとそう思わない</t>
    <phoneticPr fontId="4"/>
  </si>
  <si>
    <t>どちらでもない</t>
    <phoneticPr fontId="4"/>
  </si>
  <si>
    <t>どちらかというとそう思う</t>
    <phoneticPr fontId="4"/>
  </si>
  <si>
    <t>table</t>
    <phoneticPr fontId="4"/>
  </si>
  <si>
    <t>このシートは農林水産省フード・コミュニケーション・プロジェクト（FCP）により、作成されました。</t>
    <phoneticPr fontId="7"/>
  </si>
  <si>
    <t>詳しくは下記のリンク先をご覧下さい。</t>
    <rPh sb="4" eb="6">
      <t>カキ</t>
    </rPh>
    <rPh sb="10" eb="11">
      <t>サキ</t>
    </rPh>
    <phoneticPr fontId="7"/>
  </si>
  <si>
    <t>https://www.maff.go.jp/j/shokusan/fcp/index.html</t>
    <phoneticPr fontId="7"/>
  </si>
  <si>
    <t>実施日</t>
    <rPh sb="0" eb="2">
      <t>ジッシ</t>
    </rPh>
    <rPh sb="2" eb="3">
      <t>ビ</t>
    </rPh>
    <phoneticPr fontId="7"/>
  </si>
  <si>
    <t>年　　　　月　　　　日</t>
    <rPh sb="0" eb="1">
      <t>ネン</t>
    </rPh>
    <rPh sb="5" eb="6">
      <t>ゲツ</t>
    </rPh>
    <rPh sb="10" eb="11">
      <t>ヒ</t>
    </rPh>
    <phoneticPr fontId="7"/>
  </si>
  <si>
    <t>別紙「詳細結果」シートにアンケート結果が表示されます。「アンケート実施後のガイダンス」を活用することで</t>
    <rPh sb="0" eb="2">
      <t>ベッシ</t>
    </rPh>
    <rPh sb="3" eb="5">
      <t>ショウサイ</t>
    </rPh>
    <rPh sb="5" eb="7">
      <t>ケッカ</t>
    </rPh>
    <rPh sb="17" eb="19">
      <t>ケッカ</t>
    </rPh>
    <rPh sb="20" eb="22">
      <t>ヒョウジ</t>
    </rPh>
    <rPh sb="33" eb="35">
      <t>ジッシ</t>
    </rPh>
    <rPh sb="35" eb="36">
      <t>ゴ</t>
    </rPh>
    <rPh sb="44" eb="46">
      <t>カツヨウ</t>
    </rPh>
    <phoneticPr fontId="7"/>
  </si>
  <si>
    <t>全体</t>
    <rPh sb="0" eb="2">
      <t>ゼンタイ</t>
    </rPh>
    <phoneticPr fontId="4"/>
  </si>
  <si>
    <t>【監督者/
チームリーダー】</t>
    <phoneticPr fontId="4"/>
  </si>
  <si>
    <t>【管理者/
上級管理者】</t>
    <phoneticPr fontId="4"/>
  </si>
  <si>
    <t>【作業員/
オペレーター】</t>
    <phoneticPr fontId="4"/>
  </si>
  <si>
    <t>トータルスコア</t>
  </si>
  <si>
    <t>全体</t>
    <rPh sb="0" eb="2">
      <t>ゼンタイ</t>
    </rPh>
    <phoneticPr fontId="7"/>
  </si>
  <si>
    <t>【管理者/
上級管理者】</t>
    <phoneticPr fontId="7"/>
  </si>
  <si>
    <t>【監督者/
チームリーダー】</t>
    <phoneticPr fontId="7"/>
  </si>
  <si>
    <t>【作業員/
オペレーター】</t>
    <phoneticPr fontId="7"/>
  </si>
  <si>
    <t>　　仕事がうまく進むように手伝う人</t>
    <phoneticPr fontId="7"/>
  </si>
  <si>
    <t>　　グループやエリアの人たちの仕事を見守ったり、手助けしたりする人。</t>
    <phoneticPr fontId="7"/>
  </si>
  <si>
    <t>　　仕事を見る役目はない人。</t>
    <phoneticPr fontId="7"/>
  </si>
  <si>
    <t>◆役割・階層の解説</t>
    <rPh sb="1" eb="3">
      <t>ヤクワリ</t>
    </rPh>
    <rPh sb="4" eb="6">
      <t>カイソウ</t>
    </rPh>
    <rPh sb="7" eb="9">
      <t>カイセツ</t>
    </rPh>
    <phoneticPr fontId="7"/>
  </si>
  <si>
    <t>管理者</t>
    <rPh sb="0" eb="3">
      <t>カンリシャ</t>
    </rPh>
    <phoneticPr fontId="7"/>
  </si>
  <si>
    <t>監督者</t>
    <rPh sb="0" eb="3">
      <t>カントクシャ</t>
    </rPh>
    <phoneticPr fontId="7"/>
  </si>
  <si>
    <t>作業者</t>
    <rPh sb="0" eb="3">
      <t>サギョウシャ</t>
    </rPh>
    <phoneticPr fontId="7"/>
  </si>
  <si>
    <t>計算用
全体</t>
    <rPh sb="0" eb="3">
      <t>ケイサンヨウ</t>
    </rPh>
    <rPh sb="4" eb="6">
      <t>ゼンタイ</t>
    </rPh>
    <phoneticPr fontId="7"/>
  </si>
  <si>
    <t>人　　※手動でご入力下さい。</t>
    <rPh sb="0" eb="1">
      <t>ニン</t>
    </rPh>
    <rPh sb="4" eb="6">
      <t>シュドウ</t>
    </rPh>
    <rPh sb="8" eb="10">
      <t>ニュウリョク</t>
    </rPh>
    <rPh sb="10" eb="11">
      <t>クダ</t>
    </rPh>
    <phoneticPr fontId="7"/>
  </si>
  <si>
    <t>自組織の食品安全文化の強み、弱みを知る機会を得ることができます。</t>
    <rPh sb="0" eb="1">
      <t>ジ</t>
    </rPh>
    <rPh sb="1" eb="3">
      <t>ソシキ</t>
    </rPh>
    <rPh sb="4" eb="6">
      <t>ショクヒン</t>
    </rPh>
    <rPh sb="6" eb="8">
      <t>アンゼン</t>
    </rPh>
    <rPh sb="8" eb="10">
      <t>ブンカ</t>
    </rPh>
    <rPh sb="11" eb="12">
      <t>ツヨ</t>
    </rPh>
    <rPh sb="14" eb="15">
      <t>ヨワ</t>
    </rPh>
    <rPh sb="17" eb="18">
      <t>シ</t>
    </rPh>
    <rPh sb="19" eb="21">
      <t>キカイ</t>
    </rPh>
    <rPh sb="22" eb="23">
      <t>エ</t>
    </rPh>
    <phoneticPr fontId="7"/>
  </si>
  <si>
    <t>3</t>
    <phoneticPr fontId="7"/>
  </si>
  <si>
    <t>1.あなたの仕事における役職・階層を選択してください</t>
    <phoneticPr fontId="7"/>
  </si>
  <si>
    <t>2.あなたの所属する部門（Column）</t>
    <rPh sb="6" eb="8">
      <t>ショゾク</t>
    </rPh>
    <rPh sb="10" eb="12">
      <t>ブモン</t>
    </rPh>
    <phoneticPr fontId="7"/>
  </si>
  <si>
    <t>（参考）
食品安全文化の5つの側面,GFSI見解書,2018　</t>
    <rPh sb="1" eb="3">
      <t>サンコウ</t>
    </rPh>
    <phoneticPr fontId="7"/>
  </si>
  <si>
    <t>GFSI側面毎の</t>
    <rPh sb="4" eb="6">
      <t>ソクメン</t>
    </rPh>
    <rPh sb="6" eb="7">
      <t>ゴト</t>
    </rPh>
    <phoneticPr fontId="7"/>
  </si>
  <si>
    <t>データ</t>
    <phoneticPr fontId="7"/>
  </si>
  <si>
    <r>
      <rPr>
        <sz val="11"/>
        <color theme="8"/>
        <rFont val="Meiryo UI"/>
        <family val="3"/>
        <charset val="128"/>
      </rPr>
      <t>【管理者/上級管理者】　</t>
    </r>
    <r>
      <rPr>
        <sz val="11"/>
        <rFont val="Meiryo UI"/>
        <family val="3"/>
        <charset val="128"/>
      </rPr>
      <t>　現場ではない場所で働いていて、みんながどんな仕事をするかを考えたり、</t>
    </r>
    <phoneticPr fontId="7"/>
  </si>
  <si>
    <r>
      <rPr>
        <sz val="11"/>
        <color theme="8"/>
        <rFont val="Meiryo UI"/>
        <family val="3"/>
        <charset val="128"/>
      </rPr>
      <t>【監督者/チームリーダー】　</t>
    </r>
    <r>
      <rPr>
        <sz val="11"/>
        <rFont val="Meiryo UI"/>
        <family val="3"/>
        <charset val="128"/>
      </rPr>
      <t>(従業員を見守るリーダーのような人)　　現場で一緒に働きながら、自分の</t>
    </r>
    <phoneticPr fontId="7"/>
  </si>
  <si>
    <r>
      <rPr>
        <sz val="11"/>
        <color theme="8"/>
        <rFont val="Meiryo UI"/>
        <family val="3"/>
        <charset val="128"/>
      </rPr>
      <t>【作業員/オペレーター】　　</t>
    </r>
    <r>
      <rPr>
        <sz val="11"/>
        <rFont val="Meiryo UI"/>
        <family val="3"/>
        <charset val="128"/>
      </rPr>
      <t>(自分の仕事をする人)　　現場で決まった仕事をしていて、ほかの人の</t>
    </r>
    <phoneticPr fontId="7"/>
  </si>
  <si>
    <t>ビ</t>
    <phoneticPr fontId="7"/>
  </si>
  <si>
    <t>一</t>
    <rPh sb="0" eb="1">
      <t>イチ</t>
    </rPh>
    <phoneticPr fontId="7"/>
  </si>
  <si>
    <t>適</t>
    <rPh sb="0" eb="1">
      <t>テキ</t>
    </rPh>
    <phoneticPr fontId="7"/>
  </si>
  <si>
    <t>リ</t>
    <phoneticPr fontId="7"/>
  </si>
  <si>
    <t>④リスク認知</t>
    <rPh sb="4" eb="6">
      <t>ニンチ</t>
    </rPh>
    <phoneticPr fontId="7"/>
  </si>
  <si>
    <t>⑤従業員の関与</t>
    <rPh sb="1" eb="4">
      <t>ジュウギョウイン</t>
    </rPh>
    <rPh sb="5" eb="7">
      <t>カンヨ</t>
    </rPh>
    <phoneticPr fontId="7"/>
  </si>
  <si>
    <t>管理者/上級管理者</t>
    <phoneticPr fontId="4"/>
  </si>
  <si>
    <t>監督者/チームリーダー</t>
    <phoneticPr fontId="4"/>
  </si>
  <si>
    <t>作業員/オペレーター</t>
    <phoneticPr fontId="4"/>
  </si>
  <si>
    <t>選択しない</t>
    <phoneticPr fontId="4"/>
  </si>
  <si>
    <t>標準偏差（全体のみ）</t>
    <rPh sb="0" eb="2">
      <t>ヒョウジュン</t>
    </rPh>
    <rPh sb="2" eb="4">
      <t>ヘンサ</t>
    </rPh>
    <rPh sb="5" eb="7">
      <t>ゼンタイ</t>
    </rPh>
    <phoneticPr fontId="7"/>
  </si>
  <si>
    <t>１）</t>
    <phoneticPr fontId="7"/>
  </si>
  <si>
    <t>２）</t>
    <phoneticPr fontId="7"/>
  </si>
  <si>
    <t>コミュニケーション</t>
    <phoneticPr fontId="7"/>
  </si>
  <si>
    <t>３）</t>
    <phoneticPr fontId="7"/>
  </si>
  <si>
    <t>リーダーシップ</t>
    <phoneticPr fontId="7"/>
  </si>
  <si>
    <t>４）</t>
    <phoneticPr fontId="7"/>
  </si>
  <si>
    <t>リスク認知</t>
    <phoneticPr fontId="7"/>
  </si>
  <si>
    <t>５）</t>
    <phoneticPr fontId="7"/>
  </si>
  <si>
    <t>従業員の関与</t>
    <phoneticPr fontId="7"/>
  </si>
  <si>
    <t>スコアチャート・グラフ</t>
    <phoneticPr fontId="7"/>
  </si>
  <si>
    <t>※組織全体の結果を表示する場合は、「詳細結果」シートの部門選択セルにて「＊＊」を選択ください</t>
    <rPh sb="1" eb="3">
      <t>ソシキ</t>
    </rPh>
    <rPh sb="3" eb="5">
      <t>ゼンタイ</t>
    </rPh>
    <rPh sb="6" eb="8">
      <t>ケッカ</t>
    </rPh>
    <rPh sb="9" eb="11">
      <t>ヒョウジ</t>
    </rPh>
    <rPh sb="13" eb="15">
      <t>バアイ</t>
    </rPh>
    <rPh sb="18" eb="20">
      <t>ショウサイ</t>
    </rPh>
    <rPh sb="20" eb="22">
      <t>ケッカ</t>
    </rPh>
    <rPh sb="27" eb="29">
      <t>ブモン</t>
    </rPh>
    <rPh sb="29" eb="31">
      <t>センタク</t>
    </rPh>
    <rPh sb="40" eb="42">
      <t>センタク</t>
    </rPh>
    <phoneticPr fontId="7"/>
  </si>
  <si>
    <t>＜参考データ＞</t>
    <rPh sb="1" eb="3">
      <t>サンコウ</t>
    </rPh>
    <phoneticPr fontId="7"/>
  </si>
  <si>
    <t>①リーダーシップ</t>
    <phoneticPr fontId="7"/>
  </si>
  <si>
    <t>②リソース支援</t>
    <rPh sb="5" eb="7">
      <t>シエン</t>
    </rPh>
    <phoneticPr fontId="7"/>
  </si>
  <si>
    <t>③コミュニケーション</t>
    <phoneticPr fontId="7"/>
  </si>
  <si>
    <t>質問No</t>
    <rPh sb="0" eb="2">
      <t>シツモン</t>
    </rPh>
    <phoneticPr fontId="7"/>
  </si>
  <si>
    <t>私は、たとえ忙しかったとしても作業手順をしっかりと守り、正しい作業を実施している</t>
    <rPh sb="0" eb="1">
      <t>ワタシ</t>
    </rPh>
    <rPh sb="6" eb="7">
      <t>イソガ</t>
    </rPh>
    <rPh sb="15" eb="17">
      <t>テジュン</t>
    </rPh>
    <rPh sb="23" eb="24">
      <t>マモ</t>
    </rPh>
    <rPh sb="26" eb="27">
      <t>タダ</t>
    </rPh>
    <rPh sb="29" eb="31">
      <t>サギョウ</t>
    </rPh>
    <rPh sb="32" eb="34">
      <t>ジッシ</t>
    </rPh>
    <phoneticPr fontId="4"/>
  </si>
  <si>
    <r>
      <t>私の職場では、作業手順書や管理基準</t>
    </r>
    <r>
      <rPr>
        <sz val="12"/>
        <color theme="1"/>
        <rFont val="Meiryo UI"/>
        <family val="3"/>
        <charset val="128"/>
      </rPr>
      <t>の作成や見直しに、実際に作業をしている方の声が反映される仕組みがある</t>
    </r>
    <rPh sb="0" eb="1">
      <t>ワタシ</t>
    </rPh>
    <rPh sb="2" eb="4">
      <t>ショクバ</t>
    </rPh>
    <rPh sb="7" eb="9">
      <t>サギョウ</t>
    </rPh>
    <rPh sb="9" eb="11">
      <t>テジュン</t>
    </rPh>
    <rPh sb="11" eb="12">
      <t>ショ</t>
    </rPh>
    <rPh sb="13" eb="15">
      <t>カンリ</t>
    </rPh>
    <rPh sb="15" eb="17">
      <t>キジュン</t>
    </rPh>
    <rPh sb="18" eb="20">
      <t>サクセイ</t>
    </rPh>
    <rPh sb="21" eb="23">
      <t>ミナオ</t>
    </rPh>
    <rPh sb="26" eb="28">
      <t>ジッサイ</t>
    </rPh>
    <rPh sb="29" eb="31">
      <t>サギョウ</t>
    </rPh>
    <rPh sb="36" eb="37">
      <t>カタ</t>
    </rPh>
    <rPh sb="38" eb="39">
      <t>コエ</t>
    </rPh>
    <rPh sb="40" eb="42">
      <t>ハンエイ</t>
    </rPh>
    <rPh sb="45" eb="47">
      <t>シク</t>
    </rPh>
    <phoneticPr fontId="4"/>
  </si>
  <si>
    <r>
      <t>私の職場は、変化や異常を見つかったと</t>
    </r>
    <r>
      <rPr>
        <sz val="12"/>
        <color theme="1"/>
        <rFont val="Meiryo UI"/>
        <family val="3"/>
        <charset val="128"/>
      </rPr>
      <t>き、すぐに対応できるよう指示が出ている</t>
    </r>
    <rPh sb="0" eb="1">
      <t>ワタシ</t>
    </rPh>
    <rPh sb="2" eb="4">
      <t>ショクバ</t>
    </rPh>
    <rPh sb="6" eb="8">
      <t>ヘンカ</t>
    </rPh>
    <rPh sb="9" eb="11">
      <t>イジョウ</t>
    </rPh>
    <rPh sb="12" eb="13">
      <t>ミ</t>
    </rPh>
    <rPh sb="23" eb="25">
      <t>タイオウ</t>
    </rPh>
    <rPh sb="30" eb="32">
      <t>シジ</t>
    </rPh>
    <rPh sb="33" eb="34">
      <t>デ</t>
    </rPh>
    <phoneticPr fontId="4"/>
  </si>
  <si>
    <t>私は時間に追われると、定められた作業手順や衛生管理を多少省略しても問題ないと思うことがある</t>
    <rPh sb="0" eb="1">
      <t>ワタシ</t>
    </rPh>
    <rPh sb="2" eb="4">
      <t>ジカン</t>
    </rPh>
    <rPh sb="5" eb="6">
      <t>オ</t>
    </rPh>
    <rPh sb="11" eb="12">
      <t>サダ</t>
    </rPh>
    <rPh sb="16" eb="18">
      <t>サギョウ</t>
    </rPh>
    <rPh sb="18" eb="20">
      <t>テジュン</t>
    </rPh>
    <rPh sb="21" eb="23">
      <t>エイセイ</t>
    </rPh>
    <rPh sb="23" eb="25">
      <t>カンリ</t>
    </rPh>
    <rPh sb="26" eb="28">
      <t>タショウ</t>
    </rPh>
    <rPh sb="28" eb="30">
      <t>ショウリャク</t>
    </rPh>
    <rPh sb="33" eb="35">
      <t>モンダイ</t>
    </rPh>
    <rPh sb="38" eb="39">
      <t>オモ</t>
    </rPh>
    <phoneticPr fontId="4"/>
  </si>
  <si>
    <t>リソース支援</t>
    <rPh sb="4" eb="6">
      <t>シエン</t>
    </rPh>
    <phoneticPr fontId="7"/>
  </si>
  <si>
    <t>私の職場では、問題があると感じたら作業を止めても責められることはない</t>
    <rPh sb="0" eb="1">
      <t>ワタシ</t>
    </rPh>
    <rPh sb="2" eb="4">
      <t>ショクバ</t>
    </rPh>
    <rPh sb="7" eb="9">
      <t>モンダイ</t>
    </rPh>
    <rPh sb="13" eb="14">
      <t>カン</t>
    </rPh>
    <rPh sb="17" eb="19">
      <t>サギョウ</t>
    </rPh>
    <rPh sb="20" eb="21">
      <t>ト</t>
    </rPh>
    <rPh sb="24" eb="25">
      <t>セ</t>
    </rPh>
    <phoneticPr fontId="4"/>
  </si>
  <si>
    <t>要素別データ</t>
    <rPh sb="2" eb="3">
      <t>ベツ</t>
    </rPh>
    <phoneticPr fontId="7"/>
  </si>
  <si>
    <t>食品安全文化評価結果</t>
    <rPh sb="0" eb="6">
      <t>ショクヒンアンゼンブンカ</t>
    </rPh>
    <rPh sb="6" eb="8">
      <t>ヒョウカ</t>
    </rPh>
    <rPh sb="8" eb="10">
      <t>ケッカ</t>
    </rPh>
    <phoneticPr fontId="7"/>
  </si>
  <si>
    <t>ＦＣＰ 食品安全文化評価ツール</t>
    <rPh sb="4" eb="6">
      <t>ショクヒン</t>
    </rPh>
    <rPh sb="6" eb="8">
      <t>アンゼン</t>
    </rPh>
    <rPh sb="8" eb="10">
      <t>ブンカ</t>
    </rPh>
    <rPh sb="10" eb="12">
      <t>ヒョウカ</t>
    </rPh>
    <phoneticPr fontId="23"/>
  </si>
  <si>
    <t>第　2　版</t>
    <rPh sb="0" eb="1">
      <t>ダイ</t>
    </rPh>
    <rPh sb="4" eb="5">
      <t>ハン</t>
    </rPh>
    <phoneticPr fontId="7"/>
  </si>
  <si>
    <t>※上位3スコアを青、下位5スコアをオレンジで表示</t>
    <rPh sb="1" eb="3">
      <t>ジョウイ</t>
    </rPh>
    <rPh sb="8" eb="9">
      <t>アオ</t>
    </rPh>
    <rPh sb="10" eb="12">
      <t>カイ</t>
    </rPh>
    <rPh sb="22" eb="24">
      <t>ヒョウジ</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</si>
</sst>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yy\ h:mm:ss"/>
    <numFmt numFmtId="177" formatCode="0.0"/>
  </numFmts>
  <fonts count="38">
    <font>
      <sz val="11"/>
      <color theme="1"/>
      <name val="ＭＳ Ｐゴシック"/>
      <family val="2"/>
      <scheme val="minor"/>
    </font>
    <font>
      <sz val="11"/>
      <color theme="1"/>
      <name val="Meiryo UI"/>
      <family val="2"/>
      <charset val="128"/>
    </font>
    <font>
      <sz val="11"/>
      <color theme="1"/>
      <name val="Meiryo UI"/>
      <family val="2"/>
      <charset val="128"/>
    </font>
    <font>
      <sz val="11"/>
      <color theme="1"/>
      <name val="Meiryo UI"/>
      <family val="2"/>
      <charset val="128"/>
    </font>
    <font>
      <sz val="11"/>
      <color theme="1"/>
      <name val="Meiryo UI"/>
      <family val="2"/>
      <charset val="128"/>
    </font>
    <font>
      <sz val="11"/>
      <color theme="1"/>
      <name val="Meiryo UI"/>
      <family val="2"/>
      <charset val="128"/>
    </font>
    <font>
      <sz val="11"/>
      <color theme="1"/>
      <name val="ＭＳ Ｐゴシック"/>
      <family val="2"/>
      <scheme val="minor"/>
    </font>
    <font>
      <sz val="6"/>
      <name val="ＭＳ Ｐゴシック"/>
      <family val="3"/>
      <charset val="128"/>
      <scheme val="minor"/>
    </font>
    <font>
      <sz val="11"/>
      <color theme="1"/>
      <name val="Meiryo UI"/>
      <family val="3"/>
      <charset val="128"/>
    </font>
    <font>
      <sz val="11"/>
      <name val="Meiryo UI"/>
      <family val="3"/>
      <charset val="128"/>
    </font>
    <font>
      <b/>
      <sz val="14"/>
      <color theme="1"/>
      <name val="Meiryo UI"/>
      <family val="3"/>
      <charset val="128"/>
    </font>
    <font>
      <sz val="12"/>
      <color theme="1"/>
      <name val="Meiryo UI"/>
      <family val="3"/>
      <charset val="128"/>
    </font>
    <font>
      <sz val="14"/>
      <color theme="1"/>
      <name val="Meiryo UI"/>
      <family val="3"/>
      <charset val="128"/>
    </font>
    <font>
      <u/>
      <sz val="11"/>
      <color theme="10"/>
      <name val="ＭＳ Ｐゴシック"/>
      <family val="2"/>
      <charset val="128"/>
      <scheme val="minor"/>
    </font>
    <font>
      <u/>
      <sz val="11"/>
      <color theme="10"/>
      <name val="ＭＳ Ｐゴシック"/>
      <family val="3"/>
      <charset val="128"/>
    </font>
    <font>
      <b/>
      <sz val="12"/>
      <color theme="1"/>
      <name val="Meiryo UI"/>
      <family val="3"/>
      <charset val="128"/>
    </font>
    <font>
      <sz val="11"/>
      <color theme="0"/>
      <name val="Meiryo UI"/>
      <family val="3"/>
      <charset val="128"/>
    </font>
    <font>
      <sz val="11"/>
      <color theme="0" tint="-0.249977111117893"/>
      <name val="Meiryo UI"/>
      <family val="3"/>
      <charset val="128"/>
    </font>
    <font>
      <sz val="11"/>
      <color theme="0" tint="-0.249977111117893"/>
      <name val="ＭＳ Ｐゴシック"/>
      <family val="2"/>
      <scheme val="minor"/>
    </font>
    <font>
      <sz val="10"/>
      <color theme="1"/>
      <name val="Meiryo UI"/>
      <family val="3"/>
      <charset val="128"/>
    </font>
    <font>
      <sz val="8"/>
      <color theme="1"/>
      <name val="Meiryo UI"/>
      <family val="3"/>
      <charset val="128"/>
    </font>
    <font>
      <b/>
      <sz val="11"/>
      <color theme="1"/>
      <name val="Meiryo UI"/>
      <family val="3"/>
      <charset val="128"/>
    </font>
    <font>
      <b/>
      <sz val="30"/>
      <color indexed="9"/>
      <name val="ＭＳ Ｐゴシック"/>
      <family val="3"/>
      <charset val="128"/>
    </font>
    <font>
      <sz val="6"/>
      <name val="ＭＳ Ｐゴシック"/>
      <family val="3"/>
      <charset val="128"/>
    </font>
    <font>
      <u/>
      <sz val="11"/>
      <color theme="10"/>
      <name val="ＭＳ Ｐゴシック"/>
      <family val="2"/>
      <scheme val="minor"/>
    </font>
    <font>
      <u/>
      <sz val="11"/>
      <color theme="10"/>
      <name val="Meiryo UI"/>
      <family val="3"/>
      <charset val="128"/>
    </font>
    <font>
      <sz val="10"/>
      <color theme="1"/>
      <name val="ＭＳ Ｐゴシック"/>
      <family val="2"/>
      <scheme val="minor"/>
    </font>
    <font>
      <sz val="11"/>
      <color rgb="FFFF0000"/>
      <name val="ＭＳ Ｐゴシック"/>
      <family val="3"/>
      <charset val="128"/>
      <scheme val="minor"/>
    </font>
    <font>
      <strike/>
      <sz val="9"/>
      <color rgb="FFFF0000"/>
      <name val="Meiryo UI"/>
      <family val="3"/>
      <charset val="128"/>
    </font>
    <font>
      <strike/>
      <sz val="12"/>
      <color rgb="FFFF0000"/>
      <name val="Meiryo UI"/>
      <family val="3"/>
      <charset val="128"/>
    </font>
    <font>
      <b/>
      <sz val="12"/>
      <color rgb="FFFF0000"/>
      <name val="Meiryo UI"/>
      <family val="3"/>
      <charset val="128"/>
    </font>
    <font>
      <sz val="9"/>
      <color indexed="81"/>
      <name val="MS P ゴシック"/>
      <family val="3"/>
      <charset val="128"/>
    </font>
    <font>
      <sz val="11"/>
      <color theme="8"/>
      <name val="Meiryo UI"/>
      <family val="3"/>
      <charset val="128"/>
    </font>
    <font>
      <sz val="11"/>
      <name val="ＭＳ Ｐゴシック"/>
      <family val="2"/>
      <scheme val="minor"/>
    </font>
    <font>
      <sz val="11"/>
      <color theme="0" tint="-0.14999847407452621"/>
      <name val="Meiryo UI"/>
      <family val="3"/>
      <charset val="128"/>
    </font>
    <font>
      <sz val="10"/>
      <color rgb="FFFF0000"/>
      <name val="Meiryo UI"/>
      <family val="3"/>
      <charset val="128"/>
    </font>
    <font>
      <sz val="12"/>
      <name val="Meiryo UI"/>
      <family val="3"/>
      <charset val="128"/>
    </font>
    <font>
      <b/>
      <sz val="16"/>
      <color theme="1"/>
      <name val="Meiryo UI"/>
      <family val="3"/>
      <charset val="128"/>
    </font>
  </fonts>
  <fills count="1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rgb="FF00B050"/>
        <bgColor indexed="64"/>
      </patternFill>
    </fill>
    <fill>
      <patternFill patternType="solid">
        <fgColor rgb="FFF1D5FF"/>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4"/>
        <bgColor indexed="64"/>
      </patternFill>
    </fill>
    <fill>
      <patternFill patternType="solid">
        <fgColor theme="6" tint="0.79998168889431442"/>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thin">
        <color indexed="64"/>
      </left>
      <right/>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s>
  <cellStyleXfs count="10">
    <xf numFmtId="0" fontId="0" fillId="0" borderId="0"/>
    <xf numFmtId="9" fontId="6" fillId="0" borderId="0" applyFont="0" applyFill="0" applyBorder="0" applyAlignment="0" applyProtection="0">
      <alignment vertical="center"/>
    </xf>
    <xf numFmtId="0" fontId="6" fillId="0" borderId="0"/>
    <xf numFmtId="0" fontId="6" fillId="0" borderId="0"/>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5" fillId="0" borderId="0">
      <alignment vertical="center"/>
    </xf>
    <xf numFmtId="0" fontId="3" fillId="0" borderId="0">
      <alignment vertical="center"/>
    </xf>
    <xf numFmtId="0" fontId="2" fillId="0" borderId="0">
      <alignment vertical="center"/>
    </xf>
    <xf numFmtId="0" fontId="24" fillId="0" borderId="0" applyNumberFormat="0" applyFill="0" applyBorder="0" applyAlignment="0" applyProtection="0"/>
  </cellStyleXfs>
  <cellXfs count="155">
    <xf numFmtId="0" fontId="0" fillId="0" borderId="0" xfId="0"/>
    <xf numFmtId="0" fontId="8" fillId="0" borderId="0" xfId="0" applyFont="1"/>
    <xf numFmtId="0" fontId="8" fillId="0" borderId="0" xfId="0" applyFont="1" applyAlignment="1">
      <alignment wrapText="1"/>
    </xf>
    <xf numFmtId="0" fontId="8" fillId="0" borderId="0" xfId="0" applyFont="1" applyAlignment="1">
      <alignment vertical="center"/>
    </xf>
    <xf numFmtId="0" fontId="9" fillId="0" borderId="0" xfId="0" applyFont="1"/>
    <xf numFmtId="0" fontId="8" fillId="0" borderId="0" xfId="0" applyFont="1" applyAlignment="1">
      <alignment horizontal="center" vertical="center"/>
    </xf>
    <xf numFmtId="1" fontId="10" fillId="2" borderId="1" xfId="0" applyNumberFormat="1" applyFont="1" applyFill="1" applyBorder="1" applyAlignment="1">
      <alignment horizontal="center"/>
    </xf>
    <xf numFmtId="0" fontId="11" fillId="5" borderId="5" xfId="0" applyFont="1" applyFill="1" applyBorder="1" applyAlignment="1">
      <alignment vertical="center"/>
    </xf>
    <xf numFmtId="0" fontId="11" fillId="5" borderId="3" xfId="0" applyFont="1" applyFill="1" applyBorder="1" applyAlignment="1">
      <alignment wrapText="1"/>
    </xf>
    <xf numFmtId="0" fontId="16" fillId="7" borderId="9" xfId="0" applyFont="1" applyFill="1" applyBorder="1"/>
    <xf numFmtId="0" fontId="11" fillId="6" borderId="1" xfId="0" applyFont="1" applyFill="1" applyBorder="1"/>
    <xf numFmtId="9" fontId="11" fillId="2" borderId="1" xfId="1" applyFont="1" applyFill="1" applyBorder="1" applyAlignment="1"/>
    <xf numFmtId="0" fontId="17" fillId="0" borderId="0" xfId="0" applyFont="1"/>
    <xf numFmtId="0" fontId="18" fillId="0" borderId="0" xfId="0" applyFont="1"/>
    <xf numFmtId="0" fontId="11" fillId="3" borderId="1" xfId="0" applyFont="1" applyFill="1" applyBorder="1"/>
    <xf numFmtId="177" fontId="18" fillId="0" borderId="0" xfId="0" applyNumberFormat="1" applyFont="1"/>
    <xf numFmtId="0" fontId="10" fillId="4" borderId="11" xfId="0" applyFont="1" applyFill="1" applyBorder="1" applyAlignment="1">
      <alignment horizontal="left" vertical="center"/>
    </xf>
    <xf numFmtId="0" fontId="8" fillId="4" borderId="11" xfId="0" applyFont="1" applyFill="1" applyBorder="1"/>
    <xf numFmtId="0" fontId="8" fillId="4" borderId="11" xfId="0" applyFont="1" applyFill="1" applyBorder="1" applyAlignment="1">
      <alignment vertical="center"/>
    </xf>
    <xf numFmtId="0" fontId="8" fillId="4" borderId="11" xfId="0" applyFont="1" applyFill="1" applyBorder="1" applyAlignment="1">
      <alignment wrapText="1"/>
    </xf>
    <xf numFmtId="0" fontId="8" fillId="4" borderId="11" xfId="0" applyFont="1" applyFill="1" applyBorder="1" applyAlignment="1">
      <alignment horizontal="center" vertical="center"/>
    </xf>
    <xf numFmtId="0" fontId="12" fillId="0" borderId="0" xfId="0" applyFont="1"/>
    <xf numFmtId="0" fontId="12" fillId="0" borderId="0" xfId="0" applyFont="1" applyAlignment="1">
      <alignment horizontal="center"/>
    </xf>
    <xf numFmtId="0" fontId="9" fillId="0" borderId="12" xfId="0" applyFont="1" applyBorder="1"/>
    <xf numFmtId="0" fontId="11" fillId="0" borderId="0" xfId="0" applyFont="1"/>
    <xf numFmtId="0" fontId="11" fillId="0" borderId="0" xfId="0" applyFont="1" applyAlignment="1">
      <alignment horizontal="left"/>
    </xf>
    <xf numFmtId="0" fontId="8" fillId="0" borderId="12" xfId="0" applyFont="1" applyBorder="1"/>
    <xf numFmtId="0" fontId="10" fillId="0" borderId="0" xfId="0" applyFont="1"/>
    <xf numFmtId="0" fontId="15" fillId="0" borderId="0" xfId="0" applyFont="1"/>
    <xf numFmtId="0" fontId="11" fillId="0" borderId="0" xfId="0" applyFont="1" applyAlignment="1">
      <alignment wrapText="1"/>
    </xf>
    <xf numFmtId="1" fontId="15" fillId="0" borderId="0" xfId="0" applyNumberFormat="1" applyFont="1" applyAlignment="1">
      <alignment horizontal="center"/>
    </xf>
    <xf numFmtId="0" fontId="8" fillId="0" borderId="0" xfId="0" applyFont="1" applyAlignment="1">
      <alignment horizontal="right" vertical="center"/>
    </xf>
    <xf numFmtId="0" fontId="17" fillId="0" borderId="12" xfId="0" applyFont="1" applyBorder="1" applyAlignment="1">
      <alignment horizontal="center"/>
    </xf>
    <xf numFmtId="177" fontId="18" fillId="0" borderId="12" xfId="0" applyNumberFormat="1" applyFont="1" applyBorder="1"/>
    <xf numFmtId="0" fontId="8" fillId="0" borderId="13" xfId="0" applyFont="1" applyBorder="1"/>
    <xf numFmtId="0" fontId="8" fillId="0" borderId="13" xfId="0" applyFont="1" applyBorder="1" applyAlignment="1">
      <alignment vertical="center"/>
    </xf>
    <xf numFmtId="0" fontId="8" fillId="0" borderId="13" xfId="0" applyFont="1" applyBorder="1" applyAlignment="1">
      <alignment wrapText="1"/>
    </xf>
    <xf numFmtId="0" fontId="8" fillId="0" borderId="13" xfId="0" applyFont="1" applyBorder="1" applyAlignment="1">
      <alignment horizontal="center" vertical="center"/>
    </xf>
    <xf numFmtId="0" fontId="9" fillId="0" borderId="14" xfId="0" applyFont="1" applyBorder="1"/>
    <xf numFmtId="0" fontId="9" fillId="4" borderId="4" xfId="0" applyFont="1" applyFill="1" applyBorder="1"/>
    <xf numFmtId="0" fontId="8" fillId="4" borderId="11" xfId="0" applyFont="1" applyFill="1" applyBorder="1" applyAlignment="1">
      <alignment horizontal="left" vertical="center"/>
    </xf>
    <xf numFmtId="0" fontId="8" fillId="0" borderId="0" xfId="0" applyFont="1" applyAlignment="1">
      <alignment horizontal="left" vertical="center"/>
    </xf>
    <xf numFmtId="177" fontId="10" fillId="0" borderId="0" xfId="0" applyNumberFormat="1" applyFont="1" applyAlignment="1">
      <alignment horizontal="left" vertical="center"/>
    </xf>
    <xf numFmtId="177" fontId="8" fillId="0" borderId="0" xfId="0" applyNumberFormat="1" applyFont="1" applyAlignment="1">
      <alignment horizontal="left" vertical="center"/>
    </xf>
    <xf numFmtId="0" fontId="8" fillId="0" borderId="13" xfId="0" applyFont="1" applyBorder="1" applyAlignment="1">
      <alignment horizontal="left" vertical="center"/>
    </xf>
    <xf numFmtId="0" fontId="0" fillId="0" borderId="0" xfId="0" applyAlignment="1">
      <alignment vertical="top" wrapText="1"/>
    </xf>
    <xf numFmtId="0" fontId="0" fillId="0" borderId="0" xfId="0" quotePrefix="1" applyAlignment="1">
      <alignment vertical="top" wrapText="1"/>
    </xf>
    <xf numFmtId="0" fontId="11" fillId="0" borderId="0" xfId="0" applyFont="1" applyAlignment="1">
      <alignment horizontal="center"/>
    </xf>
    <xf numFmtId="1" fontId="10" fillId="0" borderId="0" xfId="0" applyNumberFormat="1" applyFont="1" applyAlignment="1">
      <alignment horizontal="center"/>
    </xf>
    <xf numFmtId="0" fontId="26" fillId="0" borderId="0" xfId="0" applyFont="1"/>
    <xf numFmtId="0" fontId="27" fillId="0" borderId="0" xfId="0" applyFont="1"/>
    <xf numFmtId="0" fontId="30" fillId="0" borderId="0" xfId="0" applyFont="1"/>
    <xf numFmtId="0" fontId="28" fillId="0" borderId="0" xfId="0" applyFont="1"/>
    <xf numFmtId="0" fontId="29" fillId="0" borderId="0" xfId="0" applyFont="1" applyAlignment="1">
      <alignment vertical="center"/>
    </xf>
    <xf numFmtId="0" fontId="11" fillId="0" borderId="0" xfId="0" applyFont="1" applyAlignment="1">
      <alignment vertical="center" shrinkToFit="1"/>
    </xf>
    <xf numFmtId="0" fontId="29" fillId="5" borderId="12" xfId="0" applyFont="1" applyFill="1" applyBorder="1"/>
    <xf numFmtId="0" fontId="11" fillId="5" borderId="12" xfId="0" applyFont="1" applyFill="1" applyBorder="1"/>
    <xf numFmtId="9" fontId="11" fillId="0" borderId="0" xfId="1" applyFont="1" applyFill="1" applyBorder="1" applyAlignment="1"/>
    <xf numFmtId="0" fontId="11" fillId="0" borderId="23" xfId="0" applyFont="1" applyBorder="1" applyAlignment="1">
      <alignment horizontal="left"/>
    </xf>
    <xf numFmtId="0" fontId="8" fillId="0" borderId="23" xfId="0" applyFont="1" applyBorder="1"/>
    <xf numFmtId="0" fontId="10" fillId="0" borderId="23" xfId="0" applyFont="1" applyBorder="1"/>
    <xf numFmtId="0" fontId="10" fillId="0" borderId="0" xfId="0" applyFont="1" applyAlignment="1">
      <alignment horizontal="center" vertical="center" wrapText="1"/>
    </xf>
    <xf numFmtId="1" fontId="21" fillId="0" borderId="0" xfId="0" applyNumberFormat="1" applyFont="1" applyAlignment="1">
      <alignment horizontal="center" vertical="center" wrapText="1"/>
    </xf>
    <xf numFmtId="0" fontId="21" fillId="0" borderId="0" xfId="0" applyFont="1" applyAlignment="1">
      <alignment horizontal="center" vertical="center" wrapText="1"/>
    </xf>
    <xf numFmtId="0" fontId="15" fillId="0" borderId="0" xfId="0" applyFont="1" applyAlignment="1">
      <alignment vertical="center"/>
    </xf>
    <xf numFmtId="0" fontId="15" fillId="0" borderId="23" xfId="0" applyFont="1" applyBorder="1" applyAlignment="1">
      <alignment vertical="center"/>
    </xf>
    <xf numFmtId="0" fontId="11" fillId="0" borderId="25" xfId="0" applyFont="1" applyBorder="1" applyAlignment="1">
      <alignment wrapText="1"/>
    </xf>
    <xf numFmtId="0" fontId="11" fillId="6" borderId="26" xfId="0" applyFont="1" applyFill="1" applyBorder="1" applyAlignment="1">
      <alignment horizontal="left" vertical="center"/>
    </xf>
    <xf numFmtId="0" fontId="9" fillId="0" borderId="0" xfId="0" applyFont="1" applyAlignment="1">
      <alignment horizontal="left" vertical="center"/>
    </xf>
    <xf numFmtId="0" fontId="0" fillId="10" borderId="0" xfId="0" quotePrefix="1" applyFill="1" applyAlignment="1">
      <alignment vertical="top" wrapText="1"/>
    </xf>
    <xf numFmtId="0" fontId="16" fillId="7" borderId="9" xfId="0" applyFont="1" applyFill="1" applyBorder="1" applyAlignment="1">
      <alignment horizontal="center" vertical="center"/>
    </xf>
    <xf numFmtId="0" fontId="16" fillId="7" borderId="9" xfId="0" applyFont="1" applyFill="1" applyBorder="1" applyAlignment="1">
      <alignment horizontal="center" vertical="center" wrapText="1"/>
    </xf>
    <xf numFmtId="0" fontId="11" fillId="0" borderId="0" xfId="0" applyFont="1" applyAlignment="1">
      <alignment horizontal="left" vertical="center"/>
    </xf>
    <xf numFmtId="176" fontId="0" fillId="0" borderId="0" xfId="0" applyNumberFormat="1"/>
    <xf numFmtId="0" fontId="15" fillId="0" borderId="0" xfId="0" applyFont="1" applyAlignment="1">
      <alignment horizontal="left"/>
    </xf>
    <xf numFmtId="0" fontId="11" fillId="5" borderId="34" xfId="0" applyFont="1" applyFill="1" applyBorder="1" applyAlignment="1">
      <alignment vertical="center"/>
    </xf>
    <xf numFmtId="0" fontId="11" fillId="5" borderId="4" xfId="0" applyFont="1" applyFill="1" applyBorder="1" applyAlignment="1">
      <alignment wrapText="1"/>
    </xf>
    <xf numFmtId="0" fontId="11" fillId="0" borderId="11" xfId="0" applyFont="1" applyBorder="1" applyAlignment="1">
      <alignment vertical="center"/>
    </xf>
    <xf numFmtId="0" fontId="11" fillId="0" borderId="11" xfId="0" applyFont="1" applyBorder="1" applyAlignment="1">
      <alignment wrapText="1"/>
    </xf>
    <xf numFmtId="1" fontId="15" fillId="0" borderId="11" xfId="0" applyNumberFormat="1" applyFont="1" applyBorder="1" applyAlignment="1">
      <alignment horizontal="center"/>
    </xf>
    <xf numFmtId="0" fontId="17" fillId="0" borderId="12" xfId="0" applyFont="1" applyBorder="1"/>
    <xf numFmtId="0" fontId="9" fillId="0" borderId="0" xfId="0" applyFont="1" applyAlignment="1">
      <alignment horizontal="left"/>
    </xf>
    <xf numFmtId="177" fontId="33" fillId="0" borderId="0" xfId="0" applyNumberFormat="1" applyFont="1" applyAlignment="1">
      <alignment horizontal="left"/>
    </xf>
    <xf numFmtId="177" fontId="33" fillId="11" borderId="0" xfId="0" applyNumberFormat="1" applyFont="1" applyFill="1" applyAlignment="1">
      <alignment horizontal="left"/>
    </xf>
    <xf numFmtId="0" fontId="0" fillId="12" borderId="0" xfId="0" quotePrefix="1" applyFill="1" applyAlignment="1">
      <alignment vertical="top" wrapText="1"/>
    </xf>
    <xf numFmtId="0" fontId="9" fillId="11" borderId="0" xfId="0" applyFont="1" applyFill="1" applyAlignment="1">
      <alignment horizontal="left" vertical="center"/>
    </xf>
    <xf numFmtId="0" fontId="34" fillId="0" borderId="0" xfId="0" applyFont="1" applyAlignment="1">
      <alignment horizontal="center" wrapText="1"/>
    </xf>
    <xf numFmtId="0" fontId="34" fillId="0" borderId="0" xfId="0" applyFont="1"/>
    <xf numFmtId="0" fontId="8" fillId="11" borderId="0" xfId="0" applyFont="1" applyFill="1" applyAlignment="1">
      <alignment horizontal="left" vertical="center"/>
    </xf>
    <xf numFmtId="0" fontId="15" fillId="0" borderId="23" xfId="0" applyFont="1" applyBorder="1"/>
    <xf numFmtId="0" fontId="35" fillId="0" borderId="0" xfId="0" applyFont="1"/>
    <xf numFmtId="0" fontId="11" fillId="0" borderId="6" xfId="0" applyFont="1" applyBorder="1" applyAlignment="1">
      <alignment vertical="center"/>
    </xf>
    <xf numFmtId="1" fontId="11" fillId="3" borderId="8" xfId="0" applyNumberFormat="1" applyFont="1" applyFill="1" applyBorder="1" applyAlignment="1">
      <alignment horizontal="center" vertical="center"/>
    </xf>
    <xf numFmtId="0" fontId="11" fillId="0" borderId="8" xfId="0" applyFont="1" applyBorder="1" applyAlignment="1">
      <alignment vertical="center"/>
    </xf>
    <xf numFmtId="1" fontId="11" fillId="3" borderId="9" xfId="0" applyNumberFormat="1" applyFont="1" applyFill="1" applyBorder="1" applyAlignment="1">
      <alignment horizontal="center" vertical="center"/>
    </xf>
    <xf numFmtId="0" fontId="11" fillId="0" borderId="15" xfId="0" applyFont="1" applyBorder="1" applyAlignment="1">
      <alignment vertical="center"/>
    </xf>
    <xf numFmtId="0" fontId="11" fillId="0" borderId="9" xfId="0" applyFont="1" applyBorder="1" applyAlignment="1">
      <alignment vertical="center"/>
    </xf>
    <xf numFmtId="0" fontId="36" fillId="0" borderId="3" xfId="0" applyFont="1" applyBorder="1" applyAlignment="1">
      <alignment horizontal="right" vertical="center" shrinkToFit="1"/>
    </xf>
    <xf numFmtId="0" fontId="36" fillId="0" borderId="33" xfId="0" applyFont="1" applyBorder="1" applyAlignment="1">
      <alignment horizontal="right" vertical="center" shrinkToFit="1"/>
    </xf>
    <xf numFmtId="0" fontId="12" fillId="0" borderId="0" xfId="0" applyFont="1" applyAlignment="1">
      <alignment horizontal="center" vertical="center" wrapText="1"/>
    </xf>
    <xf numFmtId="1" fontId="8" fillId="0" borderId="0" xfId="0" applyNumberFormat="1" applyFont="1" applyAlignment="1">
      <alignment horizontal="center" vertical="center" wrapText="1"/>
    </xf>
    <xf numFmtId="0" fontId="8" fillId="0" borderId="0" xfId="0" applyFont="1" applyAlignment="1">
      <alignment horizontal="center" vertical="center" wrapText="1"/>
    </xf>
    <xf numFmtId="1" fontId="11" fillId="13" borderId="6" xfId="0" applyNumberFormat="1" applyFont="1" applyFill="1" applyBorder="1" applyAlignment="1">
      <alignment horizontal="center"/>
    </xf>
    <xf numFmtId="0" fontId="11" fillId="0" borderId="23" xfId="0" applyFont="1" applyBorder="1" applyAlignment="1">
      <alignment vertical="center"/>
    </xf>
    <xf numFmtId="0" fontId="11" fillId="0" borderId="23" xfId="0" applyFont="1" applyBorder="1"/>
    <xf numFmtId="1" fontId="37" fillId="2" borderId="28" xfId="0" applyNumberFormat="1" applyFont="1" applyFill="1" applyBorder="1" applyAlignment="1">
      <alignment horizontal="center"/>
    </xf>
    <xf numFmtId="1" fontId="37" fillId="2" borderId="1" xfId="0" applyNumberFormat="1" applyFont="1" applyFill="1" applyBorder="1" applyAlignment="1">
      <alignment horizontal="center"/>
    </xf>
    <xf numFmtId="1" fontId="10" fillId="3" borderId="36" xfId="0" applyNumberFormat="1" applyFont="1" applyFill="1" applyBorder="1" applyAlignment="1">
      <alignment horizontal="center"/>
    </xf>
    <xf numFmtId="1" fontId="10" fillId="3" borderId="29" xfId="0" applyNumberFormat="1" applyFont="1" applyFill="1" applyBorder="1" applyAlignment="1">
      <alignment horizontal="center"/>
    </xf>
    <xf numFmtId="1" fontId="10" fillId="3" borderId="5" xfId="0" applyNumberFormat="1" applyFont="1" applyFill="1" applyBorder="1" applyAlignment="1">
      <alignment horizontal="center"/>
    </xf>
    <xf numFmtId="1" fontId="10" fillId="3" borderId="6" xfId="0" applyNumberFormat="1" applyFont="1" applyFill="1" applyBorder="1" applyAlignment="1">
      <alignment horizontal="center"/>
    </xf>
    <xf numFmtId="0" fontId="16" fillId="0" borderId="12" xfId="0" applyFont="1" applyBorder="1" applyAlignment="1">
      <alignment shrinkToFit="1"/>
    </xf>
    <xf numFmtId="0" fontId="16" fillId="0" borderId="0" xfId="0" applyFont="1"/>
    <xf numFmtId="0" fontId="16" fillId="0" borderId="12" xfId="0" applyFont="1" applyBorder="1"/>
    <xf numFmtId="0" fontId="10" fillId="0" borderId="0" xfId="0" applyFont="1" applyAlignment="1">
      <alignment horizontal="center" vertical="center"/>
    </xf>
    <xf numFmtId="0" fontId="8" fillId="0" borderId="0" xfId="0" applyFont="1" applyAlignment="1">
      <alignment horizontal="center" vertical="center"/>
    </xf>
    <xf numFmtId="0" fontId="22" fillId="8" borderId="18" xfId="0" applyFont="1" applyFill="1" applyBorder="1" applyAlignment="1">
      <alignment horizontal="center" vertical="center"/>
    </xf>
    <xf numFmtId="0" fontId="22" fillId="8" borderId="19" xfId="0" applyFont="1" applyFill="1" applyBorder="1" applyAlignment="1">
      <alignment horizontal="center" vertical="center"/>
    </xf>
    <xf numFmtId="0" fontId="22" fillId="8" borderId="0" xfId="0" applyFont="1" applyFill="1" applyAlignment="1">
      <alignment horizontal="center" vertical="center"/>
    </xf>
    <xf numFmtId="0" fontId="22" fillId="8" borderId="20" xfId="0" applyFont="1" applyFill="1" applyBorder="1" applyAlignment="1">
      <alignment horizontal="center" vertical="center"/>
    </xf>
    <xf numFmtId="0" fontId="22" fillId="8" borderId="21" xfId="0" applyFont="1" applyFill="1" applyBorder="1" applyAlignment="1">
      <alignment horizontal="center" vertical="center"/>
    </xf>
    <xf numFmtId="0" fontId="22" fillId="8" borderId="22" xfId="0" applyFont="1" applyFill="1" applyBorder="1" applyAlignment="1">
      <alignment horizontal="center" vertical="center"/>
    </xf>
    <xf numFmtId="0" fontId="12" fillId="0" borderId="2" xfId="0" applyFont="1" applyBorder="1" applyAlignment="1">
      <alignment horizontal="center"/>
    </xf>
    <xf numFmtId="0" fontId="11" fillId="0" borderId="13" xfId="0" applyFont="1" applyBorder="1" applyAlignment="1">
      <alignment horizontal="center"/>
    </xf>
    <xf numFmtId="0" fontId="21" fillId="9" borderId="18" xfId="0" applyFont="1" applyFill="1" applyBorder="1" applyAlignment="1">
      <alignment horizontal="center"/>
    </xf>
    <xf numFmtId="0" fontId="8" fillId="0" borderId="0" xfId="0" applyFont="1" applyAlignment="1">
      <alignment horizontal="center"/>
    </xf>
    <xf numFmtId="0" fontId="25" fillId="0" borderId="0" xfId="9" applyFont="1" applyAlignment="1">
      <alignment horizontal="center"/>
    </xf>
    <xf numFmtId="0" fontId="15" fillId="0" borderId="0" xfId="0" applyFont="1" applyAlignment="1">
      <alignment horizontal="center" vertical="center"/>
    </xf>
    <xf numFmtId="0" fontId="20" fillId="0" borderId="16" xfId="0" applyFont="1" applyBorder="1" applyAlignment="1">
      <alignment horizontal="center" vertical="center" textRotation="255" shrinkToFit="1"/>
    </xf>
    <xf numFmtId="0" fontId="20" fillId="0" borderId="7" xfId="0" applyFont="1" applyBorder="1" applyAlignment="1">
      <alignment horizontal="center" vertical="center" textRotation="255" shrinkToFit="1"/>
    </xf>
    <xf numFmtId="0" fontId="20" fillId="0" borderId="17" xfId="0" applyFont="1" applyBorder="1" applyAlignment="1">
      <alignment horizontal="center" vertical="center" textRotation="255" shrinkToFit="1"/>
    </xf>
    <xf numFmtId="0" fontId="36" fillId="0" borderId="6" xfId="0" applyFont="1" applyBorder="1" applyAlignment="1">
      <alignment horizontal="left" vertical="center" shrinkToFit="1"/>
    </xf>
    <xf numFmtId="0" fontId="36" fillId="0" borderId="8" xfId="0" applyFont="1" applyBorder="1" applyAlignment="1">
      <alignment horizontal="left" vertical="center" shrinkToFit="1"/>
    </xf>
    <xf numFmtId="0" fontId="20" fillId="0" borderId="16" xfId="0" applyFont="1" applyBorder="1" applyAlignment="1">
      <alignment horizontal="center" vertical="center" textRotation="255"/>
    </xf>
    <xf numFmtId="0" fontId="20" fillId="0" borderId="7" xfId="0" applyFont="1" applyBorder="1" applyAlignment="1">
      <alignment horizontal="center" vertical="center" textRotation="255"/>
    </xf>
    <xf numFmtId="0" fontId="20" fillId="0" borderId="17" xfId="0" applyFont="1" applyBorder="1" applyAlignment="1">
      <alignment horizontal="center" vertical="center" textRotation="255"/>
    </xf>
    <xf numFmtId="0" fontId="36" fillId="0" borderId="5" xfId="0" applyFont="1" applyBorder="1" applyAlignment="1">
      <alignment vertical="center" shrinkToFit="1"/>
    </xf>
    <xf numFmtId="0" fontId="36" fillId="0" borderId="30" xfId="0" applyFont="1" applyBorder="1" applyAlignment="1">
      <alignment vertical="center" shrinkToFit="1"/>
    </xf>
    <xf numFmtId="0" fontId="36" fillId="0" borderId="31" xfId="0" applyFont="1" applyBorder="1" applyAlignment="1">
      <alignment vertical="center" shrinkToFit="1"/>
    </xf>
    <xf numFmtId="0" fontId="36" fillId="0" borderId="32" xfId="0" applyFont="1" applyBorder="1" applyAlignment="1">
      <alignment vertical="center" shrinkToFit="1"/>
    </xf>
    <xf numFmtId="0" fontId="36" fillId="0" borderId="9" xfId="0" applyFont="1" applyBorder="1" applyAlignment="1">
      <alignment horizontal="left" vertical="center" shrinkToFit="1"/>
    </xf>
    <xf numFmtId="0" fontId="11" fillId="0" borderId="10" xfId="0" applyFont="1" applyBorder="1" applyAlignment="1">
      <alignment horizontal="center"/>
    </xf>
    <xf numFmtId="0" fontId="16" fillId="7" borderId="9" xfId="0" applyFont="1" applyFill="1" applyBorder="1" applyAlignment="1">
      <alignment horizontal="left" vertical="center"/>
    </xf>
    <xf numFmtId="0" fontId="19" fillId="6" borderId="27" xfId="0" applyFont="1" applyFill="1" applyBorder="1" applyAlignment="1">
      <alignment horizontal="left" vertical="center"/>
    </xf>
    <xf numFmtId="0" fontId="19" fillId="6" borderId="24" xfId="0" applyFont="1" applyFill="1" applyBorder="1" applyAlignment="1">
      <alignment horizontal="left" vertical="center"/>
    </xf>
    <xf numFmtId="0" fontId="36" fillId="0" borderId="35" xfId="0" applyFont="1" applyBorder="1" applyAlignment="1">
      <alignment horizontal="left" vertical="center" shrinkToFit="1"/>
    </xf>
    <xf numFmtId="0" fontId="36" fillId="0" borderId="13" xfId="0" applyFont="1" applyBorder="1" applyAlignment="1">
      <alignment horizontal="left" vertical="center" shrinkToFit="1"/>
    </xf>
    <xf numFmtId="0" fontId="36" fillId="0" borderId="14" xfId="0" applyFont="1" applyBorder="1" applyAlignment="1">
      <alignment horizontal="left" vertical="center" shrinkToFit="1"/>
    </xf>
    <xf numFmtId="0" fontId="20" fillId="0" borderId="16" xfId="0" applyFont="1" applyBorder="1" applyAlignment="1">
      <alignment horizontal="center" vertical="center" textRotation="255" wrapText="1" shrinkToFit="1"/>
    </xf>
    <xf numFmtId="0" fontId="20" fillId="0" borderId="7" xfId="0" applyFont="1" applyBorder="1" applyAlignment="1">
      <alignment horizontal="center" vertical="center" textRotation="255" wrapText="1" shrinkToFit="1"/>
    </xf>
    <xf numFmtId="0" fontId="20" fillId="0" borderId="17" xfId="0" applyFont="1" applyBorder="1" applyAlignment="1">
      <alignment horizontal="center" vertical="center" textRotation="255" wrapText="1" shrinkToFit="1"/>
    </xf>
    <xf numFmtId="0" fontId="19" fillId="0" borderId="0" xfId="0" applyFont="1" applyAlignment="1">
      <alignment horizontal="left" vertical="center"/>
    </xf>
    <xf numFmtId="0" fontId="11" fillId="0" borderId="0" xfId="0" applyFont="1" applyAlignment="1">
      <alignment horizontal="left" vertical="center"/>
    </xf>
    <xf numFmtId="0" fontId="30" fillId="0" borderId="0" xfId="0" applyFont="1" applyAlignment="1">
      <alignment horizontal="left" vertical="center" wrapText="1"/>
    </xf>
    <xf numFmtId="0" fontId="36" fillId="0" borderId="15" xfId="0" applyFont="1" applyBorder="1" applyAlignment="1">
      <alignment horizontal="left" vertical="center" shrinkToFit="1"/>
    </xf>
  </cellXfs>
  <cellStyles count="10">
    <cellStyle name="パーセント" xfId="1" builtinId="5"/>
    <cellStyle name="ハイパーリンク" xfId="9" builtinId="8"/>
    <cellStyle name="ハイパーリンク 2" xfId="4" xr:uid="{6FE2639C-5159-4640-9A8D-B39CB7247087}"/>
    <cellStyle name="ハイパーリンク 2 2 2" xfId="5" xr:uid="{D6E387AA-BD13-47DF-AED0-BF772DBA18AF}"/>
    <cellStyle name="標準" xfId="0" builtinId="0"/>
    <cellStyle name="標準 2" xfId="6" xr:uid="{2DC0C93A-F923-46BB-BBF2-4B5FB3058519}"/>
    <cellStyle name="標準 3" xfId="7" xr:uid="{71143A7B-4C11-440F-B4C3-55DD3D258455}"/>
    <cellStyle name="標準 4" xfId="8" xr:uid="{A0911303-D53C-4DD4-A7F7-B7F0ED422FE8}"/>
    <cellStyle name="標準 50" xfId="2" xr:uid="{9B3466DD-8D33-4192-B3F2-E9781D23DA1B}"/>
    <cellStyle name="標準 50 3" xfId="3" xr:uid="{5A1CEC22-5729-4285-B788-F2F4FA88C791}"/>
  </cellStyles>
  <dxfs count="45">
    <dxf>
      <font>
        <b/>
        <i val="0"/>
      </font>
      <fill>
        <patternFill>
          <bgColor theme="4" tint="0.59996337778862885"/>
        </patternFill>
      </fill>
    </dxf>
    <dxf>
      <font>
        <b/>
        <i val="0"/>
      </font>
      <fill>
        <patternFill>
          <bgColor theme="5" tint="0.59996337778862885"/>
        </patternFill>
      </fill>
    </dxf>
    <dxf>
      <font>
        <b/>
        <i val="0"/>
      </font>
      <fill>
        <patternFill>
          <bgColor theme="4" tint="0.59996337778862885"/>
        </patternFill>
      </fill>
    </dxf>
    <dxf>
      <font>
        <b/>
        <i val="0"/>
      </font>
      <fill>
        <patternFill>
          <bgColor theme="5" tint="0.59996337778862885"/>
        </patternFill>
      </fill>
    </dxf>
    <dxf>
      <font>
        <b/>
        <i val="0"/>
      </font>
      <fill>
        <patternFill>
          <bgColor theme="4" tint="0.59996337778862885"/>
        </patternFill>
      </fill>
    </dxf>
    <dxf>
      <font>
        <b/>
        <i val="0"/>
      </font>
      <fill>
        <patternFill>
          <bgColor theme="5" tint="0.59996337778862885"/>
        </patternFill>
      </fill>
    </dxf>
    <dxf>
      <font>
        <b/>
        <i val="0"/>
        <color auto="1"/>
      </font>
      <fill>
        <patternFill>
          <bgColor theme="4" tint="0.59996337778862885"/>
        </patternFill>
      </fill>
    </dxf>
    <dxf>
      <font>
        <b/>
        <i val="0"/>
      </font>
      <fill>
        <patternFill>
          <bgColor theme="5" tint="0.59996337778862885"/>
        </patternFill>
      </fil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0" formatCode="General"/>
    </dxf>
    <dxf>
      <font>
        <strike val="0"/>
        <outline val="0"/>
        <shadow val="0"/>
        <u val="none"/>
        <vertAlign val="baseline"/>
        <sz val="11"/>
        <color theme="1"/>
        <name val="ＭＳ Ｐゴシック"/>
        <family val="2"/>
        <scheme val="minor"/>
      </font>
      <numFmt numFmtId="176" formatCode="m/d/yy\ h:mm:ss"/>
    </dxf>
    <dxf>
      <font>
        <strike val="0"/>
        <outline val="0"/>
        <shadow val="0"/>
        <u val="none"/>
        <vertAlign val="baseline"/>
        <sz val="11"/>
        <color theme="1"/>
        <name val="ＭＳ Ｐゴシック"/>
        <family val="2"/>
        <scheme val="minor"/>
      </font>
      <numFmt numFmtId="176" formatCode="m/d/yy\ h:mm:ss"/>
    </dxf>
    <dxf>
      <numFmt numFmtId="0" formatCode="General"/>
    </dxf>
  </dxfs>
  <tableStyles count="0" defaultTableStyle="TableStyleMedium2" defaultPivotStyle="PivotStyleLight16"/>
  <colors>
    <mruColors>
      <color rgb="FFF1D5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a:t>要素別</a:t>
            </a:r>
            <a:r>
              <a:rPr lang="en-US" altLang="ja-JP"/>
              <a:t>/</a:t>
            </a:r>
            <a:r>
              <a:rPr lang="ja-JP" altLang="en-US"/>
              <a:t>階層別ギャップ</a:t>
            </a:r>
            <a:endParaRPr lang="ja-JP"/>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lineChart>
        <c:grouping val="standard"/>
        <c:varyColors val="0"/>
        <c:ser>
          <c:idx val="0"/>
          <c:order val="0"/>
          <c:tx>
            <c:strRef>
              <c:f>詳細結果!$G$10</c:f>
              <c:strCache>
                <c:ptCount val="1"/>
                <c:pt idx="0">
                  <c:v>全体</c:v>
                </c:pt>
              </c:strCache>
            </c:strRef>
          </c:tx>
          <c:spPr>
            <a:ln w="28575" cap="rnd">
              <a:solidFill>
                <a:schemeClr val="accent1"/>
              </a:solidFill>
              <a:round/>
            </a:ln>
            <a:effectLst/>
          </c:spPr>
          <c:marker>
            <c:symbol val="none"/>
          </c:marker>
          <c:cat>
            <c:strRef>
              <c:f>詳細結果!$F$12:$F$16</c:f>
              <c:strCache>
                <c:ptCount val="5"/>
                <c:pt idx="0">
                  <c:v>リーダーシップ</c:v>
                </c:pt>
                <c:pt idx="1">
                  <c:v>リソース支援</c:v>
                </c:pt>
                <c:pt idx="2">
                  <c:v>コミュニケーション</c:v>
                </c:pt>
                <c:pt idx="3">
                  <c:v>リスク認知</c:v>
                </c:pt>
                <c:pt idx="4">
                  <c:v>従業員の関与</c:v>
                </c:pt>
              </c:strCache>
            </c:strRef>
          </c:cat>
          <c:val>
            <c:numRef>
              <c:f>詳細結果!$G$12:$G$16</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B098-4928-BDB9-E86EEBF6F889}"/>
            </c:ext>
          </c:extLst>
        </c:ser>
        <c:ser>
          <c:idx val="1"/>
          <c:order val="1"/>
          <c:tx>
            <c:strRef>
              <c:f>詳細結果!$X$6</c:f>
              <c:strCache>
                <c:ptCount val="1"/>
                <c:pt idx="0">
                  <c:v>管理者/上級管理者</c:v>
                </c:pt>
              </c:strCache>
            </c:strRef>
          </c:tx>
          <c:spPr>
            <a:ln w="28575" cap="rnd">
              <a:solidFill>
                <a:schemeClr val="accent2"/>
              </a:solidFill>
              <a:round/>
            </a:ln>
            <a:effectLst/>
          </c:spPr>
          <c:marker>
            <c:symbol val="none"/>
          </c:marker>
          <c:cat>
            <c:strRef>
              <c:f>詳細結果!$F$12:$F$16</c:f>
              <c:strCache>
                <c:ptCount val="5"/>
                <c:pt idx="0">
                  <c:v>リーダーシップ</c:v>
                </c:pt>
                <c:pt idx="1">
                  <c:v>リソース支援</c:v>
                </c:pt>
                <c:pt idx="2">
                  <c:v>コミュニケーション</c:v>
                </c:pt>
                <c:pt idx="3">
                  <c:v>リスク認知</c:v>
                </c:pt>
                <c:pt idx="4">
                  <c:v>従業員の関与</c:v>
                </c:pt>
              </c:strCache>
            </c:strRef>
          </c:cat>
          <c:val>
            <c:numRef>
              <c:f>詳細結果!$H$12:$H$16</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098-4928-BDB9-E86EEBF6F889}"/>
            </c:ext>
          </c:extLst>
        </c:ser>
        <c:ser>
          <c:idx val="2"/>
          <c:order val="2"/>
          <c:tx>
            <c:strRef>
              <c:f>詳細結果!$X$7</c:f>
              <c:strCache>
                <c:ptCount val="1"/>
                <c:pt idx="0">
                  <c:v>監督者/チームリーダー</c:v>
                </c:pt>
              </c:strCache>
            </c:strRef>
          </c:tx>
          <c:spPr>
            <a:ln w="28575" cap="rnd">
              <a:solidFill>
                <a:schemeClr val="accent3"/>
              </a:solidFill>
              <a:round/>
            </a:ln>
            <a:effectLst/>
          </c:spPr>
          <c:marker>
            <c:symbol val="none"/>
          </c:marker>
          <c:cat>
            <c:strRef>
              <c:f>詳細結果!$F$12:$F$16</c:f>
              <c:strCache>
                <c:ptCount val="5"/>
                <c:pt idx="0">
                  <c:v>リーダーシップ</c:v>
                </c:pt>
                <c:pt idx="1">
                  <c:v>リソース支援</c:v>
                </c:pt>
                <c:pt idx="2">
                  <c:v>コミュニケーション</c:v>
                </c:pt>
                <c:pt idx="3">
                  <c:v>リスク認知</c:v>
                </c:pt>
                <c:pt idx="4">
                  <c:v>従業員の関与</c:v>
                </c:pt>
              </c:strCache>
            </c:strRef>
          </c:cat>
          <c:val>
            <c:numRef>
              <c:f>詳細結果!$I$12:$I$16</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B098-4928-BDB9-E86EEBF6F889}"/>
            </c:ext>
          </c:extLst>
        </c:ser>
        <c:ser>
          <c:idx val="3"/>
          <c:order val="3"/>
          <c:tx>
            <c:strRef>
              <c:f>詳細結果!$X$8</c:f>
              <c:strCache>
                <c:ptCount val="1"/>
                <c:pt idx="0">
                  <c:v>作業員/オペレーター</c:v>
                </c:pt>
              </c:strCache>
            </c:strRef>
          </c:tx>
          <c:spPr>
            <a:ln w="28575" cap="rnd">
              <a:solidFill>
                <a:schemeClr val="accent4"/>
              </a:solidFill>
              <a:round/>
            </a:ln>
            <a:effectLst/>
          </c:spPr>
          <c:marker>
            <c:symbol val="none"/>
          </c:marker>
          <c:cat>
            <c:strRef>
              <c:f>詳細結果!$F$12:$F$16</c:f>
              <c:strCache>
                <c:ptCount val="5"/>
                <c:pt idx="0">
                  <c:v>リーダーシップ</c:v>
                </c:pt>
                <c:pt idx="1">
                  <c:v>リソース支援</c:v>
                </c:pt>
                <c:pt idx="2">
                  <c:v>コミュニケーション</c:v>
                </c:pt>
                <c:pt idx="3">
                  <c:v>リスク認知</c:v>
                </c:pt>
                <c:pt idx="4">
                  <c:v>従業員の関与</c:v>
                </c:pt>
              </c:strCache>
            </c:strRef>
          </c:cat>
          <c:val>
            <c:numRef>
              <c:f>詳細結果!$J$12:$J$16</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B098-4928-BDB9-E86EEBF6F889}"/>
            </c:ext>
          </c:extLst>
        </c:ser>
        <c:dLbls>
          <c:showLegendKey val="0"/>
          <c:showVal val="0"/>
          <c:showCatName val="0"/>
          <c:showSerName val="0"/>
          <c:showPercent val="0"/>
          <c:showBubbleSize val="0"/>
        </c:dLbls>
        <c:smooth val="0"/>
        <c:axId val="1270212336"/>
        <c:axId val="1270210896"/>
      </c:lineChart>
      <c:catAx>
        <c:axId val="1270212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270210896"/>
        <c:crosses val="autoZero"/>
        <c:auto val="1"/>
        <c:lblAlgn val="ctr"/>
        <c:lblOffset val="100"/>
        <c:noMultiLvlLbl val="0"/>
      </c:catAx>
      <c:valAx>
        <c:axId val="1270210896"/>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270212336"/>
        <c:crosses val="autoZero"/>
        <c:crossBetween val="between"/>
        <c:majorUnit val="10"/>
        <c:minorUnit val="5"/>
      </c:valAx>
      <c:spPr>
        <a:noFill/>
        <a:ln>
          <a:noFill/>
        </a:ln>
        <a:effectLst/>
      </c:spPr>
    </c:plotArea>
    <c:legend>
      <c:legendPos val="b"/>
      <c:layout>
        <c:manualLayout>
          <c:xMode val="edge"/>
          <c:yMode val="edge"/>
          <c:x val="4.2957577375000715E-2"/>
          <c:y val="0.81103213449670142"/>
          <c:w val="0.92171813479537623"/>
          <c:h val="0.184809861345294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a:t>要素別の</a:t>
            </a:r>
            <a:r>
              <a:rPr lang="ja-JP"/>
              <a:t>平均スコア</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0.22577350851671402"/>
          <c:y val="0.30194994689998611"/>
          <c:w val="0.50737599726379812"/>
          <c:h val="0.54098956939340626"/>
        </c:manualLayout>
      </c:layout>
      <c:radarChart>
        <c:radarStyle val="marker"/>
        <c:varyColors val="0"/>
        <c:ser>
          <c:idx val="1"/>
          <c:order val="1"/>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詳細結果!$F$12:$F$16</c:f>
              <c:strCache>
                <c:ptCount val="5"/>
                <c:pt idx="0">
                  <c:v>リーダーシップ</c:v>
                </c:pt>
                <c:pt idx="1">
                  <c:v>リソース支援</c:v>
                </c:pt>
                <c:pt idx="2">
                  <c:v>コミュニケーション</c:v>
                </c:pt>
                <c:pt idx="3">
                  <c:v>リスク認知</c:v>
                </c:pt>
                <c:pt idx="4">
                  <c:v>従業員の関与</c:v>
                </c:pt>
              </c:strCache>
            </c:strRef>
          </c:cat>
          <c:val>
            <c:numRef>
              <c:f>詳細結果!$G$12:$G$16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33F9-4BF8-A6DF-FA143DE112E7}"/>
            </c:ext>
          </c:extLst>
        </c:ser>
        <c:dLbls>
          <c:showLegendKey val="0"/>
          <c:showVal val="0"/>
          <c:showCatName val="0"/>
          <c:showSerName val="0"/>
          <c:showPercent val="0"/>
          <c:showBubbleSize val="0"/>
        </c:dLbls>
        <c:axId val="20562304"/>
        <c:axId val="20562784"/>
        <c:extLst>
          <c:ext xmlns:c15="http://schemas.microsoft.com/office/drawing/2012/chart" uri="{02D57815-91ED-43cb-92C2-25804820EDAC}">
            <c15:filteredRadarSeries>
              <c15: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詳細結果!$F$12:$F$16</c15:sqref>
                        </c15:formulaRef>
                      </c:ext>
                    </c:extLst>
                    <c:strCache>
                      <c:ptCount val="5"/>
                      <c:pt idx="0">
                        <c:v>リーダーシップ</c:v>
                      </c:pt>
                      <c:pt idx="1">
                        <c:v>リソース支援</c:v>
                      </c:pt>
                      <c:pt idx="2">
                        <c:v>コミュニケーション</c:v>
                      </c:pt>
                      <c:pt idx="3">
                        <c:v>リスク認知</c:v>
                      </c:pt>
                      <c:pt idx="4">
                        <c:v>従業員の関与</c:v>
                      </c:pt>
                    </c:strCache>
                  </c:strRef>
                </c:cat>
                <c:val>
                  <c:numRef>
                    <c:extLst>
                      <c:ext uri="{02D57815-91ED-43cb-92C2-25804820EDAC}">
                        <c15:formulaRef>
                          <c15:sqref>詳細結果!$F$12:$F$16</c15:sqref>
                        </c15:formulaRef>
                      </c:ext>
                    </c:extLst>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33F9-4BF8-A6DF-FA143DE112E7}"/>
                  </c:ext>
                </c:extLst>
              </c15:ser>
            </c15:filteredRadarSeries>
          </c:ext>
        </c:extLst>
      </c:radarChart>
      <c:catAx>
        <c:axId val="2056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0562784"/>
        <c:crosses val="autoZero"/>
        <c:auto val="1"/>
        <c:lblAlgn val="ctr"/>
        <c:lblOffset val="100"/>
        <c:noMultiLvlLbl val="0"/>
      </c:catAx>
      <c:valAx>
        <c:axId val="20562784"/>
        <c:scaling>
          <c:orientation val="minMax"/>
          <c:max val="100"/>
          <c:min val="5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eiryo UI" panose="020B0604030504040204" pitchFamily="50" charset="-128"/>
                <a:ea typeface="Meiryo UI" panose="020B0604030504040204" pitchFamily="50" charset="-128"/>
                <a:cs typeface="+mn-cs"/>
              </a:defRPr>
            </a:pPr>
            <a:endParaRPr lang="ja-JP"/>
          </a:p>
        </c:txPr>
        <c:crossAx val="20562304"/>
        <c:crosses val="autoZero"/>
        <c:crossBetween val="between"/>
        <c:majorUnit val="10"/>
        <c:minorUnit val="5"/>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19049</xdr:colOff>
      <xdr:row>1</xdr:row>
      <xdr:rowOff>9525</xdr:rowOff>
    </xdr:from>
    <xdr:to>
      <xdr:col>0</xdr:col>
      <xdr:colOff>473280</xdr:colOff>
      <xdr:row>3</xdr:row>
      <xdr:rowOff>28575</xdr:rowOff>
    </xdr:to>
    <xdr:pic>
      <xdr:nvPicPr>
        <xdr:cNvPr id="2" name="Picture 4" descr="FCPロゴ">
          <a:extLst>
            <a:ext uri="{FF2B5EF4-FFF2-40B4-BE49-F238E27FC236}">
              <a16:creationId xmlns:a16="http://schemas.microsoft.com/office/drawing/2014/main" id="{8AC002FA-FD6B-49B0-A778-84A86781D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 y="171450"/>
          <a:ext cx="454231"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692150</xdr:colOff>
      <xdr:row>22</xdr:row>
      <xdr:rowOff>25400</xdr:rowOff>
    </xdr:from>
    <xdr:to>
      <xdr:col>11</xdr:col>
      <xdr:colOff>485774</xdr:colOff>
      <xdr:row>37</xdr:row>
      <xdr:rowOff>85725</xdr:rowOff>
    </xdr:to>
    <xdr:graphicFrame macro="">
      <xdr:nvGraphicFramePr>
        <xdr:cNvPr id="5" name="グラフ 4">
          <a:extLst>
            <a:ext uri="{FF2B5EF4-FFF2-40B4-BE49-F238E27FC236}">
              <a16:creationId xmlns:a16="http://schemas.microsoft.com/office/drawing/2014/main" id="{F53C5A32-DDB2-49D6-B632-7CCF6ABF25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53975</xdr:colOff>
      <xdr:row>22</xdr:row>
      <xdr:rowOff>17253</xdr:rowOff>
    </xdr:from>
    <xdr:to>
      <xdr:col>5</xdr:col>
      <xdr:colOff>638175</xdr:colOff>
      <xdr:row>37</xdr:row>
      <xdr:rowOff>95249</xdr:rowOff>
    </xdr:to>
    <xdr:grpSp>
      <xdr:nvGrpSpPr>
        <xdr:cNvPr id="8" name="グループ化 7">
          <a:extLst>
            <a:ext uri="{FF2B5EF4-FFF2-40B4-BE49-F238E27FC236}">
              <a16:creationId xmlns:a16="http://schemas.microsoft.com/office/drawing/2014/main" id="{398B52B5-1C08-99D8-B7D3-9591820D9B7D}"/>
            </a:ext>
          </a:extLst>
        </xdr:cNvPr>
        <xdr:cNvGrpSpPr/>
      </xdr:nvGrpSpPr>
      <xdr:grpSpPr>
        <a:xfrm>
          <a:off x="53975" y="5099793"/>
          <a:ext cx="3213100" cy="3095516"/>
          <a:chOff x="53975" y="6187438"/>
          <a:chExt cx="3248025" cy="3077212"/>
        </a:xfrm>
      </xdr:grpSpPr>
      <xdr:graphicFrame macro="">
        <xdr:nvGraphicFramePr>
          <xdr:cNvPr id="3" name="グラフ 2">
            <a:extLst>
              <a:ext uri="{FF2B5EF4-FFF2-40B4-BE49-F238E27FC236}">
                <a16:creationId xmlns:a16="http://schemas.microsoft.com/office/drawing/2014/main" id="{A85AA889-A31E-471D-B480-7723CAE7A96D}"/>
              </a:ext>
            </a:extLst>
          </xdr:cNvPr>
          <xdr:cNvGraphicFramePr>
            <a:graphicFrameLocks/>
          </xdr:cNvGraphicFramePr>
        </xdr:nvGraphicFramePr>
        <xdr:xfrm>
          <a:off x="53975" y="6187438"/>
          <a:ext cx="3248025" cy="3077212"/>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6" name="テキスト ボックス 5">
            <a:extLst>
              <a:ext uri="{FF2B5EF4-FFF2-40B4-BE49-F238E27FC236}">
                <a16:creationId xmlns:a16="http://schemas.microsoft.com/office/drawing/2014/main" id="{25BD993D-179C-4A8B-B579-39CE647EFEB3}"/>
              </a:ext>
            </a:extLst>
          </xdr:cNvPr>
          <xdr:cNvSpPr txBox="1"/>
        </xdr:nvSpPr>
        <xdr:spPr>
          <a:xfrm>
            <a:off x="1295400" y="7569200"/>
            <a:ext cx="32385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70</a:t>
            </a:r>
            <a:endParaRPr kumimoji="1" lang="ja-JP" altLang="en-US" sz="1000"/>
          </a:p>
        </xdr:txBody>
      </xdr:sp>
    </xdr:grpSp>
    <xdr:clientData/>
  </xdr:twoCellAnchor>
  <xdr:twoCellAnchor>
    <xdr:from>
      <xdr:col>2</xdr:col>
      <xdr:colOff>234950</xdr:colOff>
      <xdr:row>28</xdr:row>
      <xdr:rowOff>31750</xdr:rowOff>
    </xdr:from>
    <xdr:to>
      <xdr:col>3</xdr:col>
      <xdr:colOff>25400</xdr:colOff>
      <xdr:row>29</xdr:row>
      <xdr:rowOff>120650</xdr:rowOff>
    </xdr:to>
    <xdr:sp macro="" textlink="">
      <xdr:nvSpPr>
        <xdr:cNvPr id="9" name="テキスト ボックス 8">
          <a:extLst>
            <a:ext uri="{FF2B5EF4-FFF2-40B4-BE49-F238E27FC236}">
              <a16:creationId xmlns:a16="http://schemas.microsoft.com/office/drawing/2014/main" id="{85DBBB48-A575-442B-833F-959F565D3D76}"/>
            </a:ext>
          </a:extLst>
        </xdr:cNvPr>
        <xdr:cNvSpPr txBox="1"/>
      </xdr:nvSpPr>
      <xdr:spPr>
        <a:xfrm>
          <a:off x="1301750" y="7715250"/>
          <a:ext cx="32385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60</a:t>
          </a:r>
          <a:endParaRPr kumimoji="1" lang="ja-JP" altLang="en-US" sz="1000"/>
        </a:p>
      </xdr:txBody>
    </xdr:sp>
    <xdr:clientData/>
  </xdr:twoCellAnchor>
</xdr:wsDr>
</file>

<file path=xl/drawings/drawing2.xml><?xml version="1.0" encoding="utf-8"?>
<c:userShapes xmlns:c="http://schemas.openxmlformats.org/drawingml/2006/chart">
  <cdr:relSizeAnchor xmlns:cdr="http://schemas.openxmlformats.org/drawingml/2006/chartDrawing">
    <cdr:from>
      <cdr:x>0.38319</cdr:x>
      <cdr:y>0.39414</cdr:y>
    </cdr:from>
    <cdr:to>
      <cdr:x>0.48289</cdr:x>
      <cdr:y>0.47668</cdr:y>
    </cdr:to>
    <cdr:sp macro="" textlink="">
      <cdr:nvSpPr>
        <cdr:cNvPr id="2" name="テキスト ボックス 3">
          <a:extLst xmlns:a="http://schemas.openxmlformats.org/drawingml/2006/main">
            <a:ext uri="{FF2B5EF4-FFF2-40B4-BE49-F238E27FC236}">
              <a16:creationId xmlns:a16="http://schemas.microsoft.com/office/drawing/2014/main" id="{C96E4729-9CFF-8456-C09B-9E2824FD624B}"/>
            </a:ext>
          </a:extLst>
        </cdr:cNvPr>
        <cdr:cNvSpPr txBox="1"/>
      </cdr:nvSpPr>
      <cdr:spPr>
        <a:xfrm xmlns:a="http://schemas.openxmlformats.org/drawingml/2006/main">
          <a:off x="1244600" y="1212850"/>
          <a:ext cx="323850" cy="2540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1000"/>
            <a:t>80</a:t>
          </a:r>
          <a:endParaRPr kumimoji="1" lang="ja-JP" altLang="en-US" sz="1000"/>
        </a:p>
      </cdr:txBody>
    </cdr:sp>
  </cdr:relSizeAnchor>
  <cdr:relSizeAnchor xmlns:cdr="http://schemas.openxmlformats.org/drawingml/2006/chartDrawing">
    <cdr:from>
      <cdr:x>0.38319</cdr:x>
      <cdr:y>0.34255</cdr:y>
    </cdr:from>
    <cdr:to>
      <cdr:x>0.48289</cdr:x>
      <cdr:y>0.42509</cdr:y>
    </cdr:to>
    <cdr:sp macro="" textlink="">
      <cdr:nvSpPr>
        <cdr:cNvPr id="3" name="テキスト ボックス 3">
          <a:extLst xmlns:a="http://schemas.openxmlformats.org/drawingml/2006/main">
            <a:ext uri="{FF2B5EF4-FFF2-40B4-BE49-F238E27FC236}">
              <a16:creationId xmlns:a16="http://schemas.microsoft.com/office/drawing/2014/main" id="{C96E4729-9CFF-8456-C09B-9E2824FD624B}"/>
            </a:ext>
          </a:extLst>
        </cdr:cNvPr>
        <cdr:cNvSpPr txBox="1"/>
      </cdr:nvSpPr>
      <cdr:spPr>
        <a:xfrm xmlns:a="http://schemas.openxmlformats.org/drawingml/2006/main">
          <a:off x="1244600" y="1054100"/>
          <a:ext cx="323850" cy="2540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1000"/>
            <a:t>90</a:t>
          </a:r>
          <a:endParaRPr kumimoji="1" lang="ja-JP" altLang="en-US" sz="1000"/>
        </a:p>
      </cdr:txBody>
    </cdr:sp>
  </cdr:relSizeAnchor>
  <cdr:relSizeAnchor xmlns:cdr="http://schemas.openxmlformats.org/drawingml/2006/chartDrawing">
    <cdr:from>
      <cdr:x>0.36559</cdr:x>
      <cdr:y>0.28683</cdr:y>
    </cdr:from>
    <cdr:to>
      <cdr:x>0.48387</cdr:x>
      <cdr:y>0.3603</cdr:y>
    </cdr:to>
    <cdr:sp macro="" textlink="">
      <cdr:nvSpPr>
        <cdr:cNvPr id="4" name="テキスト ボックス 3">
          <a:extLst xmlns:a="http://schemas.openxmlformats.org/drawingml/2006/main">
            <a:ext uri="{FF2B5EF4-FFF2-40B4-BE49-F238E27FC236}">
              <a16:creationId xmlns:a16="http://schemas.microsoft.com/office/drawing/2014/main" id="{C96E4729-9CFF-8456-C09B-9E2824FD624B}"/>
            </a:ext>
          </a:extLst>
        </cdr:cNvPr>
        <cdr:cNvSpPr txBox="1"/>
      </cdr:nvSpPr>
      <cdr:spPr>
        <a:xfrm xmlns:a="http://schemas.openxmlformats.org/drawingml/2006/main">
          <a:off x="1187449" y="882650"/>
          <a:ext cx="384175" cy="22606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1000"/>
            <a:t>100</a:t>
          </a:r>
          <a:endParaRPr kumimoji="1" lang="ja-JP" altLang="en-US" sz="1000"/>
        </a:p>
      </cdr:txBody>
    </cdr:sp>
  </cdr:relSizeAnchor>
</c:userShapes>
</file>

<file path=xl/drawings/drawing3.xml><?xml version="1.0" encoding="utf-8"?>
<xdr:wsDr xmlns:xdr="http://schemas.openxmlformats.org/drawingml/2006/spreadsheetDrawing" xmlns:a="http://schemas.openxmlformats.org/drawingml/2006/main">
  <xdr:twoCellAnchor>
    <xdr:from>
      <xdr:col>15</xdr:col>
      <xdr:colOff>687705</xdr:colOff>
      <xdr:row>1</xdr:row>
      <xdr:rowOff>100965</xdr:rowOff>
    </xdr:from>
    <xdr:to>
      <xdr:col>18</xdr:col>
      <xdr:colOff>39370</xdr:colOff>
      <xdr:row>3</xdr:row>
      <xdr:rowOff>179705</xdr:rowOff>
    </xdr:to>
    <xdr:pic>
      <xdr:nvPicPr>
        <xdr:cNvPr id="3" name="Picture 4" descr="FCPロゴ">
          <a:extLst>
            <a:ext uri="{FF2B5EF4-FFF2-40B4-BE49-F238E27FC236}">
              <a16:creationId xmlns:a16="http://schemas.microsoft.com/office/drawing/2014/main" id="{C76BC515-AD03-4F66-AAB1-FC06A4DA96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22530" y="453390"/>
          <a:ext cx="1037590" cy="640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60</xdr:col>
      <xdr:colOff>240300</xdr:colOff>
      <xdr:row>0</xdr:row>
      <xdr:rowOff>324666</xdr:rowOff>
    </xdr:from>
    <xdr:to>
      <xdr:col>72</xdr:col>
      <xdr:colOff>21772</xdr:colOff>
      <xdr:row>5</xdr:row>
      <xdr:rowOff>130628</xdr:rowOff>
    </xdr:to>
    <xdr:sp macro="" textlink="">
      <xdr:nvSpPr>
        <xdr:cNvPr id="14" name="正方形/長方形 13">
          <a:extLst>
            <a:ext uri="{FF2B5EF4-FFF2-40B4-BE49-F238E27FC236}">
              <a16:creationId xmlns:a16="http://schemas.microsoft.com/office/drawing/2014/main" id="{002C9BA8-A86F-4292-A175-4160D2A422D8}"/>
            </a:ext>
          </a:extLst>
        </xdr:cNvPr>
        <xdr:cNvSpPr/>
      </xdr:nvSpPr>
      <xdr:spPr>
        <a:xfrm>
          <a:off x="14413500" y="324666"/>
          <a:ext cx="6966043" cy="1231991"/>
        </a:xfrm>
        <a:prstGeom prst="rect">
          <a:avLst/>
        </a:prstGeom>
        <a:solidFill>
          <a:schemeClr val="accent1">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b="1">
              <a:solidFill>
                <a:srgbClr val="FFFF00"/>
              </a:solidFill>
              <a:latin typeface="Meiryo UI" panose="020B0604030504040204" pitchFamily="50" charset="-128"/>
              <a:ea typeface="Meiryo UI" panose="020B0604030504040204" pitchFamily="50" charset="-128"/>
            </a:rPr>
            <a:t>※</a:t>
          </a:r>
          <a:r>
            <a:rPr kumimoji="1" lang="ja-JP" altLang="en-US" sz="2000" b="1">
              <a:solidFill>
                <a:srgbClr val="FFFF00"/>
              </a:solidFill>
              <a:latin typeface="Meiryo UI" panose="020B0604030504040204" pitchFamily="50" charset="-128"/>
              <a:ea typeface="Meiryo UI" panose="020B0604030504040204" pitchFamily="50" charset="-128"/>
            </a:rPr>
            <a:t>計算用の式があるため、</a:t>
          </a:r>
          <a:r>
            <a:rPr kumimoji="1" lang="en-US" altLang="ja-JP" sz="2000" b="1">
              <a:solidFill>
                <a:srgbClr val="FFFF00"/>
              </a:solidFill>
              <a:latin typeface="Meiryo UI" panose="020B0604030504040204" pitchFamily="50" charset="-128"/>
              <a:ea typeface="Meiryo UI" panose="020B0604030504040204" pitchFamily="50" charset="-128"/>
            </a:rPr>
            <a:t>T</a:t>
          </a:r>
          <a:r>
            <a:rPr kumimoji="1" lang="ja-JP" altLang="en-US" sz="2000" b="1">
              <a:solidFill>
                <a:srgbClr val="FFFF00"/>
              </a:solidFill>
              <a:latin typeface="Meiryo UI" panose="020B0604030504040204" pitchFamily="50" charset="-128"/>
              <a:ea typeface="Meiryo UI" panose="020B0604030504040204" pitchFamily="50" charset="-128"/>
            </a:rPr>
            <a:t>～</a:t>
          </a:r>
          <a:r>
            <a:rPr kumimoji="1" lang="en-US" altLang="ja-JP" sz="2000" b="1">
              <a:solidFill>
                <a:srgbClr val="FFFF00"/>
              </a:solidFill>
              <a:latin typeface="Meiryo UI" panose="020B0604030504040204" pitchFamily="50" charset="-128"/>
              <a:ea typeface="Meiryo UI" panose="020B0604030504040204" pitchFamily="50" charset="-128"/>
            </a:rPr>
            <a:t>BH</a:t>
          </a:r>
          <a:r>
            <a:rPr kumimoji="1" lang="ja-JP" altLang="en-US" sz="2000" b="1">
              <a:solidFill>
                <a:srgbClr val="FFFF00"/>
              </a:solidFill>
              <a:latin typeface="Meiryo UI" panose="020B0604030504040204" pitchFamily="50" charset="-128"/>
              <a:ea typeface="Meiryo UI" panose="020B0604030504040204" pitchFamily="50" charset="-128"/>
            </a:rPr>
            <a:t>列は非表示としています</a:t>
          </a:r>
          <a:endParaRPr kumimoji="1" lang="en-US" altLang="ja-JP" sz="2000" b="1">
            <a:solidFill>
              <a:srgbClr val="FFFF00"/>
            </a:solidFill>
            <a:latin typeface="Meiryo UI" panose="020B0604030504040204" pitchFamily="50" charset="-128"/>
            <a:ea typeface="Meiryo UI" panose="020B0604030504040204" pitchFamily="50" charset="-128"/>
          </a:endParaRPr>
        </a:p>
        <a:p>
          <a:pPr algn="l"/>
          <a:r>
            <a:rPr kumimoji="1" lang="en-US" altLang="ja-JP" sz="2000" b="1">
              <a:solidFill>
                <a:srgbClr val="FFFF00"/>
              </a:solidFill>
              <a:latin typeface="Meiryo UI" panose="020B0604030504040204" pitchFamily="50" charset="-128"/>
              <a:ea typeface="Meiryo UI" panose="020B0604030504040204" pitchFamily="50" charset="-128"/>
            </a:rPr>
            <a:t>※</a:t>
          </a:r>
          <a:r>
            <a:rPr kumimoji="1" lang="ja-JP" altLang="en-US" sz="2000" b="1">
              <a:solidFill>
                <a:srgbClr val="FFFF00"/>
              </a:solidFill>
              <a:latin typeface="Meiryo UI" panose="020B0604030504040204" pitchFamily="50" charset="-128"/>
              <a:ea typeface="Meiryo UI" panose="020B0604030504040204" pitchFamily="50" charset="-128"/>
            </a:rPr>
            <a:t>行の追加・削除、や入れ替えを実施しないようにしてください</a:t>
          </a:r>
        </a:p>
      </xdr:txBody>
    </xdr:sp>
    <xdr:clientData/>
  </xdr:twoCellAnchor>
  <xdr:twoCellAnchor>
    <xdr:from>
      <xdr:col>10</xdr:col>
      <xdr:colOff>572294</xdr:colOff>
      <xdr:row>10</xdr:row>
      <xdr:rowOff>794</xdr:rowOff>
    </xdr:from>
    <xdr:to>
      <xdr:col>17</xdr:col>
      <xdr:colOff>180182</xdr:colOff>
      <xdr:row>16</xdr:row>
      <xdr:rowOff>0</xdr:rowOff>
    </xdr:to>
    <xdr:sp macro="" textlink="">
      <xdr:nvSpPr>
        <xdr:cNvPr id="2" name="正方形/長方形 1">
          <a:extLst>
            <a:ext uri="{FF2B5EF4-FFF2-40B4-BE49-F238E27FC236}">
              <a16:creationId xmlns:a16="http://schemas.microsoft.com/office/drawing/2014/main" id="{0B5878E5-8973-AD9E-E25B-4886517334EA}"/>
            </a:ext>
          </a:extLst>
        </xdr:cNvPr>
        <xdr:cNvSpPr/>
      </xdr:nvSpPr>
      <xdr:spPr>
        <a:xfrm>
          <a:off x="8358982" y="2667794"/>
          <a:ext cx="5858669" cy="1511300"/>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56356</xdr:colOff>
      <xdr:row>18</xdr:row>
      <xdr:rowOff>11905</xdr:rowOff>
    </xdr:from>
    <xdr:to>
      <xdr:col>10</xdr:col>
      <xdr:colOff>324643</xdr:colOff>
      <xdr:row>23</xdr:row>
      <xdr:rowOff>0</xdr:rowOff>
    </xdr:to>
    <xdr:sp macro="" textlink="">
      <xdr:nvSpPr>
        <xdr:cNvPr id="5" name="右中かっこ 4">
          <a:extLst>
            <a:ext uri="{FF2B5EF4-FFF2-40B4-BE49-F238E27FC236}">
              <a16:creationId xmlns:a16="http://schemas.microsoft.com/office/drawing/2014/main" id="{FDE2885D-5002-5C17-F65C-AB383800EDD3}"/>
            </a:ext>
          </a:extLst>
        </xdr:cNvPr>
        <xdr:cNvSpPr/>
      </xdr:nvSpPr>
      <xdr:spPr>
        <a:xfrm>
          <a:off x="7843044" y="5083968"/>
          <a:ext cx="268287" cy="120253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BFFE668-7380-4C3D-9707-45A16761EA57}" name="Table134" displayName="Table134" ref="A1:AK301" totalsRowShown="0">
  <autoFilter ref="A1:AK301" xr:uid="{00000000-0009-0000-0100-000001000000}"/>
  <tableColumns count="37">
    <tableColumn id="1" xr3:uid="{2E69F28E-CCB4-4B21-8232-298418846CEF}" name="ID" dataDxfId="44"/>
    <tableColumn id="2" xr3:uid="{091B85FE-E2B8-40D4-BBFD-92B29E2A58F4}" name="開始時刻" dataDxfId="43"/>
    <tableColumn id="3" xr3:uid="{078C85FD-05EF-4938-ABC9-C992FA442303}" name="完了時刻" dataDxfId="42"/>
    <tableColumn id="4" xr3:uid="{921583F6-C18F-47F2-AEE7-708BC1FB0204}" name="メール" dataDxfId="41"/>
    <tableColumn id="5" xr3:uid="{22686815-E4F8-4875-9B34-F0C43B55C359}" name="名前" dataDxfId="40"/>
    <tableColumn id="6" xr3:uid="{AA8C24DB-99DE-4338-9FE1-C64D98DB85ED}" name="最終変更時刻" dataDxfId="39"/>
    <tableColumn id="7" xr3:uid="{A4459BA3-933E-4B2E-9196-11A3C996DE2A}" name="1.あなたの仕事における役職・階層を選択してください" dataDxfId="38"/>
    <tableColumn id="8" xr3:uid="{882585F7-2477-4899-B2F4-4417A111BA4A}" name="2.あなたの所属する部門（Column）" dataDxfId="37"/>
    <tableColumn id="50" xr3:uid="{19DE57A2-71C1-4C88-9027-C85CB3673A2B}" name="3" dataDxfId="36"/>
    <tableColumn id="51" xr3:uid="{8D195656-7859-4C18-87FD-6D6B06670B7A}" name="4" dataDxfId="35"/>
    <tableColumn id="9" xr3:uid="{0753A86E-9DA6-44CF-BB66-0B9A1017DB64}" name="5" dataDxfId="34"/>
    <tableColumn id="10" xr3:uid="{A812F0F2-93ED-4FB4-9A5A-A005ED0F8487}" name="6" dataDxfId="33"/>
    <tableColumn id="11" xr3:uid="{6F5C86A7-0FA9-4C25-A809-FF00E84F4A1F}" name="7" dataDxfId="32"/>
    <tableColumn id="12" xr3:uid="{4287930A-CB7A-47C3-B1AF-5F8E97C1F985}" name="8" dataDxfId="31"/>
    <tableColumn id="13" xr3:uid="{40DF546A-AB96-4DEE-B796-11AD1BE9C9B9}" name="9" dataDxfId="30"/>
    <tableColumn id="14" xr3:uid="{5EA2994D-45C9-4E44-B43A-7360D94C503A}" name="10" dataDxfId="29"/>
    <tableColumn id="15" xr3:uid="{04A08299-8A34-41D8-BF73-E1545C15DDCC}" name="11" dataDxfId="28"/>
    <tableColumn id="16" xr3:uid="{D39A7B6D-9315-4E0C-B3AF-EF25F6031789}" name="12" dataDxfId="27"/>
    <tableColumn id="17" xr3:uid="{B08DBB72-8A4D-497D-A624-511AF14F2570}" name="13" dataDxfId="26"/>
    <tableColumn id="18" xr3:uid="{CA22BFE0-1D18-4D5C-ADB9-486E707F1225}" name="14" dataDxfId="25"/>
    <tableColumn id="19" xr3:uid="{806C6D36-DF1D-4832-B692-77297C388C35}" name="15" dataDxfId="24"/>
    <tableColumn id="20" xr3:uid="{6C593F1E-0519-4FCE-BEA6-6E38E6AEADA7}" name="16" dataDxfId="23"/>
    <tableColumn id="21" xr3:uid="{973297C6-659A-4467-9C79-F9696A5968D9}" name="17" dataDxfId="22"/>
    <tableColumn id="22" xr3:uid="{A1534AD4-7AD1-49DE-B24A-15D62ECF5A07}" name="18" dataDxfId="21"/>
    <tableColumn id="23" xr3:uid="{7EE3386C-A55E-447B-9BE9-867DA73A02AF}" name="19" dataDxfId="20"/>
    <tableColumn id="24" xr3:uid="{7DE3C02A-2A74-4543-AC81-0CEABE8C728D}" name="20" dataDxfId="19"/>
    <tableColumn id="25" xr3:uid="{42B03A8A-C86A-4E14-9014-08B88B1888C6}" name="21" dataDxfId="18"/>
    <tableColumn id="26" xr3:uid="{031933F3-A258-4650-868B-BA215540C65E}" name="22" dataDxfId="17"/>
    <tableColumn id="27" xr3:uid="{0DD55A58-3936-46B3-A879-194A5F474702}" name="23" dataDxfId="16"/>
    <tableColumn id="28" xr3:uid="{C8D9C6F8-CF97-4DA2-8A3D-F3D135F66AEA}" name="24" dataDxfId="15"/>
    <tableColumn id="29" xr3:uid="{407CCDF1-E14D-4D43-90D7-7B1E6F145ED0}" name="25" dataDxfId="14"/>
    <tableColumn id="30" xr3:uid="{1DBC4594-AA60-481F-A30A-4C6B202FDAE9}" name="26" dataDxfId="13"/>
    <tableColumn id="31" xr3:uid="{2918FA3E-A7B2-4F98-9BC6-B66C0091424C}" name="27" dataDxfId="12"/>
    <tableColumn id="32" xr3:uid="{D2FF965B-7DE3-4073-A12B-8EB5CA479942}" name="28" dataDxfId="11"/>
    <tableColumn id="33" xr3:uid="{FD6A97DB-6B1D-4873-B36C-1C30A202441C}" name="29" dataDxfId="10"/>
    <tableColumn id="34" xr3:uid="{A77C6C83-6CFA-4118-BCE5-58B19A08F3E4}" name="30" dataDxfId="9"/>
    <tableColumn id="35" xr3:uid="{FF30E221-3352-4A43-9A4A-D5572CA50D8F}" name="31" dataDxfId="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ff.go.jp/j/shokusan/fcp/index.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A20D6-A0D0-4C72-A770-68D45829F298}">
  <sheetPr>
    <pageSetUpPr fitToPage="1"/>
  </sheetPr>
  <dimension ref="A1:L46"/>
  <sheetViews>
    <sheetView tabSelected="1" zoomScaleNormal="100" workbookViewId="0">
      <selection sqref="A1:L4"/>
    </sheetView>
  </sheetViews>
  <sheetFormatPr defaultRowHeight="13.2"/>
  <cols>
    <col min="1" max="5" width="7.6640625" customWidth="1"/>
    <col min="6" max="6" width="12.44140625" customWidth="1"/>
    <col min="7" max="12" width="7.6640625" customWidth="1"/>
  </cols>
  <sheetData>
    <row r="1" spans="1:12">
      <c r="A1" s="116" t="s">
        <v>158</v>
      </c>
      <c r="B1" s="116"/>
      <c r="C1" s="116"/>
      <c r="D1" s="116"/>
      <c r="E1" s="116"/>
      <c r="F1" s="116"/>
      <c r="G1" s="116"/>
      <c r="H1" s="116"/>
      <c r="I1" s="116"/>
      <c r="J1" s="116"/>
      <c r="K1" s="116"/>
      <c r="L1" s="117"/>
    </row>
    <row r="2" spans="1:12">
      <c r="A2" s="118"/>
      <c r="B2" s="118"/>
      <c r="C2" s="118"/>
      <c r="D2" s="118"/>
      <c r="E2" s="118"/>
      <c r="F2" s="118"/>
      <c r="G2" s="118"/>
      <c r="H2" s="118"/>
      <c r="I2" s="118"/>
      <c r="J2" s="118"/>
      <c r="K2" s="118"/>
      <c r="L2" s="119"/>
    </row>
    <row r="3" spans="1:12">
      <c r="A3" s="118"/>
      <c r="B3" s="118"/>
      <c r="C3" s="118"/>
      <c r="D3" s="118"/>
      <c r="E3" s="118"/>
      <c r="F3" s="118"/>
      <c r="G3" s="118"/>
      <c r="H3" s="118"/>
      <c r="I3" s="118"/>
      <c r="J3" s="118"/>
      <c r="K3" s="118"/>
      <c r="L3" s="119"/>
    </row>
    <row r="4" spans="1:12" ht="13.8" thickBot="1">
      <c r="A4" s="120"/>
      <c r="B4" s="120"/>
      <c r="C4" s="120"/>
      <c r="D4" s="120"/>
      <c r="E4" s="120"/>
      <c r="F4" s="120"/>
      <c r="G4" s="120"/>
      <c r="H4" s="120"/>
      <c r="I4" s="120"/>
      <c r="J4" s="120"/>
      <c r="K4" s="120"/>
      <c r="L4" s="121"/>
    </row>
    <row r="5" spans="1:12" ht="15">
      <c r="K5" s="124" t="s">
        <v>159</v>
      </c>
      <c r="L5" s="124"/>
    </row>
    <row r="7" spans="1:12" ht="13.05" customHeight="1">
      <c r="A7" s="114" t="s">
        <v>92</v>
      </c>
      <c r="B7" s="114"/>
      <c r="C7" s="114"/>
      <c r="D7" s="115" t="s">
        <v>93</v>
      </c>
      <c r="E7" s="115"/>
      <c r="F7" s="115"/>
      <c r="G7" s="115"/>
      <c r="H7" s="115"/>
      <c r="I7" s="115"/>
      <c r="J7" s="115"/>
      <c r="K7" s="115"/>
    </row>
    <row r="8" spans="1:12" ht="11.55" customHeight="1">
      <c r="A8" s="114"/>
      <c r="B8" s="114"/>
      <c r="C8" s="114"/>
      <c r="D8" s="115"/>
      <c r="E8" s="115"/>
      <c r="F8" s="115"/>
      <c r="G8" s="115"/>
      <c r="H8" s="115"/>
      <c r="I8" s="115"/>
      <c r="J8" s="115"/>
      <c r="K8" s="115"/>
    </row>
    <row r="11" spans="1:12" ht="30" customHeight="1" thickBot="1">
      <c r="A11" s="114" t="s">
        <v>0</v>
      </c>
      <c r="B11" s="114"/>
      <c r="C11" s="114"/>
      <c r="D11" s="122"/>
      <c r="E11" s="122"/>
      <c r="F11" s="122"/>
      <c r="G11" s="122"/>
      <c r="H11" s="122"/>
      <c r="I11" s="122"/>
      <c r="J11" s="122"/>
      <c r="K11" s="122"/>
    </row>
    <row r="12" spans="1:12" ht="30" customHeight="1"/>
    <row r="13" spans="1:12" ht="30" customHeight="1">
      <c r="A13" s="127" t="s">
        <v>1</v>
      </c>
      <c r="B13" s="127"/>
      <c r="C13" s="127"/>
      <c r="D13" s="123"/>
      <c r="E13" s="123"/>
      <c r="F13" s="123"/>
      <c r="G13" s="123"/>
      <c r="H13" s="123"/>
      <c r="I13" s="123"/>
      <c r="J13" s="123"/>
      <c r="K13" s="123"/>
    </row>
    <row r="14" spans="1:12" ht="20.100000000000001" customHeight="1">
      <c r="A14" s="24"/>
      <c r="B14" s="24"/>
      <c r="C14" s="1"/>
      <c r="D14" s="47"/>
      <c r="E14" s="47"/>
      <c r="F14" s="47"/>
      <c r="G14" s="47"/>
      <c r="H14" s="47"/>
      <c r="I14" s="47"/>
      <c r="J14" s="47"/>
      <c r="K14" s="47"/>
    </row>
    <row r="15" spans="1:12" ht="20.100000000000001" customHeight="1" thickBot="1">
      <c r="A15" s="1"/>
      <c r="B15" s="1"/>
      <c r="C15" s="1"/>
      <c r="D15" s="3"/>
      <c r="E15" s="2"/>
      <c r="F15" s="2"/>
      <c r="G15" s="2"/>
    </row>
    <row r="16" spans="1:12" ht="20.100000000000001" customHeight="1" thickBot="1">
      <c r="A16" s="25" t="s">
        <v>2</v>
      </c>
      <c r="B16" s="25"/>
      <c r="C16" s="24"/>
      <c r="D16" s="3"/>
      <c r="E16" s="2"/>
      <c r="F16" s="10"/>
      <c r="G16" s="3" t="s">
        <v>112</v>
      </c>
    </row>
    <row r="17" spans="1:11" ht="20.100000000000001" customHeight="1" thickBot="1">
      <c r="A17" s="25" t="s">
        <v>5</v>
      </c>
      <c r="B17" s="25"/>
      <c r="C17" s="24"/>
      <c r="D17" s="3"/>
      <c r="E17" s="2"/>
      <c r="F17" s="14">
        <f>COUNT(Table134[完了時刻])</f>
        <v>0</v>
      </c>
      <c r="G17" s="3" t="s">
        <v>6</v>
      </c>
      <c r="K17" s="49"/>
    </row>
    <row r="18" spans="1:11" ht="20.100000000000001" customHeight="1" thickBot="1">
      <c r="A18" s="25" t="s">
        <v>7</v>
      </c>
      <c r="B18" s="25"/>
      <c r="C18" s="24"/>
      <c r="D18" s="3"/>
      <c r="E18" s="2"/>
      <c r="F18" s="11" t="e">
        <f>F17/F16</f>
        <v>#DIV/0!</v>
      </c>
      <c r="G18" s="3"/>
    </row>
    <row r="19" spans="1:11" ht="20.100000000000001" customHeight="1" thickBot="1">
      <c r="A19" s="1"/>
      <c r="B19" s="1"/>
      <c r="C19" s="1"/>
      <c r="D19" s="3"/>
      <c r="E19" s="2"/>
      <c r="F19" s="2"/>
      <c r="G19" s="2"/>
    </row>
    <row r="20" spans="1:11" ht="20.100000000000001" customHeight="1" thickBot="1">
      <c r="A20" s="27" t="s">
        <v>8</v>
      </c>
      <c r="B20" s="27"/>
      <c r="C20" s="1"/>
      <c r="D20" s="3"/>
      <c r="E20" s="2"/>
      <c r="F20" s="6" t="e">
        <f>詳細結果!G11</f>
        <v>#DIV/0!</v>
      </c>
      <c r="G20" s="2"/>
    </row>
    <row r="21" spans="1:11" ht="20.100000000000001" customHeight="1">
      <c r="A21" s="27"/>
      <c r="B21" s="27"/>
      <c r="C21" s="1"/>
      <c r="D21" s="3"/>
      <c r="E21" s="2"/>
      <c r="F21" s="48"/>
      <c r="G21" s="2"/>
    </row>
    <row r="22" spans="1:11" ht="20.100000000000001" customHeight="1">
      <c r="A22" s="28" t="s">
        <v>143</v>
      </c>
      <c r="B22" s="28"/>
      <c r="C22" s="1"/>
      <c r="D22" s="90" t="s">
        <v>144</v>
      </c>
      <c r="E22" s="24"/>
      <c r="F22" s="29"/>
      <c r="G22" s="29"/>
    </row>
    <row r="23" spans="1:11" ht="20.100000000000001" customHeight="1">
      <c r="A23" s="1"/>
      <c r="B23" s="1"/>
      <c r="C23" s="53"/>
      <c r="D23" s="54"/>
      <c r="E23" s="54"/>
      <c r="F23" s="30"/>
      <c r="G23" s="52"/>
    </row>
    <row r="24" spans="1:11" ht="20.100000000000001" customHeight="1">
      <c r="A24" s="1"/>
      <c r="B24" s="1"/>
      <c r="C24" s="53"/>
      <c r="D24" s="54"/>
      <c r="E24" s="54"/>
      <c r="F24" s="30"/>
      <c r="G24" s="2"/>
    </row>
    <row r="25" spans="1:11" ht="20.100000000000001" customHeight="1">
      <c r="A25" s="1"/>
      <c r="B25" s="1"/>
      <c r="C25" s="53"/>
      <c r="D25" s="54"/>
      <c r="E25" s="54"/>
      <c r="F25" s="30"/>
      <c r="G25" s="29"/>
    </row>
    <row r="26" spans="1:11" ht="20.100000000000001" customHeight="1">
      <c r="A26" s="1"/>
      <c r="B26" s="1"/>
      <c r="C26" s="53"/>
      <c r="D26" s="54"/>
      <c r="E26" s="54"/>
      <c r="F26" s="30"/>
      <c r="G26" s="29"/>
    </row>
    <row r="27" spans="1:11" ht="20.100000000000001" customHeight="1">
      <c r="A27" s="1"/>
      <c r="B27" s="1"/>
      <c r="C27" s="53"/>
      <c r="D27" s="54"/>
      <c r="E27" s="54"/>
      <c r="F27" s="30"/>
      <c r="G27" s="29"/>
    </row>
    <row r="28" spans="1:11" ht="20.100000000000001" customHeight="1">
      <c r="A28" s="1"/>
      <c r="B28" s="1"/>
      <c r="C28" s="53"/>
      <c r="D28" s="54"/>
      <c r="E28" s="54"/>
      <c r="F28" s="30"/>
      <c r="G28" s="29"/>
    </row>
    <row r="29" spans="1:11">
      <c r="D29" s="50"/>
    </row>
    <row r="30" spans="1:11">
      <c r="D30" s="50"/>
    </row>
    <row r="31" spans="1:11">
      <c r="D31" s="50"/>
    </row>
    <row r="32" spans="1:11">
      <c r="D32" s="50"/>
    </row>
    <row r="33" spans="1:12">
      <c r="D33" s="50"/>
    </row>
    <row r="34" spans="1:12">
      <c r="D34" s="50"/>
    </row>
    <row r="35" spans="1:12">
      <c r="D35" s="50"/>
    </row>
    <row r="36" spans="1:12">
      <c r="D36" s="50"/>
    </row>
    <row r="37" spans="1:12">
      <c r="D37" s="50"/>
    </row>
    <row r="38" spans="1:12">
      <c r="D38" s="50"/>
    </row>
    <row r="39" spans="1:12">
      <c r="D39" s="50"/>
    </row>
    <row r="40" spans="1:12" ht="15">
      <c r="A40" s="125" t="s">
        <v>94</v>
      </c>
      <c r="B40" s="125"/>
      <c r="C40" s="125"/>
      <c r="D40" s="125"/>
      <c r="E40" s="125"/>
      <c r="F40" s="125"/>
      <c r="G40" s="125"/>
      <c r="H40" s="125"/>
      <c r="I40" s="125"/>
      <c r="J40" s="125"/>
      <c r="K40" s="125"/>
      <c r="L40" s="125"/>
    </row>
    <row r="41" spans="1:12" ht="15">
      <c r="A41" s="125" t="s">
        <v>113</v>
      </c>
      <c r="B41" s="125"/>
      <c r="C41" s="125"/>
      <c r="D41" s="125"/>
      <c r="E41" s="125"/>
      <c r="F41" s="125"/>
      <c r="G41" s="125"/>
      <c r="H41" s="125"/>
      <c r="I41" s="125"/>
      <c r="J41" s="125"/>
      <c r="K41" s="125"/>
      <c r="L41" s="125"/>
    </row>
    <row r="42" spans="1:12">
      <c r="D42" s="50"/>
    </row>
    <row r="43" spans="1:12">
      <c r="D43" s="50"/>
    </row>
    <row r="44" spans="1:12" ht="15">
      <c r="A44" s="125" t="s">
        <v>89</v>
      </c>
      <c r="B44" s="125"/>
      <c r="C44" s="125"/>
      <c r="D44" s="125"/>
      <c r="E44" s="125"/>
      <c r="F44" s="125"/>
      <c r="G44" s="125"/>
      <c r="H44" s="125"/>
      <c r="I44" s="125"/>
      <c r="J44" s="125"/>
      <c r="K44" s="125"/>
      <c r="L44" s="125"/>
    </row>
    <row r="45" spans="1:12" ht="15">
      <c r="A45" s="125" t="s">
        <v>90</v>
      </c>
      <c r="B45" s="125"/>
      <c r="C45" s="125"/>
      <c r="D45" s="125"/>
      <c r="E45" s="125"/>
      <c r="F45" s="125"/>
      <c r="G45" s="125"/>
      <c r="H45" s="125"/>
      <c r="I45" s="125"/>
      <c r="J45" s="125"/>
      <c r="K45" s="125"/>
      <c r="L45" s="125"/>
    </row>
    <row r="46" spans="1:12" ht="15">
      <c r="A46" s="126" t="s">
        <v>91</v>
      </c>
      <c r="B46" s="125"/>
      <c r="C46" s="125"/>
      <c r="D46" s="125"/>
      <c r="E46" s="125"/>
      <c r="F46" s="125"/>
      <c r="G46" s="125"/>
      <c r="H46" s="125"/>
      <c r="I46" s="125"/>
      <c r="J46" s="125"/>
      <c r="K46" s="125"/>
      <c r="L46" s="125"/>
    </row>
  </sheetData>
  <mergeCells count="13">
    <mergeCell ref="A44:L44"/>
    <mergeCell ref="A45:L45"/>
    <mergeCell ref="A46:L46"/>
    <mergeCell ref="A13:C13"/>
    <mergeCell ref="A11:C11"/>
    <mergeCell ref="A40:L40"/>
    <mergeCell ref="A41:L41"/>
    <mergeCell ref="A7:C8"/>
    <mergeCell ref="D7:K8"/>
    <mergeCell ref="A1:L4"/>
    <mergeCell ref="D11:K11"/>
    <mergeCell ref="D13:K13"/>
    <mergeCell ref="K5:L5"/>
  </mergeCells>
  <phoneticPr fontId="7"/>
  <hyperlinks>
    <hyperlink ref="A46" r:id="rId1" xr:uid="{F58B4966-73C8-4122-AA56-5FE19547BBBD}"/>
  </hyperlinks>
  <pageMargins left="0.7" right="0.7" top="0.75" bottom="0.75" header="0.3" footer="0.3"/>
  <pageSetup paperSize="9" scale="91"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025A1-91D0-40E4-9F2B-498735B99421}">
  <sheetPr>
    <pageSetUpPr fitToPage="1"/>
  </sheetPr>
  <dimension ref="A1:BV59"/>
  <sheetViews>
    <sheetView showGridLines="0" zoomScaleNormal="100" zoomScaleSheetLayoutView="85" zoomScalePageLayoutView="70" workbookViewId="0"/>
  </sheetViews>
  <sheetFormatPr defaultColWidth="8.6640625" defaultRowHeight="15"/>
  <cols>
    <col min="1" max="1" width="3.33203125" style="1" customWidth="1"/>
    <col min="2" max="3" width="5" style="1" customWidth="1"/>
    <col min="4" max="4" width="5.33203125" style="1" customWidth="1"/>
    <col min="5" max="5" width="7" style="3" customWidth="1"/>
    <col min="6" max="6" width="16.88671875" style="2" customWidth="1"/>
    <col min="7" max="10" width="16.77734375" style="2" customWidth="1"/>
    <col min="11" max="11" width="8.44140625" style="2" customWidth="1"/>
    <col min="12" max="12" width="19.6640625" style="2" customWidth="1"/>
    <col min="13" max="16" width="13.44140625" style="5" customWidth="1"/>
    <col min="17" max="17" width="7.44140625" style="41" customWidth="1"/>
    <col min="18" max="18" width="5.6640625" style="41" customWidth="1"/>
    <col min="19" max="19" width="1.44140625" style="4" customWidth="1"/>
    <col min="20" max="20" width="9" style="4" hidden="1" customWidth="1"/>
    <col min="21" max="23" width="8.6640625" style="1" hidden="1" customWidth="1"/>
    <col min="24" max="24" width="21.33203125" style="12" hidden="1" customWidth="1"/>
    <col min="25" max="26" width="8.6640625" style="12" hidden="1" customWidth="1"/>
    <col min="27" max="27" width="9.44140625" style="12" hidden="1" customWidth="1"/>
    <col min="28" max="60" width="8.6640625" style="12" hidden="1" customWidth="1"/>
    <col min="61" max="74" width="8.6640625" style="12"/>
    <col min="75" max="16384" width="8.6640625" style="1"/>
  </cols>
  <sheetData>
    <row r="1" spans="2:31" ht="27.6" customHeight="1">
      <c r="B1" s="16" t="s">
        <v>157</v>
      </c>
      <c r="C1" s="16"/>
      <c r="D1" s="17"/>
      <c r="E1" s="18"/>
      <c r="F1" s="19"/>
      <c r="G1" s="19"/>
      <c r="H1" s="19"/>
      <c r="I1" s="19"/>
      <c r="J1" s="19"/>
      <c r="K1" s="19"/>
      <c r="L1" s="19"/>
      <c r="M1" s="20"/>
      <c r="N1" s="20"/>
      <c r="O1" s="20"/>
      <c r="P1" s="20"/>
      <c r="Q1" s="40"/>
      <c r="R1" s="40"/>
      <c r="S1" s="39"/>
    </row>
    <row r="2" spans="2:31" ht="16.5" customHeight="1">
      <c r="B2" s="21"/>
      <c r="C2" s="21"/>
      <c r="E2" s="21"/>
      <c r="F2" s="21"/>
      <c r="G2" s="22"/>
      <c r="H2" s="22"/>
      <c r="I2" s="22"/>
      <c r="J2" s="22"/>
      <c r="K2" s="22"/>
      <c r="L2" s="22"/>
      <c r="M2" s="21"/>
      <c r="N2" s="21"/>
      <c r="O2" s="21"/>
      <c r="P2" s="21"/>
      <c r="S2" s="23"/>
    </row>
    <row r="3" spans="2:31" ht="27.6" customHeight="1" thickBot="1">
      <c r="B3" s="21" t="s">
        <v>0</v>
      </c>
      <c r="C3" s="21"/>
      <c r="E3" s="21"/>
      <c r="F3" s="21"/>
      <c r="G3" s="122"/>
      <c r="H3" s="122"/>
      <c r="I3" s="122"/>
      <c r="J3" s="122"/>
      <c r="K3" s="122"/>
      <c r="L3" s="122"/>
      <c r="M3" s="21"/>
      <c r="N3" s="21"/>
      <c r="O3" s="21"/>
      <c r="P3" s="21"/>
      <c r="S3" s="23"/>
    </row>
    <row r="4" spans="2:31" ht="26.1" customHeight="1">
      <c r="B4" s="24" t="s">
        <v>1</v>
      </c>
      <c r="C4" s="24"/>
      <c r="E4" s="24"/>
      <c r="F4" s="24"/>
      <c r="G4" s="141"/>
      <c r="H4" s="141"/>
      <c r="I4" s="141"/>
      <c r="J4" s="141"/>
      <c r="K4" s="141"/>
      <c r="L4" s="141"/>
      <c r="M4" s="24"/>
      <c r="N4" s="24"/>
      <c r="O4" s="24"/>
      <c r="P4" s="24"/>
      <c r="S4" s="23"/>
    </row>
    <row r="5" spans="2:31">
      <c r="S5" s="23"/>
    </row>
    <row r="6" spans="2:31" ht="16.2">
      <c r="B6" s="58"/>
      <c r="C6" s="25"/>
      <c r="D6" s="24"/>
      <c r="I6" s="24"/>
      <c r="J6" s="24"/>
      <c r="K6" s="24"/>
      <c r="L6" s="1"/>
      <c r="M6" s="72"/>
      <c r="N6" s="72"/>
      <c r="O6" s="72"/>
      <c r="P6" s="72"/>
      <c r="Q6" s="151"/>
      <c r="R6" s="151"/>
      <c r="S6" s="26"/>
      <c r="T6" s="1"/>
      <c r="X6" s="12" t="s">
        <v>129</v>
      </c>
      <c r="Y6" s="12" t="s">
        <v>54</v>
      </c>
      <c r="AC6" s="12" t="s">
        <v>84</v>
      </c>
      <c r="AE6" s="12">
        <v>1</v>
      </c>
    </row>
    <row r="7" spans="2:31" ht="16.8" thickBot="1">
      <c r="B7" s="58"/>
      <c r="C7" s="25"/>
      <c r="D7" s="24"/>
      <c r="G7" s="24"/>
      <c r="H7" s="24"/>
      <c r="I7" s="24"/>
      <c r="J7" s="24"/>
      <c r="K7" s="24"/>
      <c r="L7" s="3"/>
      <c r="M7" s="72"/>
      <c r="N7" s="72"/>
      <c r="O7" s="72"/>
      <c r="P7" s="72"/>
      <c r="Q7" s="152"/>
      <c r="R7" s="152"/>
      <c r="S7" s="26"/>
      <c r="T7" s="1"/>
      <c r="X7" s="12" t="s">
        <v>130</v>
      </c>
      <c r="Y7" s="12" t="s">
        <v>55</v>
      </c>
      <c r="AC7" s="12" t="s">
        <v>83</v>
      </c>
      <c r="AE7" s="12">
        <v>2</v>
      </c>
    </row>
    <row r="8" spans="2:31" ht="16.8" thickBot="1">
      <c r="B8" s="58"/>
      <c r="C8" s="25"/>
      <c r="D8" s="24"/>
      <c r="E8" s="67" t="s">
        <v>53</v>
      </c>
      <c r="F8" s="143" t="s">
        <v>3</v>
      </c>
      <c r="G8" s="144"/>
      <c r="H8" s="1" t="s">
        <v>4</v>
      </c>
      <c r="I8" s="57"/>
      <c r="J8" s="57"/>
      <c r="K8" s="57"/>
      <c r="L8" s="3"/>
      <c r="S8" s="26"/>
      <c r="T8" s="1"/>
      <c r="X8" s="12" t="s">
        <v>131</v>
      </c>
      <c r="Y8" s="12" t="s">
        <v>56</v>
      </c>
      <c r="Z8" s="12" t="s">
        <v>3</v>
      </c>
      <c r="AC8" s="12" t="s">
        <v>85</v>
      </c>
      <c r="AE8" s="12">
        <v>3</v>
      </c>
    </row>
    <row r="9" spans="2:31">
      <c r="B9" s="59"/>
      <c r="S9" s="23"/>
      <c r="X9" s="12" t="s">
        <v>132</v>
      </c>
      <c r="Y9" s="12" t="s">
        <v>3</v>
      </c>
      <c r="Z9" s="13"/>
      <c r="AC9" s="12" t="s">
        <v>86</v>
      </c>
      <c r="AE9" s="12">
        <v>4</v>
      </c>
    </row>
    <row r="10" spans="2:31" ht="30.6" thickBot="1">
      <c r="B10" s="60"/>
      <c r="C10" s="27"/>
      <c r="G10" s="61" t="s">
        <v>95</v>
      </c>
      <c r="H10" s="62" t="s">
        <v>97</v>
      </c>
      <c r="I10" s="63" t="s">
        <v>96</v>
      </c>
      <c r="J10" s="62" t="s">
        <v>98</v>
      </c>
      <c r="K10" s="48"/>
      <c r="L10" s="74" t="s">
        <v>107</v>
      </c>
      <c r="S10" s="23"/>
      <c r="X10" s="12" t="s">
        <v>3</v>
      </c>
      <c r="Z10" s="13"/>
      <c r="AC10" s="12" t="s">
        <v>87</v>
      </c>
      <c r="AE10" s="12">
        <v>5</v>
      </c>
    </row>
    <row r="11" spans="2:31" ht="23.4" thickBot="1">
      <c r="B11" s="65" t="s">
        <v>99</v>
      </c>
      <c r="C11" s="27"/>
      <c r="E11" s="64"/>
      <c r="F11" s="66"/>
      <c r="G11" s="105" t="e">
        <f>AVERAGE(M28:M56)</f>
        <v>#DIV/0!</v>
      </c>
      <c r="H11" s="105" t="e">
        <f>AVERAGE(N28:N56)</f>
        <v>#DIV/0!</v>
      </c>
      <c r="I11" s="105" t="e">
        <f>AVERAGE(O28:O56)</f>
        <v>#DIV/0!</v>
      </c>
      <c r="J11" s="106" t="e">
        <f t="shared" ref="J11" si="0">AVERAGE(P28:P56)</f>
        <v>#DIV/0!</v>
      </c>
      <c r="K11" s="48"/>
      <c r="L11" s="68" t="s">
        <v>120</v>
      </c>
      <c r="M11" s="68"/>
      <c r="N11" s="68"/>
      <c r="S11" s="23"/>
      <c r="Z11" s="13"/>
      <c r="AC11" s="12" t="s">
        <v>82</v>
      </c>
      <c r="AE11" s="12">
        <v>6</v>
      </c>
    </row>
    <row r="12" spans="2:31" ht="18.600000000000001">
      <c r="B12" s="89" t="s">
        <v>156</v>
      </c>
      <c r="C12" s="27"/>
      <c r="E12" s="7" t="s">
        <v>134</v>
      </c>
      <c r="F12" s="8" t="s">
        <v>138</v>
      </c>
      <c r="G12" s="107" t="e">
        <f>AVERAGE(M28:M33)</f>
        <v>#DIV/0!</v>
      </c>
      <c r="H12" s="107" t="e">
        <f t="shared" ref="H12:J12" si="1">AVERAGE(N28:N33)</f>
        <v>#DIV/0!</v>
      </c>
      <c r="I12" s="107" t="e">
        <f t="shared" si="1"/>
        <v>#DIV/0!</v>
      </c>
      <c r="J12" s="108" t="e">
        <f t="shared" si="1"/>
        <v>#DIV/0!</v>
      </c>
      <c r="K12" s="48"/>
      <c r="L12" s="68"/>
      <c r="M12" s="68" t="s">
        <v>104</v>
      </c>
      <c r="N12" s="68"/>
      <c r="O12" s="68"/>
      <c r="P12" s="68"/>
      <c r="S12" s="23"/>
      <c r="Z12" s="13"/>
      <c r="AC12" s="12" t="s">
        <v>81</v>
      </c>
      <c r="AE12" s="12">
        <v>7</v>
      </c>
    </row>
    <row r="13" spans="2:31" ht="18.600000000000001">
      <c r="B13" s="89"/>
      <c r="C13" s="27"/>
      <c r="E13" s="7" t="s">
        <v>135</v>
      </c>
      <c r="F13" s="8" t="s">
        <v>154</v>
      </c>
      <c r="G13" s="109" t="e">
        <f>AVERAGE(M34:M40)</f>
        <v>#DIV/0!</v>
      </c>
      <c r="H13" s="109" t="e">
        <f t="shared" ref="H13:J13" si="2">AVERAGE(N34:N40)</f>
        <v>#DIV/0!</v>
      </c>
      <c r="I13" s="109" t="e">
        <f t="shared" si="2"/>
        <v>#DIV/0!</v>
      </c>
      <c r="J13" s="110" t="e">
        <f t="shared" si="2"/>
        <v>#DIV/0!</v>
      </c>
      <c r="K13" s="48"/>
      <c r="L13" s="68" t="s">
        <v>121</v>
      </c>
      <c r="M13" s="68"/>
      <c r="N13" s="68"/>
      <c r="O13" s="68"/>
      <c r="P13" s="68"/>
      <c r="S13" s="23"/>
      <c r="Z13" s="13"/>
    </row>
    <row r="14" spans="2:31" ht="18.600000000000001">
      <c r="B14" s="60"/>
      <c r="C14" s="27"/>
      <c r="E14" s="7" t="s">
        <v>137</v>
      </c>
      <c r="F14" s="8" t="s">
        <v>136</v>
      </c>
      <c r="G14" s="109" t="e">
        <f>AVERAGE(M41:M48)</f>
        <v>#DIV/0!</v>
      </c>
      <c r="H14" s="109" t="e">
        <f t="shared" ref="H14:J14" si="3">AVERAGE(N41:N48)</f>
        <v>#DIV/0!</v>
      </c>
      <c r="I14" s="109" t="e">
        <f t="shared" si="3"/>
        <v>#DIV/0!</v>
      </c>
      <c r="J14" s="110" t="e">
        <f t="shared" si="3"/>
        <v>#DIV/0!</v>
      </c>
      <c r="K14" s="48"/>
      <c r="L14" s="68"/>
      <c r="M14" s="68" t="s">
        <v>105</v>
      </c>
      <c r="N14" s="68"/>
      <c r="O14" s="68"/>
      <c r="P14" s="68"/>
      <c r="S14" s="23"/>
      <c r="Z14" s="13"/>
    </row>
    <row r="15" spans="2:31" ht="18.600000000000001">
      <c r="B15" s="60"/>
      <c r="C15" s="27"/>
      <c r="E15" s="7" t="s">
        <v>139</v>
      </c>
      <c r="F15" s="8" t="s">
        <v>140</v>
      </c>
      <c r="G15" s="109" t="e">
        <f>AVERAGE(M49:M52)</f>
        <v>#DIV/0!</v>
      </c>
      <c r="H15" s="109" t="e">
        <f t="shared" ref="H15:J15" si="4">AVERAGE(N49:N52)</f>
        <v>#DIV/0!</v>
      </c>
      <c r="I15" s="109" t="e">
        <f t="shared" si="4"/>
        <v>#DIV/0!</v>
      </c>
      <c r="J15" s="110" t="e">
        <f t="shared" si="4"/>
        <v>#DIV/0!</v>
      </c>
      <c r="K15" s="48"/>
      <c r="L15" s="68" t="s">
        <v>122</v>
      </c>
      <c r="M15" s="68"/>
      <c r="N15" s="68"/>
      <c r="O15" s="68"/>
      <c r="P15" s="68"/>
      <c r="S15" s="23"/>
      <c r="Z15" s="13"/>
    </row>
    <row r="16" spans="2:31" ht="18.600000000000001">
      <c r="B16" s="60"/>
      <c r="C16" s="27"/>
      <c r="E16" s="75" t="s">
        <v>141</v>
      </c>
      <c r="F16" s="76" t="s">
        <v>142</v>
      </c>
      <c r="G16" s="109" t="e">
        <f>AVERAGE(M53:M56)</f>
        <v>#DIV/0!</v>
      </c>
      <c r="H16" s="109" t="e">
        <f t="shared" ref="H16:J16" si="5">AVERAGE(N53:N56)</f>
        <v>#DIV/0!</v>
      </c>
      <c r="I16" s="109" t="e">
        <f t="shared" si="5"/>
        <v>#DIV/0!</v>
      </c>
      <c r="J16" s="110" t="e">
        <f t="shared" si="5"/>
        <v>#DIV/0!</v>
      </c>
      <c r="K16" s="48"/>
      <c r="L16" s="68"/>
      <c r="M16" s="68" t="s">
        <v>106</v>
      </c>
      <c r="N16" s="68"/>
      <c r="O16" s="68"/>
      <c r="P16" s="68"/>
      <c r="S16" s="23"/>
      <c r="Z16" s="13"/>
    </row>
    <row r="17" spans="1:53" ht="18.600000000000001">
      <c r="B17" s="60"/>
      <c r="C17" s="27"/>
      <c r="E17" s="77"/>
      <c r="F17" s="78"/>
      <c r="G17" s="79"/>
      <c r="H17" s="79"/>
      <c r="I17" s="79"/>
      <c r="J17" s="79"/>
      <c r="K17" s="48"/>
      <c r="L17" s="68"/>
      <c r="M17" s="68"/>
      <c r="N17" s="68"/>
      <c r="O17" s="68"/>
      <c r="P17" s="68"/>
      <c r="S17" s="23"/>
      <c r="Z17" s="13"/>
    </row>
    <row r="18" spans="1:53" ht="30">
      <c r="B18" s="103" t="s">
        <v>145</v>
      </c>
      <c r="G18" s="99" t="s">
        <v>95</v>
      </c>
      <c r="H18" s="100" t="s">
        <v>97</v>
      </c>
      <c r="I18" s="101" t="s">
        <v>96</v>
      </c>
      <c r="J18" s="100" t="s">
        <v>98</v>
      </c>
      <c r="S18" s="23"/>
      <c r="X18" s="81" t="s">
        <v>15</v>
      </c>
      <c r="Y18" s="41">
        <v>1</v>
      </c>
      <c r="Z18" s="41">
        <v>2</v>
      </c>
      <c r="AA18" s="41">
        <v>3</v>
      </c>
      <c r="AB18" s="41">
        <v>4</v>
      </c>
      <c r="AC18" s="41">
        <v>5</v>
      </c>
      <c r="AD18" s="41">
        <v>6</v>
      </c>
      <c r="AE18" s="41">
        <v>7</v>
      </c>
      <c r="AF18" s="41">
        <v>8</v>
      </c>
      <c r="AG18" s="41">
        <v>9</v>
      </c>
      <c r="AH18" s="41">
        <v>10</v>
      </c>
      <c r="AI18" s="41">
        <v>11</v>
      </c>
      <c r="AJ18" s="41">
        <v>12</v>
      </c>
      <c r="AK18" s="41">
        <v>13</v>
      </c>
      <c r="AL18" s="41">
        <v>14</v>
      </c>
      <c r="AM18" s="41">
        <v>15</v>
      </c>
      <c r="AN18" s="41">
        <v>16</v>
      </c>
      <c r="AO18" s="41">
        <v>17</v>
      </c>
      <c r="AP18" s="41">
        <v>18</v>
      </c>
      <c r="AQ18" s="41">
        <v>19</v>
      </c>
      <c r="AR18" s="41">
        <v>20</v>
      </c>
      <c r="AS18" s="41">
        <v>21</v>
      </c>
      <c r="AT18" s="88">
        <v>22</v>
      </c>
      <c r="AU18" s="88">
        <v>23</v>
      </c>
      <c r="AV18" s="88">
        <v>24</v>
      </c>
      <c r="AW18" s="88">
        <v>25</v>
      </c>
      <c r="AX18" s="41">
        <v>26</v>
      </c>
      <c r="AY18" s="41">
        <v>27</v>
      </c>
      <c r="AZ18" s="41">
        <v>28</v>
      </c>
      <c r="BA18" s="41">
        <v>29</v>
      </c>
    </row>
    <row r="19" spans="1:53" ht="21" customHeight="1">
      <c r="B19" s="104" t="s">
        <v>118</v>
      </c>
      <c r="D19" s="55"/>
      <c r="E19" s="7" t="s">
        <v>9</v>
      </c>
      <c r="F19" s="8"/>
      <c r="G19" s="102" t="e">
        <f>AVERAGE(M30,M31,M40,M53,M54)</f>
        <v>#DIV/0!</v>
      </c>
      <c r="H19" s="102" t="e">
        <f>AVERAGE(N30,N31,N40,N53,N54)</f>
        <v>#DIV/0!</v>
      </c>
      <c r="I19" s="102" t="e">
        <f t="shared" ref="I19:J19" si="6">AVERAGE(O30,O31,O40,O53,O54)</f>
        <v>#DIV/0!</v>
      </c>
      <c r="J19" s="102" t="e">
        <f t="shared" si="6"/>
        <v>#DIV/0!</v>
      </c>
      <c r="L19" s="68"/>
      <c r="M19" s="68"/>
      <c r="N19" s="68"/>
      <c r="O19" s="68"/>
      <c r="P19" s="68"/>
      <c r="S19" s="23"/>
      <c r="X19" s="4" t="s">
        <v>88</v>
      </c>
      <c r="Y19" s="68">
        <v>3</v>
      </c>
      <c r="Z19" s="68">
        <v>4</v>
      </c>
      <c r="AA19" s="68">
        <v>7</v>
      </c>
      <c r="AB19" s="68">
        <v>8</v>
      </c>
      <c r="AC19" s="68">
        <v>14</v>
      </c>
      <c r="AD19" s="68">
        <v>22</v>
      </c>
      <c r="AE19" s="68">
        <v>15</v>
      </c>
      <c r="AF19" s="68">
        <v>17</v>
      </c>
      <c r="AG19" s="68">
        <v>18</v>
      </c>
      <c r="AH19" s="68">
        <v>19</v>
      </c>
      <c r="AI19" s="68">
        <v>20</v>
      </c>
      <c r="AJ19" s="68">
        <v>23</v>
      </c>
      <c r="AK19" s="68">
        <v>31</v>
      </c>
      <c r="AL19" s="68">
        <v>9</v>
      </c>
      <c r="AM19" s="68">
        <v>10</v>
      </c>
      <c r="AN19" s="68">
        <v>11</v>
      </c>
      <c r="AO19" s="68">
        <v>12</v>
      </c>
      <c r="AP19" s="68">
        <v>13</v>
      </c>
      <c r="AQ19" s="68">
        <v>21</v>
      </c>
      <c r="AR19" s="68">
        <v>25</v>
      </c>
      <c r="AS19" s="68">
        <v>26</v>
      </c>
      <c r="AT19" s="85">
        <v>27</v>
      </c>
      <c r="AU19" s="85">
        <v>28</v>
      </c>
      <c r="AV19" s="85">
        <v>29</v>
      </c>
      <c r="AW19" s="85">
        <v>30</v>
      </c>
      <c r="AX19" s="68">
        <v>5</v>
      </c>
      <c r="AY19" s="68">
        <v>6</v>
      </c>
      <c r="AZ19" s="68">
        <v>16</v>
      </c>
      <c r="BA19" s="68">
        <v>24</v>
      </c>
    </row>
    <row r="20" spans="1:53" ht="18.45" customHeight="1">
      <c r="B20" s="104" t="s">
        <v>119</v>
      </c>
      <c r="D20" s="56"/>
      <c r="E20" s="7" t="s">
        <v>10</v>
      </c>
      <c r="F20" s="8"/>
      <c r="G20" s="102" t="e">
        <f>AVERAGE(M29,M32,M34,M37,M41,M42,M43,M44,M45)</f>
        <v>#DIV/0!</v>
      </c>
      <c r="H20" s="102" t="e">
        <f>AVERAGE(N29,N32,N34,N37,N41,N42,N43,N44,N45)</f>
        <v>#DIV/0!</v>
      </c>
      <c r="I20" s="102" t="e">
        <f t="shared" ref="I20:J20" si="7">AVERAGE(O29,O32,O34,O37,O41,O42,O43,O44,O45)</f>
        <v>#DIV/0!</v>
      </c>
      <c r="J20" s="102" t="e">
        <f t="shared" si="7"/>
        <v>#DIV/0!</v>
      </c>
      <c r="L20" s="153" t="s">
        <v>117</v>
      </c>
      <c r="M20" s="153"/>
      <c r="N20" s="153"/>
      <c r="O20" s="153"/>
      <c r="P20" s="68"/>
      <c r="S20" s="23"/>
      <c r="X20" s="4" t="s">
        <v>100</v>
      </c>
      <c r="Y20" s="82" t="e">
        <f>AVERAGEIFS(データ反映シート!I$2:I$301,データ反映シート!$H$2:$H$301,$F$8,データ反映シート!$G$2:$G$301,$X$10)</f>
        <v>#DIV/0!</v>
      </c>
      <c r="Z20" s="82" t="e">
        <f>AVERAGEIFS(データ反映シート!J$2:J$301,データ反映シート!$H$2:$H$301,$F$8,データ反映シート!$G$2:$G$301,$X$10)</f>
        <v>#DIV/0!</v>
      </c>
      <c r="AA20" s="82" t="e">
        <f>AVERAGEIFS(データ反映シート!M$2:M$301,データ反映シート!$H$2:$H$301,$F$8,データ反映シート!$G$2:$G$301,$X$10)</f>
        <v>#DIV/0!</v>
      </c>
      <c r="AB20" s="82" t="e">
        <f>AVERAGEIFS(データ反映シート!N$2:N$301,データ反映シート!$H$2:$H$301,$F$8,データ反映シート!$G$2:$G$301,$X$10)</f>
        <v>#DIV/0!</v>
      </c>
      <c r="AC20" s="82" t="e">
        <f>AVERAGEIFS(データ反映シート!T$2:T$301,データ反映シート!$H$2:$H$301,$F$8,データ反映シート!$G$2:$G$301,$X$10)</f>
        <v>#DIV/0!</v>
      </c>
      <c r="AD20" s="82" t="e">
        <f>AVERAGEIFS(データ反映シート!AB$2:AB$301,データ反映シート!$H$2:$H$301,$F$8,データ反映シート!$G$2:$G$301,$X$10)</f>
        <v>#DIV/0!</v>
      </c>
      <c r="AE20" s="82" t="e">
        <f>AVERAGEIFS(データ反映シート!U$2:U$301,データ反映シート!$H$2:$H$301,$F$8,データ反映シート!$G$2:$G$301,$X$10)</f>
        <v>#DIV/0!</v>
      </c>
      <c r="AF20" s="82" t="e">
        <f>AVERAGEIFS(データ反映シート!W$2:W$301,データ反映シート!$H$2:$H$301,$F$8,データ反映シート!$G$2:$G$301,$X$10)</f>
        <v>#DIV/0!</v>
      </c>
      <c r="AG20" s="82" t="e">
        <f>AVERAGEIFS(データ反映シート!X$2:X$301,データ反映シート!$H$2:$H$301,$F$8,データ反映シート!$G$2:$G$301,$X$10)</f>
        <v>#DIV/0!</v>
      </c>
      <c r="AH20" s="82" t="e">
        <f>AVERAGEIFS(データ反映シート!Y$2:Y$301,データ反映シート!$H$2:$H$301,$F$8,データ反映シート!$G$2:$G$301,$X$10)</f>
        <v>#DIV/0!</v>
      </c>
      <c r="AI20" s="82" t="e">
        <f>AVERAGEIFS(データ反映シート!Z$2:Z$301,データ反映シート!$H$2:$H$301,$F$8,データ反映シート!$G$2:$G$301,$X$10)</f>
        <v>#DIV/0!</v>
      </c>
      <c r="AJ20" s="82" t="e">
        <f>AVERAGEIFS(データ反映シート!AC$2:AC$301,データ反映シート!$H$2:$H$301,$F$8,データ反映シート!$G$2:$G$301,$X$10)</f>
        <v>#DIV/0!</v>
      </c>
      <c r="AK20" s="82" t="e">
        <f>AVERAGEIFS(データ反映シート!AK$2:AK$301,データ反映シート!$H$2:$H$301,$F$8,データ反映シート!$G$2:$G$301,$X$10)</f>
        <v>#DIV/0!</v>
      </c>
      <c r="AL20" s="82" t="e">
        <f>AVERAGEIFS(データ反映シート!O$2:O$301,データ反映シート!$H$2:$H$301,$F$8,データ反映シート!$G$2:$G$301,$X$10)</f>
        <v>#DIV/0!</v>
      </c>
      <c r="AM20" s="82" t="e">
        <f>AVERAGEIFS(データ反映シート!P$2:P$301,データ反映シート!$H$2:$H$301,$F$8,データ反映シート!$G$2:$G$301,$X$10)</f>
        <v>#DIV/0!</v>
      </c>
      <c r="AN20" s="82" t="e">
        <f>AVERAGEIFS(データ反映シート!Q$2:Q$301,データ反映シート!$H$2:$H$301,$F$8,データ反映シート!$G$2:$G$301,$X$10)</f>
        <v>#DIV/0!</v>
      </c>
      <c r="AO20" s="82" t="e">
        <f>AVERAGEIFS(データ反映シート!R$2:R$301,データ反映シート!$H$2:$H$301,$F$8,データ反映シート!$G$2:$G$301,$X$10)</f>
        <v>#DIV/0!</v>
      </c>
      <c r="AP20" s="82" t="e">
        <f>AVERAGEIFS(データ反映シート!S$2:S$301,データ反映シート!$H$2:$H$301,$F$8,データ反映シート!$G$2:$G$301,$X$10)</f>
        <v>#DIV/0!</v>
      </c>
      <c r="AQ20" s="82" t="e">
        <f>AVERAGEIFS(データ反映シート!AA$2:AA$301,データ反映シート!$H$2:$H$301,$F$8,データ反映シート!$G$2:$G$301,$X$10)</f>
        <v>#DIV/0!</v>
      </c>
      <c r="AR20" s="82" t="e">
        <f>AVERAGEIFS(データ反映シート!AE$2:AE$301,データ反映シート!$H$2:$H$301,$F$8,データ反映シート!$G$2:$G$301,$X$10)</f>
        <v>#DIV/0!</v>
      </c>
      <c r="AS20" s="82" t="e">
        <f>AVERAGEIFS(データ反映シート!AF$2:AF$301,データ反映シート!$H$2:$H$301,$F$8,データ反映シート!$G$2:$G$301,$X$10)</f>
        <v>#DIV/0!</v>
      </c>
      <c r="AT20" s="83" t="e">
        <f>8-AVERAGEIFS(データ反映シート!AG$2:AG$301,データ反映シート!$H$2:$H$301,$F$8,データ反映シート!$G$2:$G$301,$X$10)</f>
        <v>#DIV/0!</v>
      </c>
      <c r="AU20" s="83" t="e">
        <f>8-AVERAGEIFS(データ反映シート!AH$2:AH$301,データ反映シート!$H$2:$H$301,$F$8,データ反映シート!$G$2:$G$301,$X$10)</f>
        <v>#DIV/0!</v>
      </c>
      <c r="AV20" s="83" t="e">
        <f>8-AVERAGEIFS(データ反映シート!AI$2:AI$301,データ反映シート!$H$2:$H$301,$F$8,データ反映シート!$G$2:$G$301,$X$10)</f>
        <v>#DIV/0!</v>
      </c>
      <c r="AW20" s="83" t="e">
        <f>8-AVERAGEIFS(データ反映シート!AJ$2:AJ$301,データ反映シート!$H$2:$H$301,$F$8,データ反映シート!$G$2:$G$301,$X$10)</f>
        <v>#DIV/0!</v>
      </c>
      <c r="AX20" s="82" t="e">
        <f>AVERAGEIFS(データ反映シート!K$2:K$301,データ反映シート!$H$2:$H$301,$F$8,データ反映シート!$G$2:$G$301,$X$10)</f>
        <v>#DIV/0!</v>
      </c>
      <c r="AY20" s="82" t="e">
        <f>AVERAGEIFS(データ反映シート!L$2:L$301,データ反映シート!$H$2:$H$301,$F$8,データ反映シート!$G$2:$G$301,$X$10)</f>
        <v>#DIV/0!</v>
      </c>
      <c r="AZ20" s="82" t="e">
        <f>AVERAGEIFS(データ反映シート!V$2:V$301,データ反映シート!$H$2:$H$301,$F$8,データ反映シート!$G$2:$G$301,$X$10)</f>
        <v>#DIV/0!</v>
      </c>
      <c r="BA20" s="82" t="e">
        <f>AVERAGEIFS(データ反映シート!AD$2:AD$301,データ反映シート!$H$2:$H$301,$F$8,データ反映シート!$G$2:$G$301,$X$10)</f>
        <v>#DIV/0!</v>
      </c>
    </row>
    <row r="21" spans="1:53" ht="18.600000000000001" customHeight="1">
      <c r="B21" s="59"/>
      <c r="D21" s="56"/>
      <c r="E21" s="7" t="s">
        <v>11</v>
      </c>
      <c r="F21" s="8"/>
      <c r="G21" s="102" t="e">
        <f>AVERAGE(M28,M35,M36,M38,M48,M50,M51,M55)</f>
        <v>#DIV/0!</v>
      </c>
      <c r="H21" s="102" t="e">
        <f>AVERAGE(N28,N35,N36,N38,N48,N50,N51,N55)</f>
        <v>#DIV/0!</v>
      </c>
      <c r="I21" s="102" t="e">
        <f t="shared" ref="I21:J21" si="8">AVERAGE(O28,O35,O36,O38,O48,O50,O51,O55)</f>
        <v>#DIV/0!</v>
      </c>
      <c r="J21" s="102" t="e">
        <f t="shared" si="8"/>
        <v>#DIV/0!</v>
      </c>
      <c r="L21" s="153"/>
      <c r="M21" s="153"/>
      <c r="N21" s="153"/>
      <c r="O21" s="153"/>
      <c r="P21" s="68"/>
      <c r="S21" s="23"/>
      <c r="X21" s="4" t="s">
        <v>108</v>
      </c>
      <c r="Y21" s="82" t="e">
        <f>AVERAGEIFS(データ反映シート!I$2:I$301,データ反映シート!$H$2:$H$301,$F$8,データ反映シート!$G$2:$G$301,$X$6)</f>
        <v>#DIV/0!</v>
      </c>
      <c r="Z21" s="82" t="e">
        <f>AVERAGEIFS(データ反映シート!J$2:J$301,データ反映シート!$H$2:$H$301,$F$8,データ反映シート!$G$2:$G$301,$X$6)</f>
        <v>#DIV/0!</v>
      </c>
      <c r="AA21" s="82" t="e">
        <f>AVERAGEIFS(データ反映シート!M$2:M$301,データ反映シート!$H$2:$H$301,$F$8,データ反映シート!$G$2:$G$301,$X$6)</f>
        <v>#DIV/0!</v>
      </c>
      <c r="AB21" s="82" t="e">
        <f>AVERAGEIFS(データ反映シート!N$2:N$301,データ反映シート!$H$2:$H$301,$F$8,データ反映シート!$G$2:$G$301,$X$6)</f>
        <v>#DIV/0!</v>
      </c>
      <c r="AC21" s="82" t="e">
        <f>AVERAGEIFS(データ反映シート!T$2:T$301,データ反映シート!$H$2:$H$301,$F$8,データ反映シート!$G$2:$G$301,$X$6)</f>
        <v>#DIV/0!</v>
      </c>
      <c r="AD21" s="82" t="e">
        <f>AVERAGEIFS(データ反映シート!AB$2:AB$301,データ反映シート!$H$2:$H$301,$F$8,データ反映シート!$G$2:$G$301,$X$6)</f>
        <v>#DIV/0!</v>
      </c>
      <c r="AE21" s="82" t="e">
        <f>AVERAGEIFS(データ反映シート!U$2:U$301,データ反映シート!$H$2:$H$301,$F$8,データ反映シート!$G$2:$G$301,$X$6)</f>
        <v>#DIV/0!</v>
      </c>
      <c r="AF21" s="82" t="e">
        <f>AVERAGEIFS(データ反映シート!W$2:W$301,データ反映シート!$H$2:$H$301,$F$8,データ反映シート!$G$2:$G$301,$X$6)</f>
        <v>#DIV/0!</v>
      </c>
      <c r="AG21" s="82" t="e">
        <f>AVERAGEIFS(データ反映シート!X$2:X$301,データ反映シート!$H$2:$H$301,$F$8,データ反映シート!$G$2:$G$301,$X$6)</f>
        <v>#DIV/0!</v>
      </c>
      <c r="AH21" s="82" t="e">
        <f>AVERAGEIFS(データ反映シート!Y$2:Y$301,データ反映シート!$H$2:$H$301,$F$8,データ反映シート!$G$2:$G$301,$X$6)</f>
        <v>#DIV/0!</v>
      </c>
      <c r="AI21" s="82" t="e">
        <f>AVERAGEIFS(データ反映シート!Z$2:Z$301,データ反映シート!$H$2:$H$301,$F$8,データ反映シート!$G$2:$G$301,$X$6)</f>
        <v>#DIV/0!</v>
      </c>
      <c r="AJ21" s="82" t="e">
        <f>AVERAGEIFS(データ反映シート!AC$2:AC$301,データ反映シート!$H$2:$H$301,$F$8,データ反映シート!$G$2:$G$301,$X$6)</f>
        <v>#DIV/0!</v>
      </c>
      <c r="AK21" s="82" t="e">
        <f>AVERAGEIFS(データ反映シート!AK$2:AK$301,データ反映シート!$H$2:$H$301,$F$8,データ反映シート!$G$2:$G$301,$X$6)</f>
        <v>#DIV/0!</v>
      </c>
      <c r="AL21" s="82" t="e">
        <f>AVERAGEIFS(データ反映シート!O$2:O$301,データ反映シート!$H$2:$H$301,$F$8,データ反映シート!$G$2:$G$301,$X$6)</f>
        <v>#DIV/0!</v>
      </c>
      <c r="AM21" s="82" t="e">
        <f>AVERAGEIFS(データ反映シート!P$2:P$301,データ反映シート!$H$2:$H$301,$F$8,データ反映シート!$G$2:$G$301,$X$6)</f>
        <v>#DIV/0!</v>
      </c>
      <c r="AN21" s="82" t="e">
        <f>AVERAGEIFS(データ反映シート!Q$2:Q$301,データ反映シート!$H$2:$H$301,$F$8,データ反映シート!$G$2:$G$301,$X$6)</f>
        <v>#DIV/0!</v>
      </c>
      <c r="AO21" s="82" t="e">
        <f>AVERAGEIFS(データ反映シート!R$2:R$301,データ反映シート!$H$2:$H$301,$F$8,データ反映シート!$G$2:$G$301,$X$6)</f>
        <v>#DIV/0!</v>
      </c>
      <c r="AP21" s="82" t="e">
        <f>AVERAGEIFS(データ反映シート!S$2:S$301,データ反映シート!$H$2:$H$301,$F$8,データ反映シート!$G$2:$G$301,$X$6)</f>
        <v>#DIV/0!</v>
      </c>
      <c r="AQ21" s="82" t="e">
        <f>AVERAGEIFS(データ反映シート!AA$2:AA$301,データ反映シート!$H$2:$H$301,$F$8,データ反映シート!$G$2:$G$301,$X$6)</f>
        <v>#DIV/0!</v>
      </c>
      <c r="AR21" s="82" t="e">
        <f>AVERAGEIFS(データ反映シート!AE$2:AE$301,データ反映シート!$H$2:$H$301,$F$8,データ反映シート!$G$2:$G$301,$X$6)</f>
        <v>#DIV/0!</v>
      </c>
      <c r="AS21" s="82" t="e">
        <f>AVERAGEIFS(データ反映シート!AF$2:AF$301,データ反映シート!$H$2:$H$301,$F$8,データ反映シート!$G$2:$G$301,$X$6)</f>
        <v>#DIV/0!</v>
      </c>
      <c r="AT21" s="83" t="e">
        <f>8-AVERAGEIFS(データ反映シート!AG$2:AG$301,データ反映シート!$H$2:$H$301,$F$8,データ反映シート!$G$2:$G$301,$X$6)</f>
        <v>#DIV/0!</v>
      </c>
      <c r="AU21" s="83" t="e">
        <f>8-AVERAGEIFS(データ反映シート!AH$2:AH$301,データ反映シート!$H$2:$H$301,$F$8,データ反映シート!$G$2:$G$301,$X$6)</f>
        <v>#DIV/0!</v>
      </c>
      <c r="AV21" s="83" t="e">
        <f>8-AVERAGEIFS(データ反映シート!AI$2:AI$301,データ反映シート!$H$2:$H$301,$F$8,データ反映シート!$G$2:$G$301,$X$6)</f>
        <v>#DIV/0!</v>
      </c>
      <c r="AW21" s="83" t="e">
        <f>8-AVERAGEIFS(データ反映シート!AJ$2:AJ$301,データ反映シート!$H$2:$H$301,$F$8,データ反映シート!$G$2:$G$301,$X$6)</f>
        <v>#DIV/0!</v>
      </c>
      <c r="AX21" s="82" t="e">
        <f>AVERAGEIFS(データ反映シート!K$2:K$301,データ反映シート!$H$2:$H$301,$F$8,データ反映シート!$G$2:$G$301,$X$6)</f>
        <v>#DIV/0!</v>
      </c>
      <c r="AY21" s="82" t="e">
        <f>AVERAGEIFS(データ反映シート!L$2:L$301,データ反映シート!$H$2:$H$301,$F$8,データ反映シート!$G$2:$G$301,$X$6)</f>
        <v>#DIV/0!</v>
      </c>
      <c r="AZ21" s="82" t="e">
        <f>AVERAGEIFS(データ反映シート!V$2:V$301,データ反映シート!$H$2:$H$301,$F$8,データ反映シート!$G$2:$G$301,$X$6)</f>
        <v>#DIV/0!</v>
      </c>
      <c r="BA21" s="82" t="e">
        <f>AVERAGEIFS(データ反映シート!AD$2:AD$301,データ反映シート!$H$2:$H$301,$F$8,データ反映シート!$G$2:$G$301,$X$6)</f>
        <v>#DIV/0!</v>
      </c>
    </row>
    <row r="22" spans="1:53" ht="18.600000000000001" customHeight="1">
      <c r="B22" s="59"/>
      <c r="D22" s="56"/>
      <c r="E22" s="7" t="s">
        <v>12</v>
      </c>
      <c r="F22" s="8"/>
      <c r="G22" s="102" t="e">
        <f>AVERAGE(M33,M39,M47,M56)</f>
        <v>#DIV/0!</v>
      </c>
      <c r="H22" s="102" t="e">
        <f>AVERAGE(N33,N39,N47,N56)</f>
        <v>#DIV/0!</v>
      </c>
      <c r="I22" s="102" t="e">
        <f t="shared" ref="I22:J22" si="9">AVERAGE(O33,O39,O47,O56)</f>
        <v>#DIV/0!</v>
      </c>
      <c r="J22" s="102" t="e">
        <f t="shared" si="9"/>
        <v>#DIV/0!</v>
      </c>
      <c r="L22" s="153"/>
      <c r="M22" s="153"/>
      <c r="N22" s="153"/>
      <c r="O22" s="153"/>
      <c r="P22" s="68"/>
      <c r="S22" s="23"/>
      <c r="X22" s="4" t="s">
        <v>109</v>
      </c>
      <c r="Y22" s="82" t="e">
        <f>AVERAGEIFS(データ反映シート!I$2:I$301,データ反映シート!$H$2:$H$301,$F$8,データ反映シート!$G$2:$G$301,$X$7)</f>
        <v>#DIV/0!</v>
      </c>
      <c r="Z22" s="82" t="e">
        <f>AVERAGEIFS(データ反映シート!J$2:J$301,データ反映シート!$H$2:$H$301,$F$8,データ反映シート!$G$2:$G$301,$X$7)</f>
        <v>#DIV/0!</v>
      </c>
      <c r="AA22" s="82" t="e">
        <f>AVERAGEIFS(データ反映シート!M$2:M$301,データ反映シート!$H$2:$H$301,$F$8,データ反映シート!$G$2:$G$301,$X$7)</f>
        <v>#DIV/0!</v>
      </c>
      <c r="AB22" s="82" t="e">
        <f>AVERAGEIFS(データ反映シート!N$2:N$301,データ反映シート!$H$2:$H$301,$F$8,データ反映シート!$G$2:$G$301,$X$7)</f>
        <v>#DIV/0!</v>
      </c>
      <c r="AC22" s="82" t="e">
        <f>AVERAGEIFS(データ反映シート!T$2:T$301,データ反映シート!$H$2:$H$301,$F$8,データ反映シート!$G$2:$G$301,$X$7)</f>
        <v>#DIV/0!</v>
      </c>
      <c r="AD22" s="82" t="e">
        <f>AVERAGEIFS(データ反映シート!AB$2:AB$301,データ反映シート!$H$2:$H$301,$F$8,データ反映シート!$G$2:$G$301,$X$7)</f>
        <v>#DIV/0!</v>
      </c>
      <c r="AE22" s="82" t="e">
        <f>AVERAGEIFS(データ反映シート!U$2:U$301,データ反映シート!$H$2:$H$301,$F$8,データ反映シート!$G$2:$G$301,$X$7)</f>
        <v>#DIV/0!</v>
      </c>
      <c r="AF22" s="82" t="e">
        <f>AVERAGEIFS(データ反映シート!W$2:W$301,データ反映シート!$H$2:$H$301,$F$8,データ反映シート!$G$2:$G$301,$X$7)</f>
        <v>#DIV/0!</v>
      </c>
      <c r="AG22" s="82" t="e">
        <f>AVERAGEIFS(データ反映シート!X$2:X$301,データ反映シート!$H$2:$H$301,$F$8,データ反映シート!$G$2:$G$301,$X$7)</f>
        <v>#DIV/0!</v>
      </c>
      <c r="AH22" s="82" t="e">
        <f>AVERAGEIFS(データ反映シート!Y$2:Y$301,データ反映シート!$H$2:$H$301,$F$8,データ反映シート!$G$2:$G$301,$X$7)</f>
        <v>#DIV/0!</v>
      </c>
      <c r="AI22" s="82" t="e">
        <f>AVERAGEIFS(データ反映シート!Z$2:Z$301,データ反映シート!$H$2:$H$301,$F$8,データ反映シート!$G$2:$G$301,$X$7)</f>
        <v>#DIV/0!</v>
      </c>
      <c r="AJ22" s="82" t="e">
        <f>AVERAGEIFS(データ反映シート!AC$2:AC$301,データ反映シート!$H$2:$H$301,$F$8,データ反映シート!$G$2:$G$301,$X$7)</f>
        <v>#DIV/0!</v>
      </c>
      <c r="AK22" s="82" t="e">
        <f>AVERAGEIFS(データ反映シート!AK$2:AK$301,データ反映シート!$H$2:$H$301,$F$8,データ反映シート!$G$2:$G$301,$X$7)</f>
        <v>#DIV/0!</v>
      </c>
      <c r="AL22" s="82" t="e">
        <f>AVERAGEIFS(データ反映シート!O$2:O$301,データ反映シート!$H$2:$H$301,$F$8,データ反映シート!$G$2:$G$301,$X$7)</f>
        <v>#DIV/0!</v>
      </c>
      <c r="AM22" s="82" t="e">
        <f>AVERAGEIFS(データ反映シート!P$2:P$301,データ反映シート!$H$2:$H$301,$F$8,データ反映シート!$G$2:$G$301,$X$7)</f>
        <v>#DIV/0!</v>
      </c>
      <c r="AN22" s="82" t="e">
        <f>AVERAGEIFS(データ反映シート!Q$2:Q$301,データ反映シート!$H$2:$H$301,$F$8,データ反映シート!$G$2:$G$301,$X$7)</f>
        <v>#DIV/0!</v>
      </c>
      <c r="AO22" s="82" t="e">
        <f>AVERAGEIFS(データ反映シート!R$2:R$301,データ反映シート!$H$2:$H$301,$F$8,データ反映シート!$G$2:$G$301,$X$7)</f>
        <v>#DIV/0!</v>
      </c>
      <c r="AP22" s="82" t="e">
        <f>AVERAGEIFS(データ反映シート!S$2:S$301,データ反映シート!$H$2:$H$301,$F$8,データ反映シート!$G$2:$G$301,$X$7)</f>
        <v>#DIV/0!</v>
      </c>
      <c r="AQ22" s="82" t="e">
        <f>AVERAGEIFS(データ反映シート!AA$2:AA$301,データ反映シート!$H$2:$H$301,$F$8,データ反映シート!$G$2:$G$301,$X$7)</f>
        <v>#DIV/0!</v>
      </c>
      <c r="AR22" s="82" t="e">
        <f>AVERAGEIFS(データ反映シート!AE$2:AE$301,データ反映シート!$H$2:$H$301,$F$8,データ反映シート!$G$2:$G$301,$X$7)</f>
        <v>#DIV/0!</v>
      </c>
      <c r="AS22" s="82" t="e">
        <f>AVERAGEIFS(データ反映シート!AF$2:AF$301,データ反映シート!$H$2:$H$301,$F$8,データ反映シート!$G$2:$G$301,$X$7)</f>
        <v>#DIV/0!</v>
      </c>
      <c r="AT22" s="83" t="e">
        <f>8-AVERAGEIFS(データ反映シート!AG$2:AG$301,データ反映シート!$H$2:$H$301,$F$8,データ反映シート!$G$2:$G$301,$X$7)</f>
        <v>#DIV/0!</v>
      </c>
      <c r="AU22" s="83" t="e">
        <f>8-AVERAGEIFS(データ反映シート!AH$2:AH$301,データ反映シート!$H$2:$H$301,$F$8,データ反映シート!$G$2:$G$301,$X$7)</f>
        <v>#DIV/0!</v>
      </c>
      <c r="AV22" s="83" t="e">
        <f>8-AVERAGEIFS(データ反映シート!AI$2:AI$301,データ反映シート!$H$2:$H$301,$F$8,データ反映シート!$G$2:$G$301,$X$7)</f>
        <v>#DIV/0!</v>
      </c>
      <c r="AW22" s="83" t="e">
        <f>8-AVERAGEIFS(データ反映シート!AJ$2:AJ$301,データ反映シート!$H$2:$H$301,$F$8,データ反映シート!$G$2:$G$301,$X$7)</f>
        <v>#DIV/0!</v>
      </c>
      <c r="AX22" s="82" t="e">
        <f>AVERAGEIFS(データ反映シート!K$2:K$301,データ反映シート!$H$2:$H$301,$F$8,データ反映シート!$G$2:$G$301,$X$7)</f>
        <v>#DIV/0!</v>
      </c>
      <c r="AY22" s="82" t="e">
        <f>AVERAGEIFS(データ反映シート!L$2:L$301,データ反映シート!$H$2:$H$301,$F$8,データ反映シート!$G$2:$G$301,$X$7)</f>
        <v>#DIV/0!</v>
      </c>
      <c r="AZ22" s="82" t="e">
        <f>AVERAGEIFS(データ反映シート!V$2:V$301,データ反映シート!$H$2:$H$301,$F$8,データ反映シート!$G$2:$G$301,$X$7)</f>
        <v>#DIV/0!</v>
      </c>
      <c r="BA22" s="82" t="e">
        <f>AVERAGEIFS(データ反映シート!AD$2:AD$301,データ反映シート!$H$2:$H$301,$F$8,データ反映シート!$G$2:$G$301,$X$7)</f>
        <v>#DIV/0!</v>
      </c>
    </row>
    <row r="23" spans="1:53" ht="18.600000000000001" customHeight="1">
      <c r="B23" s="59"/>
      <c r="D23" s="56"/>
      <c r="E23" s="7" t="s">
        <v>13</v>
      </c>
      <c r="F23" s="8"/>
      <c r="G23" s="102" t="e">
        <f>AVERAGE(M46,M49,M52)</f>
        <v>#DIV/0!</v>
      </c>
      <c r="H23" s="102" t="e">
        <f t="shared" ref="H23:J23" si="10">AVERAGE(N46,N49,N52)</f>
        <v>#DIV/0!</v>
      </c>
      <c r="I23" s="102" t="e">
        <f t="shared" si="10"/>
        <v>#DIV/0!</v>
      </c>
      <c r="J23" s="102" t="e">
        <f t="shared" si="10"/>
        <v>#DIV/0!</v>
      </c>
      <c r="L23" s="68"/>
      <c r="M23" s="68"/>
      <c r="N23" s="68"/>
      <c r="O23" s="68"/>
      <c r="P23" s="68"/>
      <c r="S23" s="23"/>
      <c r="X23" s="4" t="s">
        <v>110</v>
      </c>
      <c r="Y23" s="82" t="e">
        <f>AVERAGEIFS(データ反映シート!I$2:I$301,データ反映シート!$H$2:$H$301,$F$8,データ反映シート!$G$2:$G$301,$X$8)</f>
        <v>#DIV/0!</v>
      </c>
      <c r="Z23" s="82" t="e">
        <f>AVERAGEIFS(データ反映シート!J$2:J$301,データ反映シート!$H$2:$H$301,$F$8,データ反映シート!$G$2:$G$301,$X$8)</f>
        <v>#DIV/0!</v>
      </c>
      <c r="AA23" s="82" t="e">
        <f>AVERAGEIFS(データ反映シート!M$2:M$301,データ反映シート!$H$2:$H$301,$F$8,データ反映シート!$G$2:$G$301,$X$8)</f>
        <v>#DIV/0!</v>
      </c>
      <c r="AB23" s="82" t="e">
        <f>AVERAGEIFS(データ反映シート!N$2:N$301,データ反映シート!$H$2:$H$301,$F$8,データ反映シート!$G$2:$G$301,$X$8)</f>
        <v>#DIV/0!</v>
      </c>
      <c r="AC23" s="82" t="e">
        <f>AVERAGEIFS(データ反映シート!T$2:T$301,データ反映シート!$H$2:$H$301,$F$8,データ反映シート!$G$2:$G$301,$X$8)</f>
        <v>#DIV/0!</v>
      </c>
      <c r="AD23" s="82" t="e">
        <f>AVERAGEIFS(データ反映シート!AB$2:AB$301,データ反映シート!$H$2:$H$301,$F$8,データ反映シート!$G$2:$G$301,$X$8)</f>
        <v>#DIV/0!</v>
      </c>
      <c r="AE23" s="82" t="e">
        <f>AVERAGEIFS(データ反映シート!U$2:U$301,データ反映シート!$H$2:$H$301,$F$8,データ反映シート!$G$2:$G$301,$X$8)</f>
        <v>#DIV/0!</v>
      </c>
      <c r="AF23" s="82" t="e">
        <f>AVERAGEIFS(データ反映シート!W$2:W$301,データ反映シート!$H$2:$H$301,$F$8,データ反映シート!$G$2:$G$301,$X$8)</f>
        <v>#DIV/0!</v>
      </c>
      <c r="AG23" s="82" t="e">
        <f>AVERAGEIFS(データ反映シート!X$2:X$301,データ反映シート!$H$2:$H$301,$F$8,データ反映シート!$G$2:$G$301,$X$8)</f>
        <v>#DIV/0!</v>
      </c>
      <c r="AH23" s="82" t="e">
        <f>AVERAGEIFS(データ反映シート!Y$2:Y$301,データ反映シート!$H$2:$H$301,$F$8,データ反映シート!$G$2:$G$301,$X$8)</f>
        <v>#DIV/0!</v>
      </c>
      <c r="AI23" s="82" t="e">
        <f>AVERAGEIFS(データ反映シート!Z$2:Z$301,データ反映シート!$H$2:$H$301,$F$8,データ反映シート!$G$2:$G$301,$X$8)</f>
        <v>#DIV/0!</v>
      </c>
      <c r="AJ23" s="82" t="e">
        <f>AVERAGEIFS(データ反映シート!AC$2:AC$301,データ反映シート!$H$2:$H$301,$F$8,データ反映シート!$G$2:$G$301,$X$8)</f>
        <v>#DIV/0!</v>
      </c>
      <c r="AK23" s="82" t="e">
        <f>AVERAGEIFS(データ反映シート!AK$2:AK$301,データ反映シート!$H$2:$H$301,$F$8,データ反映シート!$G$2:$G$301,$X$8)</f>
        <v>#DIV/0!</v>
      </c>
      <c r="AL23" s="82" t="e">
        <f>AVERAGEIFS(データ反映シート!O$2:O$301,データ反映シート!$H$2:$H$301,$F$8,データ反映シート!$G$2:$G$301,$X$8)</f>
        <v>#DIV/0!</v>
      </c>
      <c r="AM23" s="82" t="e">
        <f>AVERAGEIFS(データ反映シート!P$2:P$301,データ反映シート!$H$2:$H$301,$F$8,データ反映シート!$G$2:$G$301,$X$8)</f>
        <v>#DIV/0!</v>
      </c>
      <c r="AN23" s="82" t="e">
        <f>AVERAGEIFS(データ反映シート!Q$2:Q$301,データ反映シート!$H$2:$H$301,$F$8,データ反映シート!$G$2:$G$301,$X$8)</f>
        <v>#DIV/0!</v>
      </c>
      <c r="AO23" s="82" t="e">
        <f>AVERAGEIFS(データ反映シート!R$2:R$301,データ反映シート!$H$2:$H$301,$F$8,データ反映シート!$G$2:$G$301,$X$8)</f>
        <v>#DIV/0!</v>
      </c>
      <c r="AP23" s="82" t="e">
        <f>AVERAGEIFS(データ反映シート!S$2:S$301,データ反映シート!$H$2:$H$301,$F$8,データ反映シート!$G$2:$G$301,$X$8)</f>
        <v>#DIV/0!</v>
      </c>
      <c r="AQ23" s="82" t="e">
        <f>AVERAGEIFS(データ反映シート!AA$2:AA$301,データ反映シート!$H$2:$H$301,$F$8,データ反映シート!$G$2:$G$301,$X$8)</f>
        <v>#DIV/0!</v>
      </c>
      <c r="AR23" s="82" t="e">
        <f>AVERAGEIFS(データ反映シート!AE$2:AE$301,データ反映シート!$H$2:$H$301,$F$8,データ反映シート!$G$2:$G$301,$X$8)</f>
        <v>#DIV/0!</v>
      </c>
      <c r="AS23" s="82" t="e">
        <f>AVERAGEIFS(データ反映シート!AF$2:AF$301,データ反映シート!$H$2:$H$301,$F$8,データ反映シート!$G$2:$G$301,$X$8)</f>
        <v>#DIV/0!</v>
      </c>
      <c r="AT23" s="83" t="e">
        <f>8-AVERAGEIFS(データ反映シート!AG$2:AG$301,データ反映シート!$H$2:$H$301,$F$8,データ反映シート!$G$2:$G$301,$X$8)</f>
        <v>#DIV/0!</v>
      </c>
      <c r="AU23" s="83" t="e">
        <f>8-AVERAGEIFS(データ反映シート!AH$2:AH$301,データ反映シート!$H$2:$H$301,$F$8,データ反映シート!$G$2:$G$301,$X$8)</f>
        <v>#DIV/0!</v>
      </c>
      <c r="AV23" s="83" t="e">
        <f>8-AVERAGEIFS(データ反映シート!AI$2:AI$301,データ反映シート!$H$2:$H$301,$F$8,データ反映シート!$G$2:$G$301,$X$8)</f>
        <v>#DIV/0!</v>
      </c>
      <c r="AW23" s="83" t="e">
        <f>8-AVERAGEIFS(データ反映シート!AJ$2:AJ$301,データ反映シート!$H$2:$H$301,$F$8,データ反映シート!$G$2:$G$301,$X$8)</f>
        <v>#DIV/0!</v>
      </c>
      <c r="AX23" s="82" t="e">
        <f>AVERAGEIFS(データ反映シート!K$2:K$301,データ反映シート!$H$2:$H$301,$F$8,データ反映シート!$G$2:$G$301,$X$8)</f>
        <v>#DIV/0!</v>
      </c>
      <c r="AY23" s="82" t="e">
        <f>AVERAGEIFS(データ反映シート!L$2:L$301,データ反映シート!$H$2:$H$301,$F$8,データ反映シート!$G$2:$G$301,$X$8)</f>
        <v>#DIV/0!</v>
      </c>
      <c r="AZ23" s="82" t="e">
        <f>AVERAGEIFS(データ反映シート!V$2:V$301,データ反映シート!$H$2:$H$301,$F$8,データ反映シート!$G$2:$G$301,$X$8)</f>
        <v>#DIV/0!</v>
      </c>
      <c r="BA23" s="82" t="e">
        <f>AVERAGEIFS(データ反映シート!AD$2:AD$301,データ反映シート!$H$2:$H$301,$F$8,データ反映シート!$G$2:$G$301,$X$8)</f>
        <v>#DIV/0!</v>
      </c>
    </row>
    <row r="24" spans="1:53" ht="18.600000000000001" customHeight="1">
      <c r="B24" s="59"/>
      <c r="D24" s="51"/>
      <c r="E24" s="51"/>
      <c r="F24" s="29"/>
      <c r="G24" s="30"/>
      <c r="H24" s="30"/>
      <c r="I24" s="30"/>
      <c r="J24" s="30"/>
      <c r="K24" s="30"/>
      <c r="L24" s="29"/>
      <c r="S24" s="23"/>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row>
    <row r="25" spans="1:53" ht="18.600000000000001" customHeight="1">
      <c r="A25" s="26"/>
      <c r="D25" s="51"/>
      <c r="E25" s="51"/>
      <c r="F25" s="29"/>
      <c r="G25" s="30"/>
      <c r="H25" s="30"/>
      <c r="I25" s="30"/>
      <c r="J25" s="30"/>
      <c r="K25" s="30"/>
      <c r="L25" s="29"/>
      <c r="S25" s="23"/>
      <c r="X25" s="4" t="s">
        <v>133</v>
      </c>
      <c r="Y25" s="4" t="e">
        <f>STDEVP(Table134[3])</f>
        <v>#DIV/0!</v>
      </c>
      <c r="Z25" s="4" t="e">
        <f>STDEVP(Table134[4])</f>
        <v>#DIV/0!</v>
      </c>
      <c r="AA25" s="4" t="e">
        <f>STDEVP(Table134[7])</f>
        <v>#DIV/0!</v>
      </c>
      <c r="AB25" s="4" t="e">
        <f>STDEVP(Table134[8])</f>
        <v>#DIV/0!</v>
      </c>
      <c r="AC25" s="4" t="e">
        <f>STDEVP(Table134[14])</f>
        <v>#DIV/0!</v>
      </c>
      <c r="AD25" s="4" t="e">
        <f>STDEVP(Table134[22])</f>
        <v>#DIV/0!</v>
      </c>
      <c r="AE25" s="4" t="e">
        <f>STDEVP(Table134[15])</f>
        <v>#DIV/0!</v>
      </c>
      <c r="AF25" s="4" t="e">
        <f>STDEVP(Table134[17])</f>
        <v>#DIV/0!</v>
      </c>
      <c r="AG25" s="4" t="e">
        <f>STDEVP(Table134[18])</f>
        <v>#DIV/0!</v>
      </c>
      <c r="AH25" s="4" t="e">
        <f>STDEVP(Table134[19])</f>
        <v>#DIV/0!</v>
      </c>
      <c r="AI25" s="4" t="e">
        <f>STDEVP(Table134[20])</f>
        <v>#DIV/0!</v>
      </c>
      <c r="AJ25" s="4" t="e">
        <f>STDEVP(Table134[23])</f>
        <v>#DIV/0!</v>
      </c>
      <c r="AK25" s="4" t="e">
        <f>STDEVP(Table134[31])</f>
        <v>#DIV/0!</v>
      </c>
      <c r="AL25" s="4" t="e">
        <f>STDEVP(Table134[9])</f>
        <v>#DIV/0!</v>
      </c>
      <c r="AM25" s="4" t="e">
        <f>STDEVP(Table134[10])</f>
        <v>#DIV/0!</v>
      </c>
      <c r="AN25" s="4" t="e">
        <f>STDEVP(Table134[11])</f>
        <v>#DIV/0!</v>
      </c>
      <c r="AO25" s="4" t="e">
        <f>STDEVP(Table134[12])</f>
        <v>#DIV/0!</v>
      </c>
      <c r="AP25" s="4" t="e">
        <f>STDEVP(Table134[13])</f>
        <v>#DIV/0!</v>
      </c>
      <c r="AQ25" s="4" t="e">
        <f>STDEVP(Table134[21])</f>
        <v>#DIV/0!</v>
      </c>
      <c r="AR25" s="4" t="e">
        <f>STDEVP(Table134[25])</f>
        <v>#DIV/0!</v>
      </c>
      <c r="AS25" s="4" t="e">
        <f>STDEVP(Table134[26])</f>
        <v>#DIV/0!</v>
      </c>
      <c r="AT25" s="4" t="e">
        <f>STDEVP(Table134[27])</f>
        <v>#DIV/0!</v>
      </c>
      <c r="AU25" s="4" t="e">
        <f>STDEVP(Table134[28])</f>
        <v>#DIV/0!</v>
      </c>
      <c r="AV25" s="4" t="e">
        <f>STDEVP(Table134[29])</f>
        <v>#DIV/0!</v>
      </c>
      <c r="AW25" s="4" t="e">
        <f>STDEVP(Table134[30])</f>
        <v>#DIV/0!</v>
      </c>
      <c r="AX25" s="4" t="e">
        <f>STDEVP(Table134[5])</f>
        <v>#DIV/0!</v>
      </c>
      <c r="AY25" s="4" t="e">
        <f>STDEVP(Table134[6])</f>
        <v>#DIV/0!</v>
      </c>
      <c r="AZ25" s="4" t="e">
        <f>STDEVP(Table134[16])</f>
        <v>#DIV/0!</v>
      </c>
      <c r="BA25" s="4" t="e">
        <f>STDEVP(Table134[24])</f>
        <v>#DIV/0!</v>
      </c>
    </row>
    <row r="26" spans="1:53" ht="18.600000000000001" customHeight="1">
      <c r="A26" s="26"/>
      <c r="B26" s="28" t="s">
        <v>14</v>
      </c>
      <c r="C26" s="28"/>
      <c r="M26" s="41" t="s">
        <v>160</v>
      </c>
      <c r="N26" s="31"/>
      <c r="O26" s="31"/>
      <c r="P26" s="31"/>
      <c r="S26" s="23"/>
    </row>
    <row r="27" spans="1:53" ht="30.6" thickBot="1">
      <c r="A27" s="111" t="s">
        <v>149</v>
      </c>
      <c r="B27" s="112"/>
      <c r="D27" s="9" t="s">
        <v>15</v>
      </c>
      <c r="E27" s="142" t="s">
        <v>16</v>
      </c>
      <c r="F27" s="142"/>
      <c r="G27" s="142"/>
      <c r="H27" s="142"/>
      <c r="I27" s="142"/>
      <c r="J27" s="142"/>
      <c r="K27" s="142"/>
      <c r="L27" s="142"/>
      <c r="M27" s="70" t="s">
        <v>100</v>
      </c>
      <c r="N27" s="71" t="s">
        <v>101</v>
      </c>
      <c r="O27" s="71" t="s">
        <v>102</v>
      </c>
      <c r="P27" s="71" t="s">
        <v>103</v>
      </c>
      <c r="S27" s="32"/>
      <c r="T27" s="86" t="s">
        <v>111</v>
      </c>
      <c r="U27" s="87" t="s">
        <v>108</v>
      </c>
      <c r="V27" s="87" t="s">
        <v>109</v>
      </c>
      <c r="W27" s="87" t="s">
        <v>110</v>
      </c>
    </row>
    <row r="28" spans="1:53" ht="25.5" customHeight="1" thickTop="1">
      <c r="A28" s="113">
        <v>3</v>
      </c>
      <c r="B28" s="112" t="s">
        <v>124</v>
      </c>
      <c r="C28" s="148" t="s">
        <v>146</v>
      </c>
      <c r="D28" s="93">
        <v>1</v>
      </c>
      <c r="E28" s="145" t="s">
        <v>57</v>
      </c>
      <c r="F28" s="146"/>
      <c r="G28" s="146"/>
      <c r="H28" s="146"/>
      <c r="I28" s="146"/>
      <c r="J28" s="146"/>
      <c r="K28" s="146"/>
      <c r="L28" s="147"/>
      <c r="M28" s="92" t="e">
        <f t="shared" ref="M28:M33" si="11">T28*14.2857</f>
        <v>#DIV/0!</v>
      </c>
      <c r="N28" s="92" t="e">
        <f t="shared" ref="N28:N33" si="12">U28*14.2857</f>
        <v>#DIV/0!</v>
      </c>
      <c r="O28" s="92" t="e">
        <f t="shared" ref="O28:O33" si="13">V28*14.2857</f>
        <v>#DIV/0!</v>
      </c>
      <c r="P28" s="92" t="e">
        <f t="shared" ref="P28:P33" si="14">W28*14.2857</f>
        <v>#DIV/0!</v>
      </c>
      <c r="R28" s="42"/>
      <c r="S28" s="33"/>
      <c r="T28" s="82" t="e">
        <f>AVERAGEIFS(データ反映シート!I$2:I$301,データ反映シート!$H$2:$H$301,$F$8,データ反映シート!$G$2:$G$301,$X$10)</f>
        <v>#DIV/0!</v>
      </c>
      <c r="U28" s="82" t="e">
        <f>AVERAGEIFS(データ反映シート!I$2:I$301,データ反映シート!$H$2:$H$301,$F$8,データ反映シート!$G$2:$G$301,$X$6)</f>
        <v>#DIV/0!</v>
      </c>
      <c r="V28" s="82" t="e">
        <f>AVERAGEIFS(データ反映シート!I$2:I$301,データ反映シート!$H$2:$H$301,$F$8,データ反映シート!$G$2:$G$301,$X$7)</f>
        <v>#DIV/0!</v>
      </c>
      <c r="W28" s="82" t="e">
        <f>AVERAGEIFS(データ反映シート!I$2:I$301,データ反映シート!$H$2:$H$301,$F$8,データ反映シート!$G$2:$G$301,$X$8)</f>
        <v>#DIV/0!</v>
      </c>
      <c r="Y28" s="82"/>
      <c r="Z28" s="82"/>
      <c r="AA28" s="82"/>
      <c r="AB28" s="82"/>
    </row>
    <row r="29" spans="1:53" ht="25.5" customHeight="1">
      <c r="A29" s="113">
        <v>4</v>
      </c>
      <c r="B29" s="112" t="s">
        <v>10</v>
      </c>
      <c r="C29" s="149"/>
      <c r="D29" s="91">
        <v>2</v>
      </c>
      <c r="E29" s="131" t="s">
        <v>58</v>
      </c>
      <c r="F29" s="131"/>
      <c r="G29" s="131"/>
      <c r="H29" s="131"/>
      <c r="I29" s="131"/>
      <c r="J29" s="131"/>
      <c r="K29" s="131"/>
      <c r="L29" s="131"/>
      <c r="M29" s="92" t="e">
        <f t="shared" si="11"/>
        <v>#DIV/0!</v>
      </c>
      <c r="N29" s="92" t="e">
        <f t="shared" si="12"/>
        <v>#DIV/0!</v>
      </c>
      <c r="O29" s="92" t="e">
        <f t="shared" si="13"/>
        <v>#DIV/0!</v>
      </c>
      <c r="P29" s="92" t="e">
        <f t="shared" si="14"/>
        <v>#DIV/0!</v>
      </c>
      <c r="R29" s="43"/>
      <c r="S29" s="33"/>
      <c r="T29" s="82" t="e">
        <f>AVERAGEIFS(データ反映シート!J$2:J$301,データ反映シート!$H$2:$H$301,$F$8,データ反映シート!$G$2:$G$301,$X$10)</f>
        <v>#DIV/0!</v>
      </c>
      <c r="U29" s="82" t="e">
        <f>AVERAGEIFS(データ反映シート!J$2:J$301,データ反映シート!$H$2:$H$301,$F$8,データ反映シート!$G$2:$G$301,$X$6)</f>
        <v>#DIV/0!</v>
      </c>
      <c r="V29" s="82" t="e">
        <f>AVERAGEIFS(データ反映シート!J$2:J$301,データ反映シート!$H$2:$H$301,$F$8,データ反映シート!$G$2:$G$301,$X$7)</f>
        <v>#DIV/0!</v>
      </c>
      <c r="W29" s="82" t="e">
        <f>AVERAGEIFS(データ反映シート!J$2:J$301,データ反映シート!$H$2:$H$301,$F$8,データ反映シート!$G$2:$G$301,$X$8)</f>
        <v>#DIV/0!</v>
      </c>
      <c r="Y29" s="82"/>
      <c r="Z29" s="82"/>
      <c r="AA29" s="82"/>
      <c r="AB29" s="82"/>
    </row>
    <row r="30" spans="1:53" ht="25.5" customHeight="1">
      <c r="A30" s="113">
        <v>7</v>
      </c>
      <c r="B30" s="112" t="s">
        <v>123</v>
      </c>
      <c r="C30" s="149"/>
      <c r="D30" s="91">
        <v>3</v>
      </c>
      <c r="E30" s="131" t="s">
        <v>61</v>
      </c>
      <c r="F30" s="131"/>
      <c r="G30" s="131"/>
      <c r="H30" s="131"/>
      <c r="I30" s="131"/>
      <c r="J30" s="131"/>
      <c r="K30" s="131"/>
      <c r="L30" s="131"/>
      <c r="M30" s="92" t="e">
        <f t="shared" si="11"/>
        <v>#DIV/0!</v>
      </c>
      <c r="N30" s="92" t="e">
        <f t="shared" si="12"/>
        <v>#DIV/0!</v>
      </c>
      <c r="O30" s="92" t="e">
        <f t="shared" si="13"/>
        <v>#DIV/0!</v>
      </c>
      <c r="P30" s="92" t="e">
        <f t="shared" si="14"/>
        <v>#DIV/0!</v>
      </c>
      <c r="R30" s="43"/>
      <c r="S30" s="33"/>
      <c r="T30" s="82" t="e">
        <f>AVERAGEIFS(データ反映シート!M$2:M$301,データ反映シート!$H$2:$H$301,$F$8,データ反映シート!$G$2:$G$301,$X$10)</f>
        <v>#DIV/0!</v>
      </c>
      <c r="U30" s="82" t="e">
        <f>AVERAGEIFS(データ反映シート!M$2:M$301,データ反映シート!$H$2:$H$301,$F$8,データ反映シート!$G$2:$G$301,$X$6)</f>
        <v>#DIV/0!</v>
      </c>
      <c r="V30" s="82" t="e">
        <f>AVERAGEIFS(データ反映シート!M$2:M$301,データ反映シート!$H$2:$H$301,$F$8,データ反映シート!$G$2:$G$301,$X$7)</f>
        <v>#DIV/0!</v>
      </c>
      <c r="W30" s="82" t="e">
        <f>AVERAGEIFS(データ反映シート!M$2:M$301,データ反映シート!$H$2:$H$301,$F$8,データ反映シート!$G$2:$G$301,$X$8)</f>
        <v>#DIV/0!</v>
      </c>
      <c r="Y30" s="82"/>
      <c r="Z30" s="82"/>
      <c r="AA30" s="82"/>
      <c r="AB30" s="82"/>
    </row>
    <row r="31" spans="1:53" ht="25.5" customHeight="1">
      <c r="A31" s="113">
        <v>8</v>
      </c>
      <c r="B31" s="112" t="s">
        <v>123</v>
      </c>
      <c r="C31" s="149"/>
      <c r="D31" s="91">
        <v>4</v>
      </c>
      <c r="E31" s="131" t="s">
        <v>62</v>
      </c>
      <c r="F31" s="131"/>
      <c r="G31" s="131"/>
      <c r="H31" s="131"/>
      <c r="I31" s="131"/>
      <c r="J31" s="131"/>
      <c r="K31" s="131"/>
      <c r="L31" s="131"/>
      <c r="M31" s="92" t="e">
        <f t="shared" si="11"/>
        <v>#DIV/0!</v>
      </c>
      <c r="N31" s="92" t="e">
        <f t="shared" si="12"/>
        <v>#DIV/0!</v>
      </c>
      <c r="O31" s="92" t="e">
        <f t="shared" si="13"/>
        <v>#DIV/0!</v>
      </c>
      <c r="P31" s="92" t="e">
        <f t="shared" si="14"/>
        <v>#DIV/0!</v>
      </c>
      <c r="R31" s="43"/>
      <c r="S31" s="33"/>
      <c r="T31" s="82" t="e">
        <f>AVERAGEIFS(データ反映シート!N$2:N$301,データ反映シート!$H$2:$H$301,$F$8,データ反映シート!$G$2:$G$301,$X$10)</f>
        <v>#DIV/0!</v>
      </c>
      <c r="U31" s="82" t="e">
        <f>AVERAGEIFS(データ反映シート!N$2:N$301,データ反映シート!$H$2:$H$301,$F$8,データ反映シート!$G$2:$G$301,$X$6)</f>
        <v>#DIV/0!</v>
      </c>
      <c r="V31" s="82" t="e">
        <f>AVERAGEIFS(データ反映シート!N$2:N$301,データ反映シート!$H$2:$H$301,$F$8,データ反映シート!$G$2:$G$301,$X$7)</f>
        <v>#DIV/0!</v>
      </c>
      <c r="W31" s="82" t="e">
        <f>AVERAGEIFS(データ反映シート!N$2:N$301,データ反映シート!$H$2:$H$301,$F$8,データ反映シート!$G$2:$G$301,$X$8)</f>
        <v>#DIV/0!</v>
      </c>
      <c r="Y31" s="82"/>
      <c r="Z31" s="82"/>
      <c r="AA31" s="82"/>
      <c r="AB31" s="82"/>
    </row>
    <row r="32" spans="1:53" ht="25.5" customHeight="1">
      <c r="A32" s="113">
        <v>14</v>
      </c>
      <c r="B32" s="112" t="s">
        <v>10</v>
      </c>
      <c r="C32" s="149"/>
      <c r="D32" s="91">
        <v>5</v>
      </c>
      <c r="E32" s="131" t="s">
        <v>68</v>
      </c>
      <c r="F32" s="131"/>
      <c r="G32" s="131"/>
      <c r="H32" s="131"/>
      <c r="I32" s="131"/>
      <c r="J32" s="131"/>
      <c r="K32" s="131"/>
      <c r="L32" s="131"/>
      <c r="M32" s="92" t="e">
        <f t="shared" si="11"/>
        <v>#DIV/0!</v>
      </c>
      <c r="N32" s="92" t="e">
        <f t="shared" si="12"/>
        <v>#DIV/0!</v>
      </c>
      <c r="O32" s="92" t="e">
        <f t="shared" si="13"/>
        <v>#DIV/0!</v>
      </c>
      <c r="P32" s="92" t="e">
        <f t="shared" si="14"/>
        <v>#DIV/0!</v>
      </c>
      <c r="R32" s="43"/>
      <c r="S32" s="33"/>
      <c r="T32" s="82" t="e">
        <f>AVERAGEIFS(データ反映シート!T$2:T$301,データ反映シート!$H$2:$H$301,$F$8,データ反映シート!$G$2:$G$301,$X$10)</f>
        <v>#DIV/0!</v>
      </c>
      <c r="U32" s="82" t="e">
        <f>AVERAGEIFS(データ反映シート!T$2:T$301,データ反映シート!$H$2:$H$301,$F$8,データ反映シート!$G$2:$G$301,$X$6)</f>
        <v>#DIV/0!</v>
      </c>
      <c r="V32" s="82" t="e">
        <f>AVERAGEIFS(データ反映シート!T$2:T$301,データ反映シート!$H$2:$H$301,$F$8,データ反映シート!$G$2:$G$301,$X$7)</f>
        <v>#DIV/0!</v>
      </c>
      <c r="W32" s="82" t="e">
        <f>AVERAGEIFS(データ反映シート!T$2:T$301,データ反映シート!$H$2:$H$301,$F$8,データ反映シート!$G$2:$G$301,$X$8)</f>
        <v>#DIV/0!</v>
      </c>
      <c r="Y32" s="82"/>
      <c r="Z32" s="82"/>
      <c r="AA32" s="82"/>
      <c r="AB32" s="82"/>
    </row>
    <row r="33" spans="1:23" ht="25.5" customHeight="1" thickBot="1">
      <c r="A33" s="113">
        <v>22</v>
      </c>
      <c r="B33" s="112" t="s">
        <v>125</v>
      </c>
      <c r="C33" s="150"/>
      <c r="D33" s="96">
        <v>6</v>
      </c>
      <c r="E33" s="140" t="s">
        <v>152</v>
      </c>
      <c r="F33" s="140"/>
      <c r="G33" s="140"/>
      <c r="H33" s="140"/>
      <c r="I33" s="140"/>
      <c r="J33" s="140"/>
      <c r="K33" s="140"/>
      <c r="L33" s="140"/>
      <c r="M33" s="94" t="e">
        <f t="shared" si="11"/>
        <v>#DIV/0!</v>
      </c>
      <c r="N33" s="94" t="e">
        <f t="shared" si="12"/>
        <v>#DIV/0!</v>
      </c>
      <c r="O33" s="94" t="e">
        <f t="shared" si="13"/>
        <v>#DIV/0!</v>
      </c>
      <c r="P33" s="94" t="e">
        <f t="shared" si="14"/>
        <v>#DIV/0!</v>
      </c>
      <c r="R33" s="43"/>
      <c r="S33" s="33"/>
      <c r="T33" s="82" t="e">
        <f>AVERAGEIFS(データ反映シート!AB$2:AB$301,データ反映シート!$H$2:$H$301,$F$8,データ反映シート!$G$2:$G$301,$X$10)</f>
        <v>#DIV/0!</v>
      </c>
      <c r="U33" s="82" t="e">
        <f>AVERAGEIFS(データ反映シート!AB$2:AB$301,データ反映シート!$H$2:$H$301,$F$8,データ反映シート!$G$2:$G$301,$X$6)</f>
        <v>#DIV/0!</v>
      </c>
      <c r="V33" s="82" t="e">
        <f>AVERAGEIFS(データ反映シート!AB$2:AB$301,データ反映シート!$H$2:$H$301,$F$8,データ反映シート!$G$2:$G$301,$X$7)</f>
        <v>#DIV/0!</v>
      </c>
      <c r="W33" s="82" t="e">
        <f>AVERAGEIFS(データ反映シート!AB$2:AB$301,データ反映シート!$H$2:$H$301,$F$8,データ反映シート!$G$2:$G$301,$X$8)</f>
        <v>#DIV/0!</v>
      </c>
    </row>
    <row r="34" spans="1:23" ht="25.5" customHeight="1" thickTop="1">
      <c r="A34" s="113">
        <v>15</v>
      </c>
      <c r="B34" s="112" t="s">
        <v>10</v>
      </c>
      <c r="C34" s="133" t="s">
        <v>147</v>
      </c>
      <c r="D34" s="91">
        <v>7</v>
      </c>
      <c r="E34" s="131" t="s">
        <v>69</v>
      </c>
      <c r="F34" s="131"/>
      <c r="G34" s="131"/>
      <c r="H34" s="131"/>
      <c r="I34" s="131"/>
      <c r="J34" s="131"/>
      <c r="K34" s="131"/>
      <c r="L34" s="131"/>
      <c r="M34" s="92" t="e">
        <f>T34*14.2857</f>
        <v>#DIV/0!</v>
      </c>
      <c r="N34" s="92" t="e">
        <f t="shared" ref="N34:P34" si="15">U34*14.2857</f>
        <v>#DIV/0!</v>
      </c>
      <c r="O34" s="92" t="e">
        <f t="shared" si="15"/>
        <v>#DIV/0!</v>
      </c>
      <c r="P34" s="92" t="e">
        <f t="shared" si="15"/>
        <v>#DIV/0!</v>
      </c>
      <c r="S34" s="33"/>
      <c r="T34" s="82" t="e">
        <f>AVERAGEIFS(データ反映シート!U$2:U$301,データ反映シート!$H$2:$H$301,$F$8,データ反映シート!$G$2:$G$301,$X$10)</f>
        <v>#DIV/0!</v>
      </c>
      <c r="U34" s="82" t="e">
        <f>AVERAGEIFS(データ反映シート!U$2:U$301,データ反映シート!$H$2:$H$301,$F$8,データ反映シート!$G$2:$G$301,$X$6)</f>
        <v>#DIV/0!</v>
      </c>
      <c r="V34" s="82" t="e">
        <f>AVERAGEIFS(データ反映シート!U$2:U$301,データ反映シート!$H$2:$H$301,$F$8,データ反映シート!$G$2:$G$301,$X$7)</f>
        <v>#DIV/0!</v>
      </c>
      <c r="W34" s="82" t="e">
        <f>AVERAGEIFS(データ反映シート!U$2:U$301,データ反映シート!$H$2:$H$301,$F$8,データ反映シート!$G$2:$G$301,$X$8)</f>
        <v>#DIV/0!</v>
      </c>
    </row>
    <row r="35" spans="1:23" ht="25.5" customHeight="1">
      <c r="A35" s="113">
        <v>17</v>
      </c>
      <c r="B35" s="112" t="s">
        <v>124</v>
      </c>
      <c r="C35" s="134"/>
      <c r="D35" s="91">
        <v>8</v>
      </c>
      <c r="E35" s="131" t="s">
        <v>70</v>
      </c>
      <c r="F35" s="131"/>
      <c r="G35" s="131"/>
      <c r="H35" s="131"/>
      <c r="I35" s="131"/>
      <c r="J35" s="131"/>
      <c r="K35" s="131"/>
      <c r="L35" s="131"/>
      <c r="M35" s="92" t="e">
        <f t="shared" ref="M35:M56" si="16">T35*14.2857</f>
        <v>#DIV/0!</v>
      </c>
      <c r="N35" s="92" t="e">
        <f t="shared" ref="N35:N56" si="17">U35*14.2857</f>
        <v>#DIV/0!</v>
      </c>
      <c r="O35" s="92" t="e">
        <f t="shared" ref="O35:O56" si="18">V35*14.2857</f>
        <v>#DIV/0!</v>
      </c>
      <c r="P35" s="92" t="e">
        <f t="shared" ref="P35:P56" si="19">W35*14.2857</f>
        <v>#DIV/0!</v>
      </c>
      <c r="R35" s="43"/>
      <c r="S35" s="33"/>
      <c r="T35" s="82" t="e">
        <f>AVERAGEIFS(データ反映シート!W$2:W$301,データ反映シート!$H$2:$H$301,$F$8,データ反映シート!$G$2:$G$301,$X$10)</f>
        <v>#DIV/0!</v>
      </c>
      <c r="U35" s="82" t="e">
        <f>AVERAGEIFS(データ反映シート!W$2:W$301,データ反映シート!$H$2:$H$301,$F$8,データ反映シート!$G$2:$G$301,$X$6)</f>
        <v>#DIV/0!</v>
      </c>
      <c r="V35" s="82" t="e">
        <f>AVERAGEIFS(データ反映シート!W$2:W$301,データ反映シート!$H$2:$H$301,$F$8,データ反映シート!$G$2:$G$301,$X$7)</f>
        <v>#DIV/0!</v>
      </c>
      <c r="W35" s="82" t="e">
        <f>AVERAGEIFS(データ反映シート!W$2:W$301,データ反映シート!$H$2:$H$301,$F$8,データ反映シート!$G$2:$G$301,$X$8)</f>
        <v>#DIV/0!</v>
      </c>
    </row>
    <row r="36" spans="1:23" ht="25.5" customHeight="1">
      <c r="A36" s="113">
        <v>18</v>
      </c>
      <c r="B36" s="112" t="s">
        <v>124</v>
      </c>
      <c r="C36" s="134"/>
      <c r="D36" s="91">
        <v>9</v>
      </c>
      <c r="E36" s="131" t="s">
        <v>71</v>
      </c>
      <c r="F36" s="131"/>
      <c r="G36" s="131"/>
      <c r="H36" s="131"/>
      <c r="I36" s="131"/>
      <c r="J36" s="131"/>
      <c r="K36" s="131"/>
      <c r="L36" s="131"/>
      <c r="M36" s="92" t="e">
        <f t="shared" si="16"/>
        <v>#DIV/0!</v>
      </c>
      <c r="N36" s="92" t="e">
        <f t="shared" si="17"/>
        <v>#DIV/0!</v>
      </c>
      <c r="O36" s="92" t="e">
        <f t="shared" si="18"/>
        <v>#DIV/0!</v>
      </c>
      <c r="P36" s="92" t="e">
        <f t="shared" si="19"/>
        <v>#DIV/0!</v>
      </c>
      <c r="S36" s="33"/>
      <c r="T36" s="82" t="e">
        <f>AVERAGEIFS(データ反映シート!X$2:X$301,データ反映シート!$H$2:$H$301,$F$8,データ反映シート!$G$2:$G$301,$X$10)</f>
        <v>#DIV/0!</v>
      </c>
      <c r="U36" s="82" t="e">
        <f>AVERAGEIFS(データ反映シート!X$2:X$301,データ反映シート!$H$2:$H$301,$F$8,データ反映シート!$G$2:$G$301,$X$6)</f>
        <v>#DIV/0!</v>
      </c>
      <c r="V36" s="82" t="e">
        <f>AVERAGEIFS(データ反映シート!X$2:X$301,データ反映シート!$H$2:$H$301,$F$8,データ反映シート!$G$2:$G$301,$X$7)</f>
        <v>#DIV/0!</v>
      </c>
      <c r="W36" s="82" t="e">
        <f>AVERAGEIFS(データ反映シート!X$2:X$301,データ反映シート!$H$2:$H$301,$F$8,データ反映シート!$G$2:$G$301,$X$8)</f>
        <v>#DIV/0!</v>
      </c>
    </row>
    <row r="37" spans="1:23" ht="25.5" customHeight="1">
      <c r="A37" s="113">
        <v>19</v>
      </c>
      <c r="B37" s="112" t="s">
        <v>10</v>
      </c>
      <c r="C37" s="134"/>
      <c r="D37" s="91">
        <v>10</v>
      </c>
      <c r="E37" s="131" t="s">
        <v>151</v>
      </c>
      <c r="F37" s="131"/>
      <c r="G37" s="131"/>
      <c r="H37" s="131"/>
      <c r="I37" s="131"/>
      <c r="J37" s="131"/>
      <c r="K37" s="131"/>
      <c r="L37" s="131"/>
      <c r="M37" s="92" t="e">
        <f t="shared" si="16"/>
        <v>#DIV/0!</v>
      </c>
      <c r="N37" s="92" t="e">
        <f t="shared" si="17"/>
        <v>#DIV/0!</v>
      </c>
      <c r="O37" s="92" t="e">
        <f t="shared" si="18"/>
        <v>#DIV/0!</v>
      </c>
      <c r="P37" s="92" t="e">
        <f t="shared" si="19"/>
        <v>#DIV/0!</v>
      </c>
      <c r="S37" s="33"/>
      <c r="T37" s="82" t="e">
        <f>AVERAGEIFS(データ反映シート!Y$2:Y$301,データ反映シート!$H$2:$H$301,$F$8,データ反映シート!$G$2:$G$301,$X$10)</f>
        <v>#DIV/0!</v>
      </c>
      <c r="U37" s="82" t="e">
        <f>AVERAGEIFS(データ反映シート!Y$2:Y$301,データ反映シート!$H$2:$H$301,$F$8,データ反映シート!$G$2:$G$301,$X$6)</f>
        <v>#DIV/0!</v>
      </c>
      <c r="V37" s="82" t="e">
        <f>AVERAGEIFS(データ反映シート!Y$2:Y$301,データ反映シート!$H$2:$H$301,$F$8,データ反映シート!$G$2:$G$301,$X$7)</f>
        <v>#DIV/0!</v>
      </c>
      <c r="W37" s="82" t="e">
        <f>AVERAGEIFS(データ反映シート!Y$2:Y$301,データ反映シート!$H$2:$H$301,$F$8,データ反映シート!$G$2:$G$301,$X$8)</f>
        <v>#DIV/0!</v>
      </c>
    </row>
    <row r="38" spans="1:23" ht="25.5" customHeight="1">
      <c r="A38" s="113">
        <v>20</v>
      </c>
      <c r="B38" s="112" t="s">
        <v>124</v>
      </c>
      <c r="C38" s="134"/>
      <c r="D38" s="91">
        <v>11</v>
      </c>
      <c r="E38" s="131" t="s">
        <v>72</v>
      </c>
      <c r="F38" s="131"/>
      <c r="G38" s="131"/>
      <c r="H38" s="131"/>
      <c r="I38" s="131"/>
      <c r="J38" s="131"/>
      <c r="K38" s="131"/>
      <c r="L38" s="131"/>
      <c r="M38" s="92" t="e">
        <f t="shared" si="16"/>
        <v>#DIV/0!</v>
      </c>
      <c r="N38" s="92" t="e">
        <f t="shared" si="17"/>
        <v>#DIV/0!</v>
      </c>
      <c r="O38" s="92" t="e">
        <f t="shared" si="18"/>
        <v>#DIV/0!</v>
      </c>
      <c r="P38" s="92" t="e">
        <f t="shared" si="19"/>
        <v>#DIV/0!</v>
      </c>
      <c r="R38" s="43"/>
      <c r="S38" s="33"/>
      <c r="T38" s="82" t="e">
        <f>AVERAGEIFS(データ反映シート!Z$2:Z$301,データ反映シート!$H$2:$H$301,$F$8,データ反映シート!$G$2:$G$301,$X$10)</f>
        <v>#DIV/0!</v>
      </c>
      <c r="U38" s="82" t="e">
        <f>AVERAGEIFS(データ反映シート!Z$2:Z$301,データ反映シート!$H$2:$H$301,$F$8,データ反映シート!$G$2:$G$301,$X$6)</f>
        <v>#DIV/0!</v>
      </c>
      <c r="V38" s="82" t="e">
        <f>AVERAGEIFS(データ反映シート!Z$2:Z$301,データ反映シート!$H$2:$H$301,$F$8,データ反映シート!$G$2:$G$301,$X$7)</f>
        <v>#DIV/0!</v>
      </c>
      <c r="W38" s="82" t="e">
        <f>AVERAGEIFS(データ反映シート!Z$2:Z$301,データ反映シート!$H$2:$H$301,$F$8,データ反映シート!$G$2:$G$301,$X$8)</f>
        <v>#DIV/0!</v>
      </c>
    </row>
    <row r="39" spans="1:23" ht="25.5" customHeight="1">
      <c r="A39" s="113">
        <v>23</v>
      </c>
      <c r="B39" s="112" t="s">
        <v>125</v>
      </c>
      <c r="C39" s="134"/>
      <c r="D39" s="91">
        <v>12</v>
      </c>
      <c r="E39" s="131" t="s">
        <v>74</v>
      </c>
      <c r="F39" s="131"/>
      <c r="G39" s="131"/>
      <c r="H39" s="131"/>
      <c r="I39" s="131"/>
      <c r="J39" s="131"/>
      <c r="K39" s="131"/>
      <c r="L39" s="131"/>
      <c r="M39" s="92" t="e">
        <f t="shared" si="16"/>
        <v>#DIV/0!</v>
      </c>
      <c r="N39" s="92" t="e">
        <f t="shared" si="17"/>
        <v>#DIV/0!</v>
      </c>
      <c r="O39" s="92" t="e">
        <f t="shared" si="18"/>
        <v>#DIV/0!</v>
      </c>
      <c r="P39" s="92" t="e">
        <f t="shared" si="19"/>
        <v>#DIV/0!</v>
      </c>
      <c r="R39" s="43"/>
      <c r="S39" s="33"/>
      <c r="T39" s="82" t="e">
        <f>AVERAGEIFS(データ反映シート!AC$2:AC$301,データ反映シート!$H$2:$H$301,$F$8,データ反映シート!$G$2:$G$301,$X$10)</f>
        <v>#DIV/0!</v>
      </c>
      <c r="U39" s="82" t="e">
        <f>AVERAGEIFS(データ反映シート!AC$2:AC$301,データ反映シート!$H$2:$H$301,$F$8,データ反映シート!$G$2:$G$301,$X$6)</f>
        <v>#DIV/0!</v>
      </c>
      <c r="V39" s="82" t="e">
        <f>AVERAGEIFS(データ反映シート!AC$2:AC$301,データ反映シート!$H$2:$H$301,$F$8,データ反映シート!$G$2:$G$301,$X$7)</f>
        <v>#DIV/0!</v>
      </c>
      <c r="W39" s="82" t="e">
        <f>AVERAGEIFS(データ反映シート!AC$2:AC$301,データ反映シート!$H$2:$H$301,$F$8,データ反映シート!$G$2:$G$301,$X$8)</f>
        <v>#DIV/0!</v>
      </c>
    </row>
    <row r="40" spans="1:23" ht="25.5" customHeight="1" thickBot="1">
      <c r="A40" s="113">
        <v>31</v>
      </c>
      <c r="B40" s="112" t="s">
        <v>123</v>
      </c>
      <c r="C40" s="135"/>
      <c r="D40" s="93">
        <v>13</v>
      </c>
      <c r="E40" s="132" t="s">
        <v>80</v>
      </c>
      <c r="F40" s="132"/>
      <c r="G40" s="132"/>
      <c r="H40" s="132"/>
      <c r="I40" s="132"/>
      <c r="J40" s="132"/>
      <c r="K40" s="132"/>
      <c r="L40" s="132"/>
      <c r="M40" s="94" t="e">
        <f t="shared" si="16"/>
        <v>#DIV/0!</v>
      </c>
      <c r="N40" s="94" t="e">
        <f t="shared" si="17"/>
        <v>#DIV/0!</v>
      </c>
      <c r="O40" s="94" t="e">
        <f t="shared" si="18"/>
        <v>#DIV/0!</v>
      </c>
      <c r="P40" s="94" t="e">
        <f t="shared" si="19"/>
        <v>#DIV/0!</v>
      </c>
      <c r="S40" s="33"/>
      <c r="T40" s="82" t="e">
        <f>AVERAGEIFS(データ反映シート!AK$2:AK$301,データ反映シート!$H$2:$H$301,$F$8,データ反映シート!$G$2:$G$301,$X$10)</f>
        <v>#DIV/0!</v>
      </c>
      <c r="U40" s="82" t="e">
        <f>AVERAGEIFS(データ反映シート!AK$2:AK$301,データ反映シート!$H$2:$H$301,$F$8,データ反映シート!$G$2:$G$301,$X$6)</f>
        <v>#DIV/0!</v>
      </c>
      <c r="V40" s="82" t="e">
        <f>AVERAGEIFS(データ反映シート!AK$2:AK$301,データ反映シート!$H$2:$H$301,$F$8,データ反映シート!$G$2:$G$301,$X$7)</f>
        <v>#DIV/0!</v>
      </c>
      <c r="W40" s="82" t="e">
        <f>AVERAGEIFS(データ反映シート!AK$2:AK$301,データ反映シート!$H$2:$H$301,$F$8,データ反映シート!$G$2:$G$301,$X$8)</f>
        <v>#DIV/0!</v>
      </c>
    </row>
    <row r="41" spans="1:23" ht="25.5" customHeight="1" thickTop="1">
      <c r="A41" s="113">
        <v>9</v>
      </c>
      <c r="B41" s="112" t="s">
        <v>10</v>
      </c>
      <c r="C41" s="133" t="s">
        <v>148</v>
      </c>
      <c r="D41" s="95">
        <v>14</v>
      </c>
      <c r="E41" s="154" t="s">
        <v>63</v>
      </c>
      <c r="F41" s="154"/>
      <c r="G41" s="154"/>
      <c r="H41" s="154"/>
      <c r="I41" s="154"/>
      <c r="J41" s="154"/>
      <c r="K41" s="154"/>
      <c r="L41" s="154"/>
      <c r="M41" s="92" t="e">
        <f t="shared" si="16"/>
        <v>#DIV/0!</v>
      </c>
      <c r="N41" s="92" t="e">
        <f t="shared" si="17"/>
        <v>#DIV/0!</v>
      </c>
      <c r="O41" s="92" t="e">
        <f t="shared" si="18"/>
        <v>#DIV/0!</v>
      </c>
      <c r="P41" s="92" t="e">
        <f t="shared" si="19"/>
        <v>#DIV/0!</v>
      </c>
      <c r="R41" s="43"/>
      <c r="S41" s="33"/>
      <c r="T41" s="82" t="e">
        <f>AVERAGEIFS(データ反映シート!O$2:O$301,データ反映シート!$H$2:$H$301,$F$8,データ反映シート!$G$2:$G$301,$X$10)</f>
        <v>#DIV/0!</v>
      </c>
      <c r="U41" s="82" t="e">
        <f>AVERAGEIFS(データ反映シート!O$2:O$301,データ反映シート!$H$2:$H$301,$F$8,データ反映シート!$G$2:$G$301,$X$6)</f>
        <v>#DIV/0!</v>
      </c>
      <c r="V41" s="82" t="e">
        <f>AVERAGEIFS(データ反映シート!O$2:O$301,データ反映シート!$H$2:$H$301,$F$8,データ反映シート!$G$2:$G$301,$X$7)</f>
        <v>#DIV/0!</v>
      </c>
      <c r="W41" s="82" t="e">
        <f>AVERAGEIFS(データ反映シート!O$2:O$301,データ反映シート!$H$2:$H$301,$F$8,データ反映シート!$G$2:$G$301,$X$8)</f>
        <v>#DIV/0!</v>
      </c>
    </row>
    <row r="42" spans="1:23" ht="25.5" customHeight="1">
      <c r="A42" s="113">
        <v>10</v>
      </c>
      <c r="B42" s="112" t="s">
        <v>10</v>
      </c>
      <c r="C42" s="134"/>
      <c r="D42" s="91">
        <v>15</v>
      </c>
      <c r="E42" s="131" t="s">
        <v>64</v>
      </c>
      <c r="F42" s="131"/>
      <c r="G42" s="131"/>
      <c r="H42" s="131"/>
      <c r="I42" s="131"/>
      <c r="J42" s="131"/>
      <c r="K42" s="131"/>
      <c r="L42" s="131"/>
      <c r="M42" s="92" t="e">
        <f t="shared" si="16"/>
        <v>#DIV/0!</v>
      </c>
      <c r="N42" s="92" t="e">
        <f t="shared" si="17"/>
        <v>#DIV/0!</v>
      </c>
      <c r="O42" s="92" t="e">
        <f t="shared" si="18"/>
        <v>#DIV/0!</v>
      </c>
      <c r="P42" s="92" t="e">
        <f t="shared" si="19"/>
        <v>#DIV/0!</v>
      </c>
      <c r="R42" s="43"/>
      <c r="S42" s="33"/>
      <c r="T42" s="82" t="e">
        <f>AVERAGEIFS(データ反映シート!P$2:P$301,データ反映シート!$H$2:$H$301,$F$8,データ反映シート!$G$2:$G$301,$X$10)</f>
        <v>#DIV/0!</v>
      </c>
      <c r="U42" s="82" t="e">
        <f>AVERAGEIFS(データ反映シート!P$2:P$301,データ反映シート!$H$2:$H$301,$F$8,データ反映シート!$G$2:$G$301,$X$6)</f>
        <v>#DIV/0!</v>
      </c>
      <c r="V42" s="82" t="e">
        <f>AVERAGEIFS(データ反映シート!P$2:P$301,データ反映シート!$H$2:$H$301,$F$8,データ反映シート!$G$2:$G$301,$X$7)</f>
        <v>#DIV/0!</v>
      </c>
      <c r="W42" s="82" t="e">
        <f>AVERAGEIFS(データ反映シート!P$2:P$301,データ反映シート!$H$2:$H$301,$F$8,データ反映シート!$G$2:$G$301,$X$8)</f>
        <v>#DIV/0!</v>
      </c>
    </row>
    <row r="43" spans="1:23" ht="25.5" customHeight="1">
      <c r="A43" s="113">
        <v>11</v>
      </c>
      <c r="B43" s="112" t="s">
        <v>10</v>
      </c>
      <c r="C43" s="134"/>
      <c r="D43" s="91">
        <v>16</v>
      </c>
      <c r="E43" s="131" t="s">
        <v>65</v>
      </c>
      <c r="F43" s="131"/>
      <c r="G43" s="131"/>
      <c r="H43" s="131"/>
      <c r="I43" s="131"/>
      <c r="J43" s="131"/>
      <c r="K43" s="131"/>
      <c r="L43" s="131"/>
      <c r="M43" s="92" t="e">
        <f t="shared" si="16"/>
        <v>#DIV/0!</v>
      </c>
      <c r="N43" s="92" t="e">
        <f t="shared" si="17"/>
        <v>#DIV/0!</v>
      </c>
      <c r="O43" s="92" t="e">
        <f t="shared" si="18"/>
        <v>#DIV/0!</v>
      </c>
      <c r="P43" s="92" t="e">
        <f t="shared" si="19"/>
        <v>#DIV/0!</v>
      </c>
      <c r="R43" s="43"/>
      <c r="S43" s="33"/>
      <c r="T43" s="82" t="e">
        <f>AVERAGEIFS(データ反映シート!Q$2:Q$301,データ反映シート!$H$2:$H$301,$F$8,データ反映シート!$G$2:$G$301,$X$10)</f>
        <v>#DIV/0!</v>
      </c>
      <c r="U43" s="82" t="e">
        <f>AVERAGEIFS(データ反映シート!Q$2:Q$301,データ反映シート!$H$2:$H$301,$F$8,データ反映シート!$G$2:$G$301,$X$6)</f>
        <v>#DIV/0!</v>
      </c>
      <c r="V43" s="82" t="e">
        <f>AVERAGEIFS(データ反映シート!Q$2:Q$301,データ反映シート!$H$2:$H$301,$F$8,データ反映シート!$G$2:$G$301,$X$7)</f>
        <v>#DIV/0!</v>
      </c>
      <c r="W43" s="82" t="e">
        <f>AVERAGEIFS(データ反映シート!Q$2:Q$301,データ反映シート!$H$2:$H$301,$F$8,データ反映シート!$G$2:$G$301,$X$8)</f>
        <v>#DIV/0!</v>
      </c>
    </row>
    <row r="44" spans="1:23" ht="25.5" customHeight="1">
      <c r="A44" s="113">
        <v>12</v>
      </c>
      <c r="B44" s="112" t="s">
        <v>10</v>
      </c>
      <c r="C44" s="134"/>
      <c r="D44" s="91">
        <v>17</v>
      </c>
      <c r="E44" s="131" t="s">
        <v>66</v>
      </c>
      <c r="F44" s="131"/>
      <c r="G44" s="131"/>
      <c r="H44" s="131"/>
      <c r="I44" s="131"/>
      <c r="J44" s="131"/>
      <c r="K44" s="131"/>
      <c r="L44" s="131"/>
      <c r="M44" s="92" t="e">
        <f t="shared" si="16"/>
        <v>#DIV/0!</v>
      </c>
      <c r="N44" s="92" t="e">
        <f t="shared" si="17"/>
        <v>#DIV/0!</v>
      </c>
      <c r="O44" s="92" t="e">
        <f t="shared" si="18"/>
        <v>#DIV/0!</v>
      </c>
      <c r="P44" s="92" t="e">
        <f t="shared" si="19"/>
        <v>#DIV/0!</v>
      </c>
      <c r="R44" s="43"/>
      <c r="S44" s="33"/>
      <c r="T44" s="82" t="e">
        <f>AVERAGEIFS(データ反映シート!R$2:R$301,データ反映シート!$H$2:$H$301,$F$8,データ反映シート!$G$2:$G$301,$X$10)</f>
        <v>#DIV/0!</v>
      </c>
      <c r="U44" s="82" t="e">
        <f>AVERAGEIFS(データ反映シート!R$2:R$301,データ反映シート!$H$2:$H$301,$F$8,データ反映シート!$G$2:$G$301,$X$6)</f>
        <v>#DIV/0!</v>
      </c>
      <c r="V44" s="82" t="e">
        <f>AVERAGEIFS(データ反映シート!R$2:R$301,データ反映シート!$H$2:$H$301,$F$8,データ反映シート!$G$2:$G$301,$X$7)</f>
        <v>#DIV/0!</v>
      </c>
      <c r="W44" s="82" t="e">
        <f>AVERAGEIFS(データ反映シート!R$2:R$301,データ反映シート!$H$2:$H$301,$F$8,データ反映シート!$G$2:$G$301,$X$8)</f>
        <v>#DIV/0!</v>
      </c>
    </row>
    <row r="45" spans="1:23" ht="25.5" customHeight="1">
      <c r="A45" s="113">
        <v>13</v>
      </c>
      <c r="B45" s="112" t="s">
        <v>10</v>
      </c>
      <c r="C45" s="134"/>
      <c r="D45" s="91">
        <v>18</v>
      </c>
      <c r="E45" s="131" t="s">
        <v>67</v>
      </c>
      <c r="F45" s="131"/>
      <c r="G45" s="131"/>
      <c r="H45" s="131"/>
      <c r="I45" s="131"/>
      <c r="J45" s="131"/>
      <c r="K45" s="131"/>
      <c r="L45" s="131"/>
      <c r="M45" s="92" t="e">
        <f t="shared" si="16"/>
        <v>#DIV/0!</v>
      </c>
      <c r="N45" s="92" t="e">
        <f t="shared" si="17"/>
        <v>#DIV/0!</v>
      </c>
      <c r="O45" s="92" t="e">
        <f t="shared" si="18"/>
        <v>#DIV/0!</v>
      </c>
      <c r="P45" s="92" t="e">
        <f t="shared" si="19"/>
        <v>#DIV/0!</v>
      </c>
      <c r="R45" s="43"/>
      <c r="S45" s="33"/>
      <c r="T45" s="82" t="e">
        <f>AVERAGEIFS(データ反映シート!S$2:S$301,データ反映シート!$H$2:$H$301,$F$8,データ反映シート!$G$2:$G$301,$X$10)</f>
        <v>#DIV/0!</v>
      </c>
      <c r="U45" s="82" t="e">
        <f>AVERAGEIFS(データ反映シート!S$2:S$301,データ反映シート!$H$2:$H$301,$F$8,データ反映シート!$G$2:$G$301,$X$6)</f>
        <v>#DIV/0!</v>
      </c>
      <c r="V45" s="82" t="e">
        <f>AVERAGEIFS(データ反映シート!S$2:S$301,データ反映シート!$H$2:$H$301,$F$8,データ反映シート!$G$2:$G$301,$X$7)</f>
        <v>#DIV/0!</v>
      </c>
      <c r="W45" s="82" t="e">
        <f>AVERAGEIFS(データ反映シート!S$2:S$301,データ反映シート!$H$2:$H$301,$F$8,データ反映シート!$G$2:$G$301,$X$8)</f>
        <v>#DIV/0!</v>
      </c>
    </row>
    <row r="46" spans="1:23" ht="25.2" customHeight="1">
      <c r="A46" s="113">
        <v>21</v>
      </c>
      <c r="B46" s="112" t="s">
        <v>126</v>
      </c>
      <c r="C46" s="134"/>
      <c r="D46" s="91">
        <v>19</v>
      </c>
      <c r="E46" s="131" t="s">
        <v>73</v>
      </c>
      <c r="F46" s="131"/>
      <c r="G46" s="131"/>
      <c r="H46" s="131"/>
      <c r="I46" s="131"/>
      <c r="J46" s="131"/>
      <c r="K46" s="131"/>
      <c r="L46" s="131"/>
      <c r="M46" s="92" t="e">
        <f t="shared" si="16"/>
        <v>#DIV/0!</v>
      </c>
      <c r="N46" s="92" t="e">
        <f t="shared" si="17"/>
        <v>#DIV/0!</v>
      </c>
      <c r="O46" s="92" t="e">
        <f t="shared" si="18"/>
        <v>#DIV/0!</v>
      </c>
      <c r="P46" s="92" t="e">
        <f t="shared" si="19"/>
        <v>#DIV/0!</v>
      </c>
      <c r="R46" s="43"/>
      <c r="S46" s="33"/>
      <c r="T46" s="82" t="e">
        <f>AVERAGEIFS(データ反映シート!AA$2:AA$301,データ反映シート!$H$2:$H$301,$F$8,データ反映シート!$G$2:$G$301,$X$10)</f>
        <v>#DIV/0!</v>
      </c>
      <c r="U46" s="82" t="e">
        <f>AVERAGEIFS(データ反映シート!AA$2:AA$301,データ反映シート!$H$2:$H$301,$F$8,データ反映シート!$G$2:$G$301,$X$6)</f>
        <v>#DIV/0!</v>
      </c>
      <c r="V46" s="82" t="e">
        <f>AVERAGEIFS(データ反映シート!AA$2:AA$301,データ反映シート!$H$2:$H$301,$F$8,データ反映シート!$G$2:$G$301,$X$7)</f>
        <v>#DIV/0!</v>
      </c>
      <c r="W46" s="82" t="e">
        <f>AVERAGEIFS(データ反映シート!AA$2:AA$301,データ反映シート!$H$2:$H$301,$F$8,データ反映シート!$G$2:$G$301,$X$8)</f>
        <v>#DIV/0!</v>
      </c>
    </row>
    <row r="47" spans="1:23" ht="25.5" customHeight="1">
      <c r="A47" s="113">
        <v>25</v>
      </c>
      <c r="B47" s="112" t="s">
        <v>125</v>
      </c>
      <c r="C47" s="134"/>
      <c r="D47" s="93">
        <v>20</v>
      </c>
      <c r="E47" s="132" t="s">
        <v>76</v>
      </c>
      <c r="F47" s="132"/>
      <c r="G47" s="132"/>
      <c r="H47" s="132"/>
      <c r="I47" s="132"/>
      <c r="J47" s="132"/>
      <c r="K47" s="132"/>
      <c r="L47" s="132"/>
      <c r="M47" s="92" t="e">
        <f t="shared" si="16"/>
        <v>#DIV/0!</v>
      </c>
      <c r="N47" s="92" t="e">
        <f t="shared" si="17"/>
        <v>#DIV/0!</v>
      </c>
      <c r="O47" s="92" t="e">
        <f t="shared" si="18"/>
        <v>#DIV/0!</v>
      </c>
      <c r="P47" s="92" t="e">
        <f t="shared" si="19"/>
        <v>#DIV/0!</v>
      </c>
      <c r="S47" s="33"/>
      <c r="T47" s="82" t="e">
        <f>AVERAGEIFS(データ反映シート!AE$2:AE$301,データ反映シート!$H$2:$H$301,$F$8,データ反映シート!$G$2:$G$301,$X$10)</f>
        <v>#DIV/0!</v>
      </c>
      <c r="U47" s="82" t="e">
        <f>AVERAGEIFS(データ反映シート!AE$2:AE$301,データ反映シート!$H$2:$H$301,$F$8,データ反映シート!$G$2:$G$301,$X$6)</f>
        <v>#DIV/0!</v>
      </c>
      <c r="V47" s="82" t="e">
        <f>AVERAGEIFS(データ反映シート!AE$2:AE$301,データ反映シート!$H$2:$H$301,$F$8,データ反映シート!$G$2:$G$301,$X$7)</f>
        <v>#DIV/0!</v>
      </c>
      <c r="W47" s="82" t="e">
        <f>AVERAGEIFS(データ反映シート!AE$2:AE$301,データ反映シート!$H$2:$H$301,$F$8,データ反映シート!$G$2:$G$301,$X$8)</f>
        <v>#DIV/0!</v>
      </c>
    </row>
    <row r="48" spans="1:23" ht="25.5" customHeight="1" thickBot="1">
      <c r="A48" s="113">
        <v>26</v>
      </c>
      <c r="B48" s="112" t="s">
        <v>124</v>
      </c>
      <c r="C48" s="135"/>
      <c r="D48" s="96">
        <v>21</v>
      </c>
      <c r="E48" s="140" t="s">
        <v>155</v>
      </c>
      <c r="F48" s="140"/>
      <c r="G48" s="140"/>
      <c r="H48" s="140"/>
      <c r="I48" s="140"/>
      <c r="J48" s="140"/>
      <c r="K48" s="140"/>
      <c r="L48" s="140"/>
      <c r="M48" s="94" t="e">
        <f t="shared" si="16"/>
        <v>#DIV/0!</v>
      </c>
      <c r="N48" s="94" t="e">
        <f t="shared" si="17"/>
        <v>#DIV/0!</v>
      </c>
      <c r="O48" s="94" t="e">
        <f t="shared" si="18"/>
        <v>#DIV/0!</v>
      </c>
      <c r="P48" s="94" t="e">
        <f t="shared" si="19"/>
        <v>#DIV/0!</v>
      </c>
      <c r="R48" s="43"/>
      <c r="S48" s="33"/>
      <c r="T48" s="82" t="e">
        <f>AVERAGEIFS(データ反映シート!AF$2:AF$301,データ反映シート!$H$2:$H$301,$F$8,データ反映シート!$G$2:$G$301,$X$10)</f>
        <v>#DIV/0!</v>
      </c>
      <c r="U48" s="82" t="e">
        <f>AVERAGEIFS(データ反映シート!AF$2:AF$301,データ反映シート!$H$2:$H$301,$F$8,データ反映シート!$G$2:$G$301,$X$6)</f>
        <v>#DIV/0!</v>
      </c>
      <c r="V48" s="82" t="e">
        <f>AVERAGEIFS(データ反映シート!AF$2:AF$301,データ反映シート!$H$2:$H$301,$F$8,データ反映シート!$G$2:$G$301,$X$7)</f>
        <v>#DIV/0!</v>
      </c>
      <c r="W48" s="82" t="e">
        <f>AVERAGEIFS(データ反映シート!AF$2:AF$301,データ反映シート!$H$2:$H$301,$F$8,データ反映シート!$G$2:$G$301,$X$8)</f>
        <v>#DIV/0!</v>
      </c>
    </row>
    <row r="49" spans="1:23" ht="25.5" customHeight="1" thickTop="1">
      <c r="A49" s="113">
        <v>27</v>
      </c>
      <c r="B49" s="112" t="s">
        <v>126</v>
      </c>
      <c r="C49" s="133" t="s">
        <v>127</v>
      </c>
      <c r="D49" s="91">
        <v>22</v>
      </c>
      <c r="E49" s="136" t="s">
        <v>77</v>
      </c>
      <c r="F49" s="137"/>
      <c r="G49" s="137"/>
      <c r="H49" s="137"/>
      <c r="I49" s="137"/>
      <c r="J49" s="137"/>
      <c r="K49" s="137"/>
      <c r="L49" s="97" t="s">
        <v>17</v>
      </c>
      <c r="M49" s="92" t="e">
        <f>T49*14.2857</f>
        <v>#DIV/0!</v>
      </c>
      <c r="N49" s="92" t="e">
        <f>U49*14.2857</f>
        <v>#DIV/0!</v>
      </c>
      <c r="O49" s="92" t="e">
        <f t="shared" si="18"/>
        <v>#DIV/0!</v>
      </c>
      <c r="P49" s="92" t="e">
        <f t="shared" si="19"/>
        <v>#DIV/0!</v>
      </c>
      <c r="Q49" s="43"/>
      <c r="R49" s="43"/>
      <c r="S49" s="33"/>
      <c r="T49" s="83" t="e">
        <f>8-AVERAGEIFS(データ反映シート!AG$2:AG$301,データ反映シート!$H$2:$H$301,$F$8,データ反映シート!$G$2:$G$301,$X$10)</f>
        <v>#DIV/0!</v>
      </c>
      <c r="U49" s="83" t="e">
        <f>8-AVERAGEIFS(データ反映シート!AG$2:AG$301,データ反映シート!$H$2:$H$301,$F$8,データ反映シート!$G$2:$G$301,$X$6)</f>
        <v>#DIV/0!</v>
      </c>
      <c r="V49" s="83" t="e">
        <f>8-AVERAGEIFS(データ反映シート!AG$2:AG$301,データ反映シート!$H$2:$H$301,$F$8,データ反映シート!$G$2:$G$301,$X$7)</f>
        <v>#DIV/0!</v>
      </c>
      <c r="W49" s="83" t="e">
        <f>8-AVERAGEIFS(データ反映シート!AG$2:AG$301,データ反映シート!$H$2:$H$301,$F$8,データ反映シート!$G$2:$G$301,$X$8)</f>
        <v>#DIV/0!</v>
      </c>
    </row>
    <row r="50" spans="1:23" ht="25.5" customHeight="1">
      <c r="A50" s="113">
        <v>28</v>
      </c>
      <c r="B50" s="112" t="s">
        <v>124</v>
      </c>
      <c r="C50" s="134"/>
      <c r="D50" s="91">
        <v>23</v>
      </c>
      <c r="E50" s="136" t="s">
        <v>78</v>
      </c>
      <c r="F50" s="137"/>
      <c r="G50" s="137"/>
      <c r="H50" s="137"/>
      <c r="I50" s="137"/>
      <c r="J50" s="137"/>
      <c r="K50" s="137"/>
      <c r="L50" s="97" t="s">
        <v>17</v>
      </c>
      <c r="M50" s="92" t="e">
        <f t="shared" si="16"/>
        <v>#DIV/0!</v>
      </c>
      <c r="N50" s="92" t="e">
        <f t="shared" si="17"/>
        <v>#DIV/0!</v>
      </c>
      <c r="O50" s="92" t="e">
        <f>V50*14.2857</f>
        <v>#DIV/0!</v>
      </c>
      <c r="P50" s="92" t="e">
        <f t="shared" si="19"/>
        <v>#DIV/0!</v>
      </c>
      <c r="Q50" s="43"/>
      <c r="R50" s="43"/>
      <c r="S50" s="33"/>
      <c r="T50" s="83" t="e">
        <f>8-AVERAGEIFS(データ反映シート!AH$2:AH$301,データ反映シート!$H$2:$H$301,$F$8,データ反映シート!$G$2:$G$301,$X$10)</f>
        <v>#DIV/0!</v>
      </c>
      <c r="U50" s="83" t="e">
        <f>8-AVERAGEIFS(データ反映シート!AH$2:AH$301,データ反映シート!$H$2:$H$301,$F$8,データ反映シート!$G$2:$G$301,$X$6)</f>
        <v>#DIV/0!</v>
      </c>
      <c r="V50" s="83" t="e">
        <f>8-AVERAGEIFS(データ反映シート!AH$2:AH$301,データ反映シート!$H$2:$H$301,$F$8,データ反映シート!$G$2:$G$301,$X$7)</f>
        <v>#DIV/0!</v>
      </c>
      <c r="W50" s="83" t="e">
        <f>8-AVERAGEIFS(データ反映シート!AH$2:AH$301,データ反映シート!$H$2:$H$301,$F$8,データ反映シート!$G$2:$G$301,$X$8)</f>
        <v>#DIV/0!</v>
      </c>
    </row>
    <row r="51" spans="1:23" ht="25.5" customHeight="1">
      <c r="A51" s="113">
        <v>29</v>
      </c>
      <c r="B51" s="112" t="s">
        <v>124</v>
      </c>
      <c r="C51" s="134"/>
      <c r="D51" s="91">
        <v>24</v>
      </c>
      <c r="E51" s="136" t="s">
        <v>153</v>
      </c>
      <c r="F51" s="137"/>
      <c r="G51" s="137"/>
      <c r="H51" s="137"/>
      <c r="I51" s="137"/>
      <c r="J51" s="137"/>
      <c r="K51" s="137"/>
      <c r="L51" s="97" t="s">
        <v>17</v>
      </c>
      <c r="M51" s="92" t="e">
        <f t="shared" si="16"/>
        <v>#DIV/0!</v>
      </c>
      <c r="N51" s="92" t="e">
        <f t="shared" si="17"/>
        <v>#DIV/0!</v>
      </c>
      <c r="O51" s="92" t="e">
        <f t="shared" si="18"/>
        <v>#DIV/0!</v>
      </c>
      <c r="P51" s="92" t="e">
        <f>W51*14.2857</f>
        <v>#DIV/0!</v>
      </c>
      <c r="Q51" s="43"/>
      <c r="R51" s="43"/>
      <c r="S51" s="33"/>
      <c r="T51" s="83" t="e">
        <f>8-AVERAGEIFS(データ反映シート!AI$2:AI$301,データ反映シート!$H$2:$H$301,$F$8,データ反映シート!$G$2:$G$301,$X$10)</f>
        <v>#DIV/0!</v>
      </c>
      <c r="U51" s="83" t="e">
        <f>8-AVERAGEIFS(データ反映シート!AI$2:AI$301,データ反映シート!$H$2:$H$301,$F$8,データ反映シート!$G$2:$G$301,$X$6)</f>
        <v>#DIV/0!</v>
      </c>
      <c r="V51" s="83" t="e">
        <f>8-AVERAGEIFS(データ反映シート!AI$2:AI$301,データ反映シート!$H$2:$H$301,$F$8,データ反映シート!$G$2:$G$301,$X$7)</f>
        <v>#DIV/0!</v>
      </c>
      <c r="W51" s="83" t="e">
        <f>8-AVERAGEIFS(データ反映シート!AI$2:AI$301,データ反映シート!$H$2:$H$301,$F$8,データ反映シート!$G$2:$G$301,$X$8)</f>
        <v>#DIV/0!</v>
      </c>
    </row>
    <row r="52" spans="1:23" ht="25.5" customHeight="1" thickBot="1">
      <c r="A52" s="113">
        <v>30</v>
      </c>
      <c r="B52" s="112" t="s">
        <v>126</v>
      </c>
      <c r="C52" s="135"/>
      <c r="D52" s="96">
        <v>25</v>
      </c>
      <c r="E52" s="138" t="s">
        <v>79</v>
      </c>
      <c r="F52" s="139"/>
      <c r="G52" s="139"/>
      <c r="H52" s="139"/>
      <c r="I52" s="139"/>
      <c r="J52" s="139"/>
      <c r="K52" s="139"/>
      <c r="L52" s="98" t="s">
        <v>17</v>
      </c>
      <c r="M52" s="94" t="e">
        <f t="shared" si="16"/>
        <v>#DIV/0!</v>
      </c>
      <c r="N52" s="94" t="e">
        <f t="shared" si="17"/>
        <v>#DIV/0!</v>
      </c>
      <c r="O52" s="94" t="e">
        <f t="shared" si="18"/>
        <v>#DIV/0!</v>
      </c>
      <c r="P52" s="94" t="e">
        <f t="shared" si="19"/>
        <v>#DIV/0!</v>
      </c>
      <c r="Q52" s="43"/>
      <c r="R52" s="43"/>
      <c r="S52" s="33"/>
      <c r="T52" s="83" t="e">
        <f>8-AVERAGEIFS(データ反映シート!AJ$2:AJ$301,データ反映シート!$H$2:$H$301,$F$8,データ反映シート!$G$2:$G$301,$X$10)</f>
        <v>#DIV/0!</v>
      </c>
      <c r="U52" s="83" t="e">
        <f>8-AVERAGEIFS(データ反映シート!AJ$2:AJ$301,データ反映シート!$H$2:$H$301,$F$8,データ反映シート!$G$2:$G$301,$X$6)</f>
        <v>#DIV/0!</v>
      </c>
      <c r="V52" s="83" t="e">
        <f>8-AVERAGEIFS(データ反映シート!AJ$2:AJ$301,データ反映シート!$H$2:$H$301,$F$8,データ反映シート!$G$2:$G$301,$X$7)</f>
        <v>#DIV/0!</v>
      </c>
      <c r="W52" s="83" t="e">
        <f>8-AVERAGEIFS(データ反映シート!AJ$2:AJ$301,データ反映シート!$H$2:$H$301,$F$8,データ反映シート!$G$2:$G$301,$X$8)</f>
        <v>#DIV/0!</v>
      </c>
    </row>
    <row r="53" spans="1:23" ht="25.5" customHeight="1" thickTop="1">
      <c r="A53" s="113">
        <v>5</v>
      </c>
      <c r="B53" s="112" t="s">
        <v>123</v>
      </c>
      <c r="C53" s="128" t="s">
        <v>128</v>
      </c>
      <c r="D53" s="93">
        <v>26</v>
      </c>
      <c r="E53" s="132" t="s">
        <v>59</v>
      </c>
      <c r="F53" s="132"/>
      <c r="G53" s="132"/>
      <c r="H53" s="132"/>
      <c r="I53" s="132"/>
      <c r="J53" s="132"/>
      <c r="K53" s="132"/>
      <c r="L53" s="132"/>
      <c r="M53" s="92" t="e">
        <f t="shared" si="16"/>
        <v>#DIV/0!</v>
      </c>
      <c r="N53" s="92" t="e">
        <f t="shared" si="17"/>
        <v>#DIV/0!</v>
      </c>
      <c r="O53" s="92" t="e">
        <f t="shared" si="18"/>
        <v>#DIV/0!</v>
      </c>
      <c r="P53" s="92" t="e">
        <f t="shared" si="19"/>
        <v>#DIV/0!</v>
      </c>
      <c r="R53" s="43"/>
      <c r="S53" s="33"/>
      <c r="T53" s="82" t="e">
        <f>AVERAGEIFS(データ反映シート!K$2:K$301,データ反映シート!$H$2:$H$301,$F$8,データ反映シート!$G$2:$G$301,$X$10)</f>
        <v>#DIV/0!</v>
      </c>
      <c r="U53" s="82" t="e">
        <f>AVERAGEIFS(データ反映シート!K$2:K$301,データ反映シート!$H$2:$H$301,$F$8,データ反映シート!$G$2:$G$301,$X$6)</f>
        <v>#DIV/0!</v>
      </c>
      <c r="V53" s="82" t="e">
        <f>AVERAGEIFS(データ反映シート!K$2:K$301,データ反映シート!$H$2:$H$301,$F$8,データ反映シート!$G$2:$G$301,$X$7)</f>
        <v>#DIV/0!</v>
      </c>
      <c r="W53" s="82" t="e">
        <f>AVERAGEIFS(データ反映シート!K$2:K$301,データ反映シート!$H$2:$H$301,$F$8,データ反映シート!$G$2:$G$301,$X$8)</f>
        <v>#DIV/0!</v>
      </c>
    </row>
    <row r="54" spans="1:23" ht="25.5" customHeight="1">
      <c r="A54" s="113">
        <v>6</v>
      </c>
      <c r="B54" s="112" t="s">
        <v>123</v>
      </c>
      <c r="C54" s="129"/>
      <c r="D54" s="91">
        <v>27</v>
      </c>
      <c r="E54" s="131" t="s">
        <v>60</v>
      </c>
      <c r="F54" s="131"/>
      <c r="G54" s="131"/>
      <c r="H54" s="131"/>
      <c r="I54" s="131"/>
      <c r="J54" s="131"/>
      <c r="K54" s="131"/>
      <c r="L54" s="131"/>
      <c r="M54" s="92" t="e">
        <f t="shared" si="16"/>
        <v>#DIV/0!</v>
      </c>
      <c r="N54" s="92" t="e">
        <f t="shared" si="17"/>
        <v>#DIV/0!</v>
      </c>
      <c r="O54" s="92" t="e">
        <f t="shared" si="18"/>
        <v>#DIV/0!</v>
      </c>
      <c r="P54" s="92" t="e">
        <f t="shared" si="19"/>
        <v>#DIV/0!</v>
      </c>
      <c r="R54" s="43"/>
      <c r="S54" s="33"/>
      <c r="T54" s="82" t="e">
        <f>AVERAGEIFS(データ反映シート!L$2:L$301,データ反映シート!$H$2:$H$301,$F$8,データ反映シート!$G$2:$G$301,$X$10)</f>
        <v>#DIV/0!</v>
      </c>
      <c r="U54" s="82" t="e">
        <f>AVERAGEIFS(データ反映シート!L$2:L$301,データ反映シート!$H$2:$H$301,$F$8,データ反映シート!$G$2:$G$301,$X$6)</f>
        <v>#DIV/0!</v>
      </c>
      <c r="V54" s="82" t="e">
        <f>AVERAGEIFS(データ反映シート!L$2:L$301,データ反映シート!$H$2:$H$301,$F$8,データ反映シート!$G$2:$G$301,$X$7)</f>
        <v>#DIV/0!</v>
      </c>
      <c r="W54" s="82" t="e">
        <f>AVERAGEIFS(データ反映シート!L$2:L$301,データ反映シート!$H$2:$H$301,$F$8,データ反映シート!$G$2:$G$301,$X$8)</f>
        <v>#DIV/0!</v>
      </c>
    </row>
    <row r="55" spans="1:23" ht="25.5" customHeight="1">
      <c r="A55" s="113">
        <v>16</v>
      </c>
      <c r="B55" s="112" t="s">
        <v>124</v>
      </c>
      <c r="C55" s="129"/>
      <c r="D55" s="93">
        <v>28</v>
      </c>
      <c r="E55" s="132" t="s">
        <v>150</v>
      </c>
      <c r="F55" s="132"/>
      <c r="G55" s="132"/>
      <c r="H55" s="132"/>
      <c r="I55" s="132"/>
      <c r="J55" s="132"/>
      <c r="K55" s="132"/>
      <c r="L55" s="132"/>
      <c r="M55" s="92" t="e">
        <f t="shared" si="16"/>
        <v>#DIV/0!</v>
      </c>
      <c r="N55" s="92" t="e">
        <f t="shared" si="17"/>
        <v>#DIV/0!</v>
      </c>
      <c r="O55" s="92" t="e">
        <f t="shared" si="18"/>
        <v>#DIV/0!</v>
      </c>
      <c r="P55" s="92" t="e">
        <f t="shared" si="19"/>
        <v>#DIV/0!</v>
      </c>
      <c r="R55" s="43"/>
      <c r="S55" s="33"/>
      <c r="T55" s="82" t="e">
        <f>AVERAGEIFS(データ反映シート!V$2:V$301,データ反映シート!$H$2:$H$301,$F$8,データ反映シート!$G$2:$G$301,$X$10)</f>
        <v>#DIV/0!</v>
      </c>
      <c r="U55" s="82" t="e">
        <f>AVERAGEIFS(データ反映シート!V$2:V$301,データ反映シート!$H$2:$H$301,$F$8,データ反映シート!$G$2:$G$301,$X$6)</f>
        <v>#DIV/0!</v>
      </c>
      <c r="V55" s="82" t="e">
        <f>AVERAGEIFS(データ反映シート!V$2:V$301,データ反映シート!$H$2:$H$301,$F$8,データ反映シート!$G$2:$G$301,$X$7)</f>
        <v>#DIV/0!</v>
      </c>
      <c r="W55" s="82" t="e">
        <f>AVERAGEIFS(データ反映シート!V$2:V$301,データ反映シート!$H$2:$H$301,$F$8,データ反映シート!$G$2:$G$301,$X$8)</f>
        <v>#DIV/0!</v>
      </c>
    </row>
    <row r="56" spans="1:23" ht="25.5" customHeight="1" thickBot="1">
      <c r="A56" s="113">
        <v>24</v>
      </c>
      <c r="B56" s="112" t="s">
        <v>125</v>
      </c>
      <c r="C56" s="130"/>
      <c r="D56" s="96">
        <v>29</v>
      </c>
      <c r="E56" s="140" t="s">
        <v>75</v>
      </c>
      <c r="F56" s="140"/>
      <c r="G56" s="140"/>
      <c r="H56" s="140"/>
      <c r="I56" s="140"/>
      <c r="J56" s="140"/>
      <c r="K56" s="140"/>
      <c r="L56" s="140"/>
      <c r="M56" s="94" t="e">
        <f t="shared" si="16"/>
        <v>#DIV/0!</v>
      </c>
      <c r="N56" s="94" t="e">
        <f t="shared" si="17"/>
        <v>#DIV/0!</v>
      </c>
      <c r="O56" s="94" t="e">
        <f t="shared" si="18"/>
        <v>#DIV/0!</v>
      </c>
      <c r="P56" s="94" t="e">
        <f t="shared" si="19"/>
        <v>#DIV/0!</v>
      </c>
      <c r="R56" s="43"/>
      <c r="S56" s="33"/>
      <c r="T56" s="82" t="e">
        <f>AVERAGEIFS(データ反映シート!AD$2:AD$301,データ反映シート!$H$2:$H$301,$F$8,データ反映シート!$G$2:$G$301,$X$10)</f>
        <v>#DIV/0!</v>
      </c>
      <c r="U56" s="82" t="e">
        <f>AVERAGEIFS(データ反映シート!AD$2:AD$301,データ反映シート!$H$2:$H$301,$F$8,データ反映シート!$G$2:$G$301,$X$6)</f>
        <v>#DIV/0!</v>
      </c>
      <c r="V56" s="82" t="e">
        <f>AVERAGEIFS(データ反映シート!AD$2:AD$301,データ反映シート!$H$2:$H$301,$F$8,データ反映シート!$G$2:$G$301,$X$7)</f>
        <v>#DIV/0!</v>
      </c>
      <c r="W56" s="82" t="e">
        <f>AVERAGEIFS(データ反映シート!AD$2:AD$301,データ反映シート!$H$2:$H$301,$F$8,データ反映シート!$G$2:$G$301,$X$8)</f>
        <v>#DIV/0!</v>
      </c>
    </row>
    <row r="57" spans="1:23" ht="21" customHeight="1" thickTop="1">
      <c r="A57" s="80"/>
      <c r="S57" s="23"/>
      <c r="T57" s="15"/>
      <c r="U57" s="15"/>
      <c r="V57" s="15"/>
      <c r="W57" s="15"/>
    </row>
    <row r="58" spans="1:23" ht="18.600000000000001" customHeight="1">
      <c r="A58" s="26"/>
      <c r="Q58" s="41" t="s">
        <v>18</v>
      </c>
      <c r="S58" s="23"/>
    </row>
    <row r="59" spans="1:23" ht="16.350000000000001" customHeight="1">
      <c r="A59" s="26"/>
      <c r="B59" s="34"/>
      <c r="C59" s="34"/>
      <c r="D59" s="34"/>
      <c r="E59" s="35"/>
      <c r="F59" s="36"/>
      <c r="G59" s="36"/>
      <c r="H59" s="36"/>
      <c r="I59" s="36"/>
      <c r="J59" s="36"/>
      <c r="K59" s="36"/>
      <c r="L59" s="36"/>
      <c r="M59" s="37"/>
      <c r="N59" s="37"/>
      <c r="O59" s="37"/>
      <c r="P59" s="37"/>
      <c r="Q59" s="44"/>
      <c r="R59" s="44"/>
      <c r="S59" s="38"/>
    </row>
  </sheetData>
  <sortState xmlns:xlrd2="http://schemas.microsoft.com/office/spreadsheetml/2017/richdata2" columnSort="1" ref="AE18:BA25">
    <sortCondition ref="AE18:BA18"/>
  </sortState>
  <mergeCells count="41">
    <mergeCell ref="C28:C33"/>
    <mergeCell ref="C34:C40"/>
    <mergeCell ref="C41:C48"/>
    <mergeCell ref="Q6:R6"/>
    <mergeCell ref="Q7:R7"/>
    <mergeCell ref="L20:O22"/>
    <mergeCell ref="E42:L42"/>
    <mergeCell ref="E41:L41"/>
    <mergeCell ref="E53:L53"/>
    <mergeCell ref="E54:L54"/>
    <mergeCell ref="E55:L55"/>
    <mergeCell ref="E46:L46"/>
    <mergeCell ref="E45:L45"/>
    <mergeCell ref="E50:K50"/>
    <mergeCell ref="G3:L3"/>
    <mergeCell ref="G4:L4"/>
    <mergeCell ref="E27:L27"/>
    <mergeCell ref="F8:G8"/>
    <mergeCell ref="E34:L34"/>
    <mergeCell ref="E28:L28"/>
    <mergeCell ref="E29:L29"/>
    <mergeCell ref="E30:L30"/>
    <mergeCell ref="E31:L31"/>
    <mergeCell ref="E32:L32"/>
    <mergeCell ref="E33:L33"/>
    <mergeCell ref="C53:C56"/>
    <mergeCell ref="E35:L35"/>
    <mergeCell ref="E36:L36"/>
    <mergeCell ref="E40:L40"/>
    <mergeCell ref="E38:L38"/>
    <mergeCell ref="C49:C52"/>
    <mergeCell ref="E39:L39"/>
    <mergeCell ref="E51:K51"/>
    <mergeCell ref="E52:K52"/>
    <mergeCell ref="E37:L37"/>
    <mergeCell ref="E49:K49"/>
    <mergeCell ref="E56:L56"/>
    <mergeCell ref="E47:L47"/>
    <mergeCell ref="E48:L48"/>
    <mergeCell ref="E43:L43"/>
    <mergeCell ref="E44:L44"/>
  </mergeCells>
  <phoneticPr fontId="7"/>
  <conditionalFormatting sqref="M28:M56">
    <cfRule type="top10" dxfId="7" priority="9" bottom="1" rank="5"/>
    <cfRule type="top10" dxfId="6" priority="10" rank="3"/>
  </conditionalFormatting>
  <conditionalFormatting sqref="N28:N56">
    <cfRule type="top10" dxfId="5" priority="13" bottom="1" rank="5"/>
    <cfRule type="top10" dxfId="4" priority="14" rank="3"/>
  </conditionalFormatting>
  <conditionalFormatting sqref="O28:O56">
    <cfRule type="top10" dxfId="3" priority="17" bottom="1" rank="5"/>
    <cfRule type="top10" dxfId="2" priority="18" rank="3"/>
  </conditionalFormatting>
  <conditionalFormatting sqref="P28:P56">
    <cfRule type="top10" dxfId="1" priority="21" bottom="1" rank="5"/>
    <cfRule type="top10" dxfId="0" priority="22" rank="3"/>
  </conditionalFormatting>
  <dataValidations count="3">
    <dataValidation type="list" allowBlank="1" showInputMessage="1" showErrorMessage="1" sqref="Q8:R8" xr:uid="{29C966D6-ADC1-4CC5-94AE-35CAC783586E}">
      <formula1>$Z$6:$Z$8</formula1>
    </dataValidation>
    <dataValidation type="list" allowBlank="1" showInputMessage="1" showErrorMessage="1" sqref="Q6 F8" xr:uid="{568BB6EC-C560-44EA-A356-C332FDD560EC}">
      <formula1>$Y$6:$Y$9</formula1>
    </dataValidation>
    <dataValidation type="list" allowBlank="1" showInputMessage="1" showErrorMessage="1" sqref="Q7" xr:uid="{A2A995E6-F470-4E7E-B167-5A57203E7ADA}">
      <formula1>$X$6:$X$10</formula1>
    </dataValidation>
  </dataValidations>
  <pageMargins left="0.25" right="0.25" top="0.75" bottom="0.75" header="0.3" footer="0.3"/>
  <pageSetup paperSize="9" scale="49" fitToHeight="0" orientation="portrait" r:id="rId1"/>
  <colBreaks count="1" manualBreakCount="1">
    <brk id="19"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EE599-2DD8-419E-B9B9-F708B30F7368}">
  <dimension ref="A1:AK301"/>
  <sheetViews>
    <sheetView zoomScaleNormal="100" workbookViewId="0"/>
  </sheetViews>
  <sheetFormatPr defaultColWidth="6.109375" defaultRowHeight="13.2"/>
  <cols>
    <col min="1" max="1" width="8.33203125" customWidth="1"/>
    <col min="2" max="4" width="19.44140625" customWidth="1"/>
    <col min="5" max="6" width="16.109375" customWidth="1"/>
    <col min="7" max="8" width="23.44140625" customWidth="1"/>
    <col min="9" max="11" width="6.109375" customWidth="1"/>
    <col min="37" max="37" width="6.109375" customWidth="1"/>
  </cols>
  <sheetData>
    <row r="1" spans="1:37" ht="59.55" customHeight="1">
      <c r="A1" s="45" t="s">
        <v>19</v>
      </c>
      <c r="B1" s="45" t="s">
        <v>20</v>
      </c>
      <c r="C1" s="45" t="s">
        <v>21</v>
      </c>
      <c r="D1" s="45" t="s">
        <v>22</v>
      </c>
      <c r="E1" s="45" t="s">
        <v>23</v>
      </c>
      <c r="F1" s="45" t="s">
        <v>24</v>
      </c>
      <c r="G1" s="45" t="s">
        <v>115</v>
      </c>
      <c r="H1" s="45" t="s">
        <v>116</v>
      </c>
      <c r="I1" s="46" t="s">
        <v>114</v>
      </c>
      <c r="J1" s="46" t="s">
        <v>25</v>
      </c>
      <c r="K1" s="46" t="s">
        <v>26</v>
      </c>
      <c r="L1" s="46" t="s">
        <v>27</v>
      </c>
      <c r="M1" s="46" t="s">
        <v>28</v>
      </c>
      <c r="N1" s="46" t="s">
        <v>29</v>
      </c>
      <c r="O1" s="46" t="s">
        <v>30</v>
      </c>
      <c r="P1" s="46" t="s">
        <v>31</v>
      </c>
      <c r="Q1" s="46" t="s">
        <v>32</v>
      </c>
      <c r="R1" s="46" t="s">
        <v>33</v>
      </c>
      <c r="S1" s="46" t="s">
        <v>34</v>
      </c>
      <c r="T1" s="46" t="s">
        <v>35</v>
      </c>
      <c r="U1" s="46" t="s">
        <v>36</v>
      </c>
      <c r="V1" s="46" t="s">
        <v>37</v>
      </c>
      <c r="W1" s="46" t="s">
        <v>38</v>
      </c>
      <c r="X1" s="46" t="s">
        <v>39</v>
      </c>
      <c r="Y1" s="46" t="s">
        <v>40</v>
      </c>
      <c r="Z1" s="46" t="s">
        <v>41</v>
      </c>
      <c r="AA1" s="46" t="s">
        <v>42</v>
      </c>
      <c r="AB1" s="84" t="s">
        <v>43</v>
      </c>
      <c r="AC1" s="84" t="s">
        <v>44</v>
      </c>
      <c r="AD1" s="84" t="s">
        <v>45</v>
      </c>
      <c r="AE1" s="84" t="s">
        <v>46</v>
      </c>
      <c r="AF1" s="84" t="s">
        <v>48</v>
      </c>
      <c r="AG1" s="69" t="s">
        <v>47</v>
      </c>
      <c r="AH1" s="69" t="s">
        <v>49</v>
      </c>
      <c r="AI1" s="69" t="s">
        <v>50</v>
      </c>
      <c r="AJ1" s="69" t="s">
        <v>51</v>
      </c>
      <c r="AK1" s="46" t="s">
        <v>52</v>
      </c>
    </row>
    <row r="2" spans="1:37">
      <c r="A2">
        <v>1</v>
      </c>
      <c r="B2" s="73"/>
      <c r="C2" s="73"/>
      <c r="F2" s="73"/>
    </row>
    <row r="3" spans="1:37">
      <c r="A3">
        <v>2</v>
      </c>
      <c r="B3" s="73"/>
      <c r="C3" s="73"/>
      <c r="F3" s="73"/>
    </row>
    <row r="4" spans="1:37">
      <c r="A4">
        <v>3</v>
      </c>
      <c r="B4" s="73"/>
      <c r="C4" s="73"/>
      <c r="F4" s="73"/>
    </row>
    <row r="5" spans="1:37">
      <c r="A5">
        <v>4</v>
      </c>
      <c r="B5" s="73"/>
      <c r="C5" s="73"/>
      <c r="F5" s="73"/>
    </row>
    <row r="6" spans="1:37">
      <c r="A6">
        <v>5</v>
      </c>
      <c r="B6" s="73"/>
      <c r="C6" s="73"/>
      <c r="F6" s="73"/>
    </row>
    <row r="7" spans="1:37">
      <c r="A7">
        <v>6</v>
      </c>
      <c r="B7" s="73"/>
      <c r="C7" s="73"/>
      <c r="F7" s="73"/>
    </row>
    <row r="8" spans="1:37">
      <c r="A8">
        <v>7</v>
      </c>
      <c r="B8" s="73"/>
      <c r="C8" s="73"/>
      <c r="F8" s="73"/>
    </row>
    <row r="9" spans="1:37">
      <c r="A9">
        <v>8</v>
      </c>
      <c r="B9" s="73"/>
      <c r="C9" s="73"/>
      <c r="F9" s="73"/>
    </row>
    <row r="10" spans="1:37">
      <c r="A10">
        <v>9</v>
      </c>
      <c r="B10" s="73"/>
      <c r="C10" s="73"/>
      <c r="F10" s="73"/>
    </row>
    <row r="11" spans="1:37">
      <c r="A11">
        <v>10</v>
      </c>
      <c r="B11" s="73"/>
      <c r="C11" s="73"/>
      <c r="F11" s="73"/>
    </row>
    <row r="12" spans="1:37">
      <c r="A12">
        <v>11</v>
      </c>
      <c r="B12" s="73"/>
      <c r="C12" s="73"/>
      <c r="F12" s="73"/>
    </row>
    <row r="13" spans="1:37">
      <c r="A13">
        <v>12</v>
      </c>
      <c r="B13" s="73"/>
      <c r="C13" s="73"/>
      <c r="F13" s="73"/>
    </row>
    <row r="14" spans="1:37">
      <c r="A14">
        <v>13</v>
      </c>
      <c r="B14" s="73"/>
      <c r="C14" s="73"/>
      <c r="F14" s="73"/>
    </row>
    <row r="15" spans="1:37">
      <c r="A15">
        <v>14</v>
      </c>
      <c r="B15" s="73"/>
      <c r="C15" s="73"/>
      <c r="F15" s="73"/>
    </row>
    <row r="16" spans="1:37">
      <c r="A16">
        <v>15</v>
      </c>
      <c r="B16" s="73"/>
      <c r="C16" s="73"/>
      <c r="F16" s="73"/>
    </row>
    <row r="17" spans="1:6">
      <c r="A17">
        <v>16</v>
      </c>
      <c r="B17" s="73"/>
      <c r="C17" s="73"/>
      <c r="F17" s="73"/>
    </row>
    <row r="18" spans="1:6">
      <c r="A18">
        <v>17</v>
      </c>
      <c r="B18" s="73"/>
      <c r="C18" s="73"/>
      <c r="F18" s="73"/>
    </row>
    <row r="19" spans="1:6">
      <c r="A19">
        <v>18</v>
      </c>
      <c r="B19" s="73"/>
      <c r="C19" s="73"/>
      <c r="F19" s="73"/>
    </row>
    <row r="20" spans="1:6">
      <c r="A20">
        <v>19</v>
      </c>
      <c r="B20" s="73"/>
      <c r="C20" s="73"/>
      <c r="F20" s="73"/>
    </row>
    <row r="21" spans="1:6">
      <c r="A21">
        <v>20</v>
      </c>
      <c r="B21" s="73"/>
      <c r="C21" s="73"/>
      <c r="F21" s="73"/>
    </row>
    <row r="22" spans="1:6">
      <c r="A22">
        <v>21</v>
      </c>
      <c r="B22" s="73"/>
      <c r="C22" s="73"/>
      <c r="F22" s="73"/>
    </row>
    <row r="23" spans="1:6">
      <c r="A23">
        <v>22</v>
      </c>
      <c r="B23" s="73"/>
      <c r="C23" s="73"/>
      <c r="F23" s="73"/>
    </row>
    <row r="24" spans="1:6">
      <c r="A24">
        <v>23</v>
      </c>
      <c r="B24" s="73"/>
      <c r="C24" s="73"/>
      <c r="F24" s="73"/>
    </row>
    <row r="25" spans="1:6">
      <c r="A25">
        <v>24</v>
      </c>
      <c r="B25" s="73"/>
      <c r="C25" s="73"/>
      <c r="F25" s="73"/>
    </row>
    <row r="26" spans="1:6">
      <c r="A26">
        <v>25</v>
      </c>
      <c r="B26" s="73"/>
      <c r="C26" s="73"/>
      <c r="F26" s="73"/>
    </row>
    <row r="27" spans="1:6">
      <c r="A27">
        <v>26</v>
      </c>
      <c r="B27" s="73"/>
      <c r="C27" s="73"/>
      <c r="F27" s="73"/>
    </row>
    <row r="28" spans="1:6">
      <c r="A28">
        <v>27</v>
      </c>
      <c r="B28" s="73"/>
      <c r="C28" s="73"/>
      <c r="F28" s="73"/>
    </row>
    <row r="29" spans="1:6">
      <c r="A29">
        <v>28</v>
      </c>
      <c r="B29" s="73"/>
      <c r="C29" s="73"/>
      <c r="F29" s="73"/>
    </row>
    <row r="30" spans="1:6">
      <c r="A30">
        <v>29</v>
      </c>
      <c r="B30" s="73"/>
      <c r="C30" s="73"/>
      <c r="F30" s="73"/>
    </row>
    <row r="31" spans="1:6">
      <c r="A31">
        <v>30</v>
      </c>
      <c r="B31" s="73"/>
      <c r="C31" s="73"/>
      <c r="F31" s="73"/>
    </row>
    <row r="32" spans="1:6">
      <c r="A32">
        <v>31</v>
      </c>
      <c r="B32" s="73"/>
      <c r="C32" s="73"/>
      <c r="F32" s="73"/>
    </row>
    <row r="33" spans="1:6">
      <c r="A33">
        <v>32</v>
      </c>
      <c r="B33" s="73"/>
      <c r="C33" s="73"/>
      <c r="F33" s="73"/>
    </row>
    <row r="34" spans="1:6">
      <c r="A34">
        <v>33</v>
      </c>
      <c r="B34" s="73"/>
      <c r="C34" s="73"/>
      <c r="F34" s="73"/>
    </row>
    <row r="35" spans="1:6">
      <c r="A35">
        <v>34</v>
      </c>
      <c r="B35" s="73"/>
      <c r="C35" s="73"/>
      <c r="F35" s="73"/>
    </row>
    <row r="36" spans="1:6">
      <c r="A36">
        <v>35</v>
      </c>
      <c r="B36" s="73"/>
      <c r="C36" s="73"/>
      <c r="F36" s="73"/>
    </row>
    <row r="37" spans="1:6">
      <c r="A37">
        <v>36</v>
      </c>
      <c r="B37" s="73"/>
      <c r="C37" s="73"/>
      <c r="F37" s="73"/>
    </row>
    <row r="38" spans="1:6">
      <c r="A38">
        <v>37</v>
      </c>
      <c r="B38" s="73"/>
      <c r="C38" s="73"/>
      <c r="F38" s="73"/>
    </row>
    <row r="39" spans="1:6">
      <c r="A39">
        <v>38</v>
      </c>
      <c r="B39" s="73"/>
      <c r="C39" s="73"/>
      <c r="F39" s="73"/>
    </row>
    <row r="40" spans="1:6">
      <c r="A40">
        <v>39</v>
      </c>
      <c r="B40" s="73"/>
      <c r="C40" s="73"/>
      <c r="F40" s="73"/>
    </row>
    <row r="41" spans="1:6">
      <c r="A41">
        <v>40</v>
      </c>
      <c r="B41" s="73"/>
      <c r="C41" s="73"/>
      <c r="F41" s="73"/>
    </row>
    <row r="42" spans="1:6">
      <c r="A42">
        <v>41</v>
      </c>
      <c r="B42" s="73"/>
      <c r="C42" s="73"/>
      <c r="F42" s="73"/>
    </row>
    <row r="43" spans="1:6">
      <c r="A43">
        <v>42</v>
      </c>
      <c r="B43" s="73"/>
      <c r="C43" s="73"/>
      <c r="F43" s="73"/>
    </row>
    <row r="44" spans="1:6">
      <c r="A44">
        <v>43</v>
      </c>
      <c r="B44" s="73"/>
      <c r="C44" s="73"/>
      <c r="F44" s="73"/>
    </row>
    <row r="45" spans="1:6">
      <c r="A45">
        <v>44</v>
      </c>
      <c r="B45" s="73"/>
      <c r="C45" s="73"/>
      <c r="F45" s="73"/>
    </row>
    <row r="46" spans="1:6">
      <c r="A46">
        <v>45</v>
      </c>
      <c r="B46" s="73"/>
      <c r="C46" s="73"/>
      <c r="F46" s="73"/>
    </row>
    <row r="47" spans="1:6">
      <c r="A47">
        <v>46</v>
      </c>
      <c r="B47" s="73"/>
      <c r="C47" s="73"/>
      <c r="F47" s="73"/>
    </row>
    <row r="48" spans="1:6">
      <c r="A48">
        <v>47</v>
      </c>
      <c r="B48" s="73"/>
      <c r="C48" s="73"/>
      <c r="F48" s="73"/>
    </row>
    <row r="49" spans="1:6">
      <c r="A49">
        <v>48</v>
      </c>
      <c r="B49" s="73"/>
      <c r="C49" s="73"/>
      <c r="F49" s="73"/>
    </row>
    <row r="50" spans="1:6">
      <c r="A50">
        <v>49</v>
      </c>
      <c r="B50" s="73"/>
      <c r="C50" s="73"/>
      <c r="F50" s="73"/>
    </row>
    <row r="51" spans="1:6">
      <c r="A51">
        <v>50</v>
      </c>
      <c r="B51" s="73"/>
      <c r="C51" s="73"/>
      <c r="F51" s="73"/>
    </row>
    <row r="52" spans="1:6">
      <c r="A52">
        <v>51</v>
      </c>
      <c r="B52" s="73"/>
      <c r="C52" s="73"/>
      <c r="F52" s="73"/>
    </row>
    <row r="53" spans="1:6">
      <c r="A53">
        <v>52</v>
      </c>
      <c r="B53" s="73"/>
      <c r="C53" s="73"/>
      <c r="F53" s="73"/>
    </row>
    <row r="54" spans="1:6">
      <c r="A54">
        <v>53</v>
      </c>
      <c r="B54" s="73"/>
      <c r="C54" s="73"/>
      <c r="F54" s="73"/>
    </row>
    <row r="55" spans="1:6">
      <c r="A55">
        <v>54</v>
      </c>
      <c r="B55" s="73"/>
      <c r="C55" s="73"/>
      <c r="F55" s="73"/>
    </row>
    <row r="56" spans="1:6">
      <c r="A56">
        <v>55</v>
      </c>
      <c r="B56" s="73"/>
      <c r="C56" s="73"/>
      <c r="F56" s="73"/>
    </row>
    <row r="57" spans="1:6">
      <c r="A57">
        <v>56</v>
      </c>
      <c r="B57" s="73"/>
      <c r="C57" s="73"/>
      <c r="F57" s="73"/>
    </row>
    <row r="58" spans="1:6">
      <c r="A58">
        <v>57</v>
      </c>
      <c r="B58" s="73"/>
      <c r="C58" s="73"/>
      <c r="F58" s="73"/>
    </row>
    <row r="59" spans="1:6">
      <c r="A59">
        <v>58</v>
      </c>
      <c r="B59" s="73"/>
      <c r="C59" s="73"/>
      <c r="F59" s="73"/>
    </row>
    <row r="60" spans="1:6">
      <c r="A60">
        <v>59</v>
      </c>
      <c r="B60" s="73"/>
      <c r="C60" s="73"/>
      <c r="F60" s="73"/>
    </row>
    <row r="61" spans="1:6">
      <c r="A61">
        <v>60</v>
      </c>
      <c r="B61" s="73"/>
      <c r="C61" s="73"/>
      <c r="F61" s="73"/>
    </row>
    <row r="62" spans="1:6">
      <c r="A62">
        <v>61</v>
      </c>
      <c r="B62" s="73"/>
      <c r="C62" s="73"/>
      <c r="F62" s="73"/>
    </row>
    <row r="63" spans="1:6">
      <c r="A63">
        <v>62</v>
      </c>
      <c r="B63" s="73"/>
      <c r="C63" s="73"/>
      <c r="F63" s="73"/>
    </row>
    <row r="64" spans="1:6">
      <c r="A64">
        <v>63</v>
      </c>
      <c r="B64" s="73"/>
      <c r="C64" s="73"/>
      <c r="F64" s="73"/>
    </row>
    <row r="65" spans="1:6">
      <c r="A65">
        <v>64</v>
      </c>
      <c r="B65" s="73"/>
      <c r="C65" s="73"/>
      <c r="F65" s="73"/>
    </row>
    <row r="66" spans="1:6">
      <c r="A66">
        <v>65</v>
      </c>
      <c r="B66" s="73"/>
      <c r="C66" s="73"/>
      <c r="F66" s="73"/>
    </row>
    <row r="67" spans="1:6">
      <c r="A67">
        <v>66</v>
      </c>
      <c r="B67" s="73"/>
      <c r="C67" s="73"/>
      <c r="F67" s="73"/>
    </row>
    <row r="68" spans="1:6">
      <c r="A68">
        <v>67</v>
      </c>
      <c r="B68" s="73"/>
      <c r="C68" s="73"/>
      <c r="F68" s="73"/>
    </row>
    <row r="69" spans="1:6">
      <c r="A69">
        <v>68</v>
      </c>
      <c r="B69" s="73"/>
      <c r="C69" s="73"/>
      <c r="F69" s="73"/>
    </row>
    <row r="70" spans="1:6">
      <c r="A70">
        <v>69</v>
      </c>
      <c r="B70" s="73"/>
      <c r="C70" s="73"/>
      <c r="F70" s="73"/>
    </row>
    <row r="71" spans="1:6">
      <c r="A71">
        <v>70</v>
      </c>
      <c r="B71" s="73"/>
      <c r="C71" s="73"/>
      <c r="F71" s="73"/>
    </row>
    <row r="72" spans="1:6">
      <c r="A72">
        <v>71</v>
      </c>
      <c r="B72" s="73"/>
      <c r="C72" s="73"/>
      <c r="F72" s="73"/>
    </row>
    <row r="73" spans="1:6">
      <c r="A73">
        <v>72</v>
      </c>
      <c r="B73" s="73"/>
      <c r="C73" s="73"/>
      <c r="F73" s="73"/>
    </row>
    <row r="74" spans="1:6">
      <c r="A74">
        <v>73</v>
      </c>
      <c r="B74" s="73"/>
      <c r="C74" s="73"/>
      <c r="F74" s="73"/>
    </row>
    <row r="75" spans="1:6">
      <c r="A75">
        <v>74</v>
      </c>
      <c r="B75" s="73"/>
      <c r="C75" s="73"/>
      <c r="F75" s="73"/>
    </row>
    <row r="76" spans="1:6">
      <c r="A76">
        <v>75</v>
      </c>
      <c r="B76" s="73"/>
      <c r="C76" s="73"/>
      <c r="F76" s="73"/>
    </row>
    <row r="77" spans="1:6">
      <c r="A77">
        <v>76</v>
      </c>
      <c r="B77" s="73"/>
      <c r="C77" s="73"/>
      <c r="F77" s="73"/>
    </row>
    <row r="78" spans="1:6">
      <c r="A78">
        <v>77</v>
      </c>
      <c r="B78" s="73"/>
      <c r="C78" s="73"/>
      <c r="F78" s="73"/>
    </row>
    <row r="79" spans="1:6">
      <c r="A79">
        <v>78</v>
      </c>
      <c r="B79" s="73"/>
      <c r="C79" s="73"/>
      <c r="F79" s="73"/>
    </row>
    <row r="80" spans="1:6">
      <c r="A80">
        <v>79</v>
      </c>
      <c r="B80" s="73"/>
      <c r="C80" s="73"/>
      <c r="F80" s="73"/>
    </row>
    <row r="81" spans="1:3">
      <c r="A81">
        <v>80</v>
      </c>
      <c r="B81" s="73"/>
      <c r="C81" s="73"/>
    </row>
    <row r="82" spans="1:3">
      <c r="A82">
        <v>81</v>
      </c>
      <c r="B82" s="73"/>
      <c r="C82" s="73"/>
    </row>
    <row r="83" spans="1:3">
      <c r="A83">
        <v>82</v>
      </c>
      <c r="B83" s="73"/>
      <c r="C83" s="73"/>
    </row>
    <row r="84" spans="1:3">
      <c r="A84">
        <v>83</v>
      </c>
      <c r="B84" s="73"/>
      <c r="C84" s="73"/>
    </row>
    <row r="85" spans="1:3">
      <c r="A85">
        <v>84</v>
      </c>
      <c r="B85" s="73"/>
      <c r="C85" s="73"/>
    </row>
    <row r="86" spans="1:3">
      <c r="A86">
        <v>85</v>
      </c>
      <c r="B86" s="73"/>
      <c r="C86" s="73"/>
    </row>
    <row r="87" spans="1:3">
      <c r="A87">
        <v>86</v>
      </c>
      <c r="B87" s="73"/>
      <c r="C87" s="73"/>
    </row>
    <row r="88" spans="1:3">
      <c r="A88">
        <v>87</v>
      </c>
      <c r="B88" s="73"/>
      <c r="C88" s="73"/>
    </row>
    <row r="89" spans="1:3">
      <c r="A89">
        <v>88</v>
      </c>
      <c r="B89" s="73"/>
      <c r="C89" s="73"/>
    </row>
    <row r="90" spans="1:3">
      <c r="A90">
        <v>89</v>
      </c>
      <c r="B90" s="73"/>
      <c r="C90" s="73"/>
    </row>
    <row r="91" spans="1:3">
      <c r="A91">
        <v>90</v>
      </c>
      <c r="B91" s="73"/>
      <c r="C91" s="73"/>
    </row>
    <row r="92" spans="1:3">
      <c r="A92">
        <v>91</v>
      </c>
      <c r="B92" s="73"/>
      <c r="C92" s="73"/>
    </row>
    <row r="93" spans="1:3">
      <c r="A93">
        <v>92</v>
      </c>
      <c r="B93" s="73"/>
      <c r="C93" s="73"/>
    </row>
    <row r="94" spans="1:3">
      <c r="A94">
        <v>93</v>
      </c>
      <c r="B94" s="73"/>
      <c r="C94" s="73"/>
    </row>
    <row r="95" spans="1:3">
      <c r="A95">
        <v>94</v>
      </c>
      <c r="B95" s="73"/>
      <c r="C95" s="73"/>
    </row>
    <row r="96" spans="1:3">
      <c r="A96">
        <v>95</v>
      </c>
      <c r="B96" s="73"/>
      <c r="C96" s="73"/>
    </row>
    <row r="97" spans="1:3">
      <c r="A97">
        <v>96</v>
      </c>
      <c r="B97" s="73"/>
      <c r="C97" s="73"/>
    </row>
    <row r="98" spans="1:3">
      <c r="A98">
        <v>97</v>
      </c>
      <c r="B98" s="73"/>
      <c r="C98" s="73"/>
    </row>
    <row r="99" spans="1:3">
      <c r="A99">
        <v>98</v>
      </c>
      <c r="B99" s="73"/>
      <c r="C99" s="73"/>
    </row>
    <row r="100" spans="1:3">
      <c r="A100">
        <v>99</v>
      </c>
      <c r="B100" s="73"/>
      <c r="C100" s="73"/>
    </row>
    <row r="101" spans="1:3">
      <c r="A101">
        <v>100</v>
      </c>
      <c r="B101" s="73"/>
      <c r="C101" s="73"/>
    </row>
    <row r="102" spans="1:3">
      <c r="A102">
        <v>101</v>
      </c>
      <c r="B102" s="73"/>
      <c r="C102" s="73"/>
    </row>
    <row r="103" spans="1:3">
      <c r="A103">
        <v>102</v>
      </c>
      <c r="B103" s="73"/>
      <c r="C103" s="73"/>
    </row>
    <row r="104" spans="1:3">
      <c r="A104">
        <v>103</v>
      </c>
      <c r="B104" s="73"/>
      <c r="C104" s="73"/>
    </row>
    <row r="105" spans="1:3">
      <c r="A105">
        <v>104</v>
      </c>
      <c r="B105" s="73"/>
      <c r="C105" s="73"/>
    </row>
    <row r="106" spans="1:3">
      <c r="A106">
        <v>105</v>
      </c>
      <c r="B106" s="73"/>
      <c r="C106" s="73"/>
    </row>
    <row r="107" spans="1:3">
      <c r="A107">
        <v>106</v>
      </c>
      <c r="B107" s="73"/>
      <c r="C107" s="73"/>
    </row>
    <row r="108" spans="1:3">
      <c r="A108">
        <v>107</v>
      </c>
      <c r="B108" s="73"/>
      <c r="C108" s="73"/>
    </row>
    <row r="109" spans="1:3">
      <c r="A109">
        <v>108</v>
      </c>
      <c r="B109" s="73"/>
      <c r="C109" s="73"/>
    </row>
    <row r="110" spans="1:3">
      <c r="A110">
        <v>109</v>
      </c>
      <c r="B110" s="73"/>
      <c r="C110" s="73"/>
    </row>
    <row r="111" spans="1:3">
      <c r="A111">
        <v>110</v>
      </c>
      <c r="B111" s="73"/>
      <c r="C111" s="73"/>
    </row>
    <row r="112" spans="1:3">
      <c r="A112">
        <v>111</v>
      </c>
      <c r="B112" s="73"/>
      <c r="C112" s="73"/>
    </row>
    <row r="113" spans="1:3">
      <c r="A113">
        <v>112</v>
      </c>
      <c r="B113" s="73"/>
      <c r="C113" s="73"/>
    </row>
    <row r="114" spans="1:3">
      <c r="A114">
        <v>113</v>
      </c>
      <c r="B114" s="73"/>
      <c r="C114" s="73"/>
    </row>
    <row r="115" spans="1:3">
      <c r="A115">
        <v>114</v>
      </c>
      <c r="B115" s="73"/>
      <c r="C115" s="73"/>
    </row>
    <row r="116" spans="1:3">
      <c r="A116">
        <v>115</v>
      </c>
      <c r="B116" s="73"/>
      <c r="C116" s="73"/>
    </row>
    <row r="117" spans="1:3">
      <c r="A117">
        <v>116</v>
      </c>
      <c r="B117" s="73"/>
      <c r="C117" s="73"/>
    </row>
    <row r="118" spans="1:3">
      <c r="A118">
        <v>117</v>
      </c>
      <c r="B118" s="73"/>
      <c r="C118" s="73"/>
    </row>
    <row r="119" spans="1:3">
      <c r="A119">
        <v>118</v>
      </c>
      <c r="B119" s="73"/>
      <c r="C119" s="73"/>
    </row>
    <row r="120" spans="1:3">
      <c r="A120">
        <v>119</v>
      </c>
      <c r="B120" s="73"/>
      <c r="C120" s="73"/>
    </row>
    <row r="121" spans="1:3">
      <c r="A121">
        <v>120</v>
      </c>
      <c r="B121" s="73"/>
      <c r="C121" s="73"/>
    </row>
    <row r="122" spans="1:3">
      <c r="A122">
        <v>121</v>
      </c>
      <c r="B122" s="73"/>
      <c r="C122" s="73"/>
    </row>
    <row r="123" spans="1:3">
      <c r="A123">
        <v>122</v>
      </c>
      <c r="B123" s="73"/>
      <c r="C123" s="73"/>
    </row>
    <row r="124" spans="1:3">
      <c r="A124">
        <v>123</v>
      </c>
      <c r="B124" s="73"/>
      <c r="C124" s="73"/>
    </row>
    <row r="125" spans="1:3">
      <c r="A125">
        <v>124</v>
      </c>
      <c r="B125" s="73"/>
      <c r="C125" s="73"/>
    </row>
    <row r="126" spans="1:3">
      <c r="A126">
        <v>125</v>
      </c>
      <c r="B126" s="73"/>
      <c r="C126" s="73"/>
    </row>
    <row r="127" spans="1:3">
      <c r="A127">
        <v>126</v>
      </c>
      <c r="B127" s="73"/>
      <c r="C127" s="73"/>
    </row>
    <row r="128" spans="1:3">
      <c r="A128">
        <v>127</v>
      </c>
      <c r="B128" s="73"/>
      <c r="C128" s="73"/>
    </row>
    <row r="129" spans="1:3">
      <c r="A129">
        <v>128</v>
      </c>
      <c r="B129" s="73"/>
      <c r="C129" s="73"/>
    </row>
    <row r="130" spans="1:3">
      <c r="A130">
        <v>129</v>
      </c>
      <c r="B130" s="73"/>
      <c r="C130" s="73"/>
    </row>
    <row r="131" spans="1:3">
      <c r="A131">
        <v>130</v>
      </c>
      <c r="B131" s="73"/>
      <c r="C131" s="73"/>
    </row>
    <row r="132" spans="1:3">
      <c r="A132">
        <v>131</v>
      </c>
      <c r="B132" s="73"/>
      <c r="C132" s="73"/>
    </row>
    <row r="133" spans="1:3">
      <c r="A133">
        <v>132</v>
      </c>
      <c r="B133" s="73"/>
      <c r="C133" s="73"/>
    </row>
    <row r="134" spans="1:3">
      <c r="A134">
        <v>133</v>
      </c>
      <c r="B134" s="73"/>
      <c r="C134" s="73"/>
    </row>
    <row r="135" spans="1:3">
      <c r="A135">
        <v>134</v>
      </c>
      <c r="B135" s="73"/>
      <c r="C135" s="73"/>
    </row>
    <row r="136" spans="1:3">
      <c r="A136">
        <v>135</v>
      </c>
      <c r="B136" s="73"/>
      <c r="C136" s="73"/>
    </row>
    <row r="137" spans="1:3">
      <c r="A137">
        <v>136</v>
      </c>
      <c r="B137" s="73"/>
      <c r="C137" s="73"/>
    </row>
    <row r="138" spans="1:3">
      <c r="A138">
        <v>137</v>
      </c>
      <c r="B138" s="73"/>
      <c r="C138" s="73"/>
    </row>
    <row r="139" spans="1:3">
      <c r="A139">
        <v>138</v>
      </c>
      <c r="B139" s="73"/>
      <c r="C139" s="73"/>
    </row>
    <row r="140" spans="1:3">
      <c r="A140">
        <v>139</v>
      </c>
      <c r="B140" s="73"/>
      <c r="C140" s="73"/>
    </row>
    <row r="141" spans="1:3">
      <c r="A141">
        <v>140</v>
      </c>
      <c r="B141" s="73"/>
      <c r="C141" s="73"/>
    </row>
    <row r="142" spans="1:3">
      <c r="A142">
        <v>141</v>
      </c>
      <c r="B142" s="73"/>
      <c r="C142" s="73"/>
    </row>
    <row r="143" spans="1:3">
      <c r="A143">
        <v>142</v>
      </c>
      <c r="B143" s="73"/>
      <c r="C143" s="73"/>
    </row>
    <row r="144" spans="1:3">
      <c r="A144">
        <v>143</v>
      </c>
      <c r="B144" s="73"/>
      <c r="C144" s="73"/>
    </row>
    <row r="145" spans="1:3">
      <c r="A145">
        <v>144</v>
      </c>
      <c r="B145" s="73"/>
      <c r="C145" s="73"/>
    </row>
    <row r="146" spans="1:3">
      <c r="A146">
        <v>145</v>
      </c>
      <c r="B146" s="73"/>
      <c r="C146" s="73"/>
    </row>
    <row r="147" spans="1:3">
      <c r="A147">
        <v>146</v>
      </c>
      <c r="B147" s="73"/>
      <c r="C147" s="73"/>
    </row>
    <row r="148" spans="1:3">
      <c r="A148">
        <v>147</v>
      </c>
      <c r="B148" s="73"/>
      <c r="C148" s="73"/>
    </row>
    <row r="149" spans="1:3">
      <c r="A149">
        <v>148</v>
      </c>
      <c r="B149" s="73"/>
      <c r="C149" s="73"/>
    </row>
    <row r="150" spans="1:3">
      <c r="A150">
        <v>149</v>
      </c>
      <c r="B150" s="73"/>
      <c r="C150" s="73"/>
    </row>
    <row r="151" spans="1:3">
      <c r="A151">
        <v>150</v>
      </c>
      <c r="B151" s="73"/>
      <c r="C151" s="73"/>
    </row>
    <row r="152" spans="1:3">
      <c r="A152">
        <v>151</v>
      </c>
      <c r="B152" s="73"/>
      <c r="C152" s="73"/>
    </row>
    <row r="153" spans="1:3">
      <c r="A153">
        <v>152</v>
      </c>
      <c r="B153" s="73"/>
      <c r="C153" s="73"/>
    </row>
    <row r="154" spans="1:3">
      <c r="A154">
        <v>153</v>
      </c>
      <c r="B154" s="73"/>
      <c r="C154" s="73"/>
    </row>
    <row r="155" spans="1:3">
      <c r="A155">
        <v>154</v>
      </c>
      <c r="B155" s="73"/>
      <c r="C155" s="73"/>
    </row>
    <row r="156" spans="1:3">
      <c r="A156">
        <v>155</v>
      </c>
      <c r="B156" s="73"/>
      <c r="C156" s="73"/>
    </row>
    <row r="157" spans="1:3">
      <c r="A157">
        <v>156</v>
      </c>
      <c r="B157" s="73"/>
      <c r="C157" s="73"/>
    </row>
    <row r="158" spans="1:3">
      <c r="A158">
        <v>157</v>
      </c>
      <c r="B158" s="73"/>
      <c r="C158" s="73"/>
    </row>
    <row r="159" spans="1:3">
      <c r="A159">
        <v>158</v>
      </c>
      <c r="B159" s="73"/>
      <c r="C159" s="73"/>
    </row>
    <row r="160" spans="1:3">
      <c r="A160">
        <v>159</v>
      </c>
      <c r="B160" s="73"/>
      <c r="C160" s="73"/>
    </row>
    <row r="161" spans="1:3">
      <c r="A161">
        <v>160</v>
      </c>
      <c r="B161" s="73"/>
      <c r="C161" s="73"/>
    </row>
    <row r="162" spans="1:3">
      <c r="A162">
        <v>161</v>
      </c>
      <c r="B162" s="73"/>
      <c r="C162" s="73"/>
    </row>
    <row r="163" spans="1:3">
      <c r="A163">
        <v>162</v>
      </c>
      <c r="B163" s="73"/>
      <c r="C163" s="73"/>
    </row>
    <row r="164" spans="1:3">
      <c r="A164">
        <v>163</v>
      </c>
      <c r="B164" s="73"/>
      <c r="C164" s="73"/>
    </row>
    <row r="165" spans="1:3">
      <c r="A165">
        <v>164</v>
      </c>
      <c r="B165" s="73"/>
      <c r="C165" s="73"/>
    </row>
    <row r="166" spans="1:3">
      <c r="A166">
        <v>165</v>
      </c>
      <c r="B166" s="73"/>
      <c r="C166" s="73"/>
    </row>
    <row r="167" spans="1:3">
      <c r="A167">
        <v>166</v>
      </c>
      <c r="B167" s="73"/>
      <c r="C167" s="73"/>
    </row>
    <row r="168" spans="1:3">
      <c r="A168">
        <v>167</v>
      </c>
      <c r="B168" s="73"/>
      <c r="C168" s="73"/>
    </row>
    <row r="169" spans="1:3">
      <c r="A169">
        <v>168</v>
      </c>
      <c r="B169" s="73"/>
      <c r="C169" s="73"/>
    </row>
    <row r="170" spans="1:3">
      <c r="A170">
        <v>169</v>
      </c>
      <c r="B170" s="73"/>
      <c r="C170" s="73"/>
    </row>
    <row r="171" spans="1:3">
      <c r="A171">
        <v>170</v>
      </c>
      <c r="B171" s="73"/>
      <c r="C171" s="73"/>
    </row>
    <row r="172" spans="1:3">
      <c r="A172">
        <v>171</v>
      </c>
      <c r="B172" s="73"/>
      <c r="C172" s="73"/>
    </row>
    <row r="173" spans="1:3">
      <c r="A173">
        <v>172</v>
      </c>
      <c r="B173" s="73"/>
      <c r="C173" s="73"/>
    </row>
    <row r="174" spans="1:3">
      <c r="A174">
        <v>173</v>
      </c>
      <c r="B174" s="73"/>
      <c r="C174" s="73"/>
    </row>
    <row r="175" spans="1:3">
      <c r="A175">
        <v>174</v>
      </c>
      <c r="B175" s="73"/>
      <c r="C175" s="73"/>
    </row>
    <row r="176" spans="1:3">
      <c r="A176">
        <v>175</v>
      </c>
      <c r="B176" s="73"/>
      <c r="C176" s="73"/>
    </row>
    <row r="177" spans="1:3">
      <c r="A177">
        <v>176</v>
      </c>
      <c r="B177" s="73"/>
      <c r="C177" s="73"/>
    </row>
    <row r="178" spans="1:3">
      <c r="A178">
        <v>177</v>
      </c>
      <c r="B178" s="73"/>
      <c r="C178" s="73"/>
    </row>
    <row r="179" spans="1:3">
      <c r="A179">
        <v>178</v>
      </c>
      <c r="B179" s="73"/>
      <c r="C179" s="73"/>
    </row>
    <row r="180" spans="1:3">
      <c r="A180">
        <v>179</v>
      </c>
      <c r="B180" s="73"/>
      <c r="C180" s="73"/>
    </row>
    <row r="181" spans="1:3">
      <c r="A181">
        <v>180</v>
      </c>
      <c r="B181" s="73"/>
      <c r="C181" s="73"/>
    </row>
    <row r="182" spans="1:3">
      <c r="A182">
        <v>181</v>
      </c>
      <c r="B182" s="73"/>
      <c r="C182" s="73"/>
    </row>
    <row r="183" spans="1:3">
      <c r="A183">
        <v>182</v>
      </c>
      <c r="B183" s="73"/>
      <c r="C183" s="73"/>
    </row>
    <row r="184" spans="1:3">
      <c r="A184">
        <v>183</v>
      </c>
      <c r="B184" s="73"/>
      <c r="C184" s="73"/>
    </row>
    <row r="185" spans="1:3">
      <c r="A185">
        <v>184</v>
      </c>
      <c r="B185" s="73"/>
      <c r="C185" s="73"/>
    </row>
    <row r="186" spans="1:3">
      <c r="A186">
        <v>185</v>
      </c>
      <c r="B186" s="73"/>
      <c r="C186" s="73"/>
    </row>
    <row r="187" spans="1:3">
      <c r="A187">
        <v>186</v>
      </c>
      <c r="B187" s="73"/>
      <c r="C187" s="73"/>
    </row>
    <row r="188" spans="1:3">
      <c r="A188">
        <v>187</v>
      </c>
      <c r="B188" s="73"/>
      <c r="C188" s="73"/>
    </row>
    <row r="189" spans="1:3">
      <c r="A189">
        <v>188</v>
      </c>
      <c r="B189" s="73"/>
      <c r="C189" s="73"/>
    </row>
    <row r="190" spans="1:3">
      <c r="A190">
        <v>189</v>
      </c>
      <c r="B190" s="73"/>
      <c r="C190" s="73"/>
    </row>
    <row r="191" spans="1:3">
      <c r="A191">
        <v>190</v>
      </c>
      <c r="B191" s="73"/>
      <c r="C191" s="73"/>
    </row>
    <row r="192" spans="1:3">
      <c r="A192">
        <v>191</v>
      </c>
      <c r="B192" s="73"/>
      <c r="C192" s="73"/>
    </row>
    <row r="193" spans="1:3">
      <c r="A193">
        <v>192</v>
      </c>
      <c r="B193" s="73"/>
      <c r="C193" s="73"/>
    </row>
    <row r="194" spans="1:3">
      <c r="A194">
        <v>193</v>
      </c>
      <c r="B194" s="73"/>
      <c r="C194" s="73"/>
    </row>
    <row r="195" spans="1:3">
      <c r="A195">
        <v>194</v>
      </c>
      <c r="B195" s="73"/>
      <c r="C195" s="73"/>
    </row>
    <row r="196" spans="1:3">
      <c r="A196">
        <v>195</v>
      </c>
      <c r="B196" s="73"/>
      <c r="C196" s="73"/>
    </row>
    <row r="197" spans="1:3">
      <c r="A197">
        <v>196</v>
      </c>
      <c r="B197" s="73"/>
      <c r="C197" s="73"/>
    </row>
    <row r="198" spans="1:3">
      <c r="A198">
        <v>197</v>
      </c>
      <c r="B198" s="73"/>
      <c r="C198" s="73"/>
    </row>
    <row r="199" spans="1:3">
      <c r="A199">
        <v>198</v>
      </c>
      <c r="B199" s="73"/>
      <c r="C199" s="73"/>
    </row>
    <row r="200" spans="1:3">
      <c r="A200">
        <v>199</v>
      </c>
      <c r="B200" s="73"/>
      <c r="C200" s="73"/>
    </row>
    <row r="201" spans="1:3">
      <c r="A201">
        <v>200</v>
      </c>
      <c r="B201" s="73"/>
      <c r="C201" s="73"/>
    </row>
    <row r="202" spans="1:3">
      <c r="A202">
        <v>201</v>
      </c>
      <c r="B202" s="73"/>
      <c r="C202" s="73"/>
    </row>
    <row r="203" spans="1:3">
      <c r="A203">
        <v>202</v>
      </c>
      <c r="B203" s="73"/>
      <c r="C203" s="73"/>
    </row>
    <row r="204" spans="1:3">
      <c r="A204">
        <v>203</v>
      </c>
      <c r="B204" s="73"/>
      <c r="C204" s="73"/>
    </row>
    <row r="205" spans="1:3">
      <c r="A205">
        <v>204</v>
      </c>
      <c r="B205" s="73"/>
      <c r="C205" s="73"/>
    </row>
    <row r="206" spans="1:3">
      <c r="A206">
        <v>205</v>
      </c>
      <c r="B206" s="73"/>
      <c r="C206" s="73"/>
    </row>
    <row r="207" spans="1:3">
      <c r="A207">
        <v>206</v>
      </c>
      <c r="B207" s="73"/>
      <c r="C207" s="73"/>
    </row>
    <row r="208" spans="1:3">
      <c r="A208">
        <v>207</v>
      </c>
      <c r="B208" s="73"/>
      <c r="C208" s="73"/>
    </row>
    <row r="209" spans="1:3">
      <c r="A209">
        <v>208</v>
      </c>
      <c r="B209" s="73"/>
      <c r="C209" s="73"/>
    </row>
    <row r="210" spans="1:3">
      <c r="A210">
        <v>209</v>
      </c>
      <c r="B210" s="73"/>
      <c r="C210" s="73"/>
    </row>
    <row r="211" spans="1:3">
      <c r="A211">
        <v>210</v>
      </c>
      <c r="B211" s="73"/>
      <c r="C211" s="73"/>
    </row>
    <row r="212" spans="1:3">
      <c r="A212">
        <v>211</v>
      </c>
      <c r="B212" s="73"/>
      <c r="C212" s="73"/>
    </row>
    <row r="213" spans="1:3">
      <c r="A213">
        <v>212</v>
      </c>
      <c r="B213" s="73"/>
      <c r="C213" s="73"/>
    </row>
    <row r="214" spans="1:3">
      <c r="A214">
        <v>213</v>
      </c>
      <c r="B214" s="73"/>
      <c r="C214" s="73"/>
    </row>
    <row r="215" spans="1:3">
      <c r="A215">
        <v>214</v>
      </c>
      <c r="B215" s="73"/>
      <c r="C215" s="73"/>
    </row>
    <row r="216" spans="1:3">
      <c r="A216">
        <v>215</v>
      </c>
      <c r="B216" s="73"/>
      <c r="C216" s="73"/>
    </row>
    <row r="217" spans="1:3">
      <c r="A217">
        <v>216</v>
      </c>
      <c r="B217" s="73"/>
      <c r="C217" s="73"/>
    </row>
    <row r="218" spans="1:3">
      <c r="A218">
        <v>217</v>
      </c>
      <c r="B218" s="73"/>
      <c r="C218" s="73"/>
    </row>
    <row r="219" spans="1:3">
      <c r="A219">
        <v>218</v>
      </c>
      <c r="B219" s="73"/>
      <c r="C219" s="73"/>
    </row>
    <row r="220" spans="1:3">
      <c r="A220">
        <v>219</v>
      </c>
      <c r="B220" s="73"/>
      <c r="C220" s="73"/>
    </row>
    <row r="221" spans="1:3">
      <c r="A221">
        <v>220</v>
      </c>
      <c r="B221" s="73"/>
      <c r="C221" s="73"/>
    </row>
    <row r="222" spans="1:3">
      <c r="A222">
        <v>221</v>
      </c>
      <c r="B222" s="73"/>
      <c r="C222" s="73"/>
    </row>
    <row r="223" spans="1:3">
      <c r="A223">
        <v>222</v>
      </c>
      <c r="B223" s="73"/>
      <c r="C223" s="73"/>
    </row>
    <row r="224" spans="1:3">
      <c r="A224">
        <v>223</v>
      </c>
      <c r="B224" s="73"/>
      <c r="C224" s="73"/>
    </row>
    <row r="225" spans="1:3">
      <c r="A225">
        <v>224</v>
      </c>
      <c r="B225" s="73"/>
      <c r="C225" s="73"/>
    </row>
    <row r="226" spans="1:3">
      <c r="A226">
        <v>225</v>
      </c>
      <c r="B226" s="73"/>
      <c r="C226" s="73"/>
    </row>
    <row r="227" spans="1:3">
      <c r="A227">
        <v>226</v>
      </c>
      <c r="B227" s="73"/>
      <c r="C227" s="73"/>
    </row>
    <row r="228" spans="1:3">
      <c r="A228">
        <v>227</v>
      </c>
      <c r="B228" s="73"/>
      <c r="C228" s="73"/>
    </row>
    <row r="229" spans="1:3">
      <c r="A229">
        <v>228</v>
      </c>
      <c r="B229" s="73"/>
      <c r="C229" s="73"/>
    </row>
    <row r="230" spans="1:3">
      <c r="A230">
        <v>229</v>
      </c>
      <c r="B230" s="73"/>
      <c r="C230" s="73"/>
    </row>
    <row r="231" spans="1:3">
      <c r="A231">
        <v>230</v>
      </c>
      <c r="B231" s="73"/>
      <c r="C231" s="73"/>
    </row>
    <row r="232" spans="1:3">
      <c r="A232">
        <v>231</v>
      </c>
      <c r="B232" s="73"/>
      <c r="C232" s="73"/>
    </row>
    <row r="233" spans="1:3">
      <c r="A233">
        <v>232</v>
      </c>
      <c r="B233" s="73"/>
      <c r="C233" s="73"/>
    </row>
    <row r="234" spans="1:3">
      <c r="A234">
        <v>233</v>
      </c>
      <c r="B234" s="73"/>
      <c r="C234" s="73"/>
    </row>
    <row r="235" spans="1:3">
      <c r="A235">
        <v>234</v>
      </c>
      <c r="B235" s="73"/>
      <c r="C235" s="73"/>
    </row>
    <row r="236" spans="1:3">
      <c r="A236">
        <v>235</v>
      </c>
      <c r="B236" s="73"/>
      <c r="C236" s="73"/>
    </row>
    <row r="237" spans="1:3">
      <c r="A237">
        <v>236</v>
      </c>
      <c r="B237" s="73"/>
      <c r="C237" s="73"/>
    </row>
    <row r="238" spans="1:3">
      <c r="A238">
        <v>237</v>
      </c>
      <c r="B238" s="73"/>
      <c r="C238" s="73"/>
    </row>
    <row r="239" spans="1:3">
      <c r="A239">
        <v>238</v>
      </c>
      <c r="B239" s="73"/>
      <c r="C239" s="73"/>
    </row>
    <row r="240" spans="1:3">
      <c r="A240">
        <v>239</v>
      </c>
      <c r="B240" s="73"/>
      <c r="C240" s="73"/>
    </row>
    <row r="241" spans="1:3">
      <c r="A241">
        <v>240</v>
      </c>
      <c r="B241" s="73"/>
      <c r="C241" s="73"/>
    </row>
    <row r="242" spans="1:3">
      <c r="A242">
        <v>241</v>
      </c>
      <c r="B242" s="73"/>
      <c r="C242" s="73"/>
    </row>
    <row r="243" spans="1:3">
      <c r="A243">
        <v>242</v>
      </c>
      <c r="B243" s="73"/>
      <c r="C243" s="73"/>
    </row>
    <row r="244" spans="1:3">
      <c r="A244">
        <v>243</v>
      </c>
      <c r="B244" s="73"/>
      <c r="C244" s="73"/>
    </row>
    <row r="245" spans="1:3">
      <c r="A245">
        <v>244</v>
      </c>
      <c r="B245" s="73"/>
      <c r="C245" s="73"/>
    </row>
    <row r="246" spans="1:3">
      <c r="A246">
        <v>245</v>
      </c>
      <c r="B246" s="73"/>
      <c r="C246" s="73"/>
    </row>
    <row r="247" spans="1:3">
      <c r="A247">
        <v>246</v>
      </c>
      <c r="B247" s="73"/>
      <c r="C247" s="73"/>
    </row>
    <row r="248" spans="1:3">
      <c r="A248">
        <v>247</v>
      </c>
      <c r="B248" s="73"/>
      <c r="C248" s="73"/>
    </row>
    <row r="249" spans="1:3">
      <c r="A249">
        <v>248</v>
      </c>
      <c r="B249" s="73"/>
      <c r="C249" s="73"/>
    </row>
    <row r="250" spans="1:3">
      <c r="A250">
        <v>249</v>
      </c>
      <c r="B250" s="73"/>
      <c r="C250" s="73"/>
    </row>
    <row r="251" spans="1:3">
      <c r="A251">
        <v>250</v>
      </c>
      <c r="B251" s="73"/>
      <c r="C251" s="73"/>
    </row>
    <row r="252" spans="1:3">
      <c r="A252">
        <v>251</v>
      </c>
      <c r="B252" s="73"/>
      <c r="C252" s="73"/>
    </row>
    <row r="253" spans="1:3">
      <c r="A253">
        <v>252</v>
      </c>
      <c r="B253" s="73"/>
      <c r="C253" s="73"/>
    </row>
    <row r="254" spans="1:3">
      <c r="A254">
        <v>253</v>
      </c>
      <c r="B254" s="73"/>
      <c r="C254" s="73"/>
    </row>
    <row r="255" spans="1:3">
      <c r="A255">
        <v>254</v>
      </c>
      <c r="B255" s="73"/>
      <c r="C255" s="73"/>
    </row>
    <row r="256" spans="1:3">
      <c r="A256">
        <v>255</v>
      </c>
      <c r="B256" s="73"/>
      <c r="C256" s="73"/>
    </row>
    <row r="257" spans="1:3">
      <c r="A257">
        <v>256</v>
      </c>
      <c r="B257" s="73"/>
      <c r="C257" s="73"/>
    </row>
    <row r="258" spans="1:3">
      <c r="A258">
        <v>257</v>
      </c>
      <c r="B258" s="73"/>
      <c r="C258" s="73"/>
    </row>
    <row r="259" spans="1:3">
      <c r="A259">
        <v>258</v>
      </c>
      <c r="B259" s="73"/>
      <c r="C259" s="73"/>
    </row>
    <row r="260" spans="1:3">
      <c r="A260">
        <v>259</v>
      </c>
      <c r="B260" s="73"/>
      <c r="C260" s="73"/>
    </row>
    <row r="261" spans="1:3">
      <c r="A261">
        <v>260</v>
      </c>
      <c r="B261" s="73"/>
      <c r="C261" s="73"/>
    </row>
    <row r="262" spans="1:3">
      <c r="A262">
        <v>261</v>
      </c>
      <c r="B262" s="73"/>
      <c r="C262" s="73"/>
    </row>
    <row r="263" spans="1:3">
      <c r="A263">
        <v>262</v>
      </c>
      <c r="B263" s="73"/>
      <c r="C263" s="73"/>
    </row>
    <row r="264" spans="1:3">
      <c r="A264">
        <v>263</v>
      </c>
      <c r="B264" s="73"/>
      <c r="C264" s="73"/>
    </row>
    <row r="265" spans="1:3">
      <c r="A265">
        <v>264</v>
      </c>
      <c r="B265" s="73"/>
      <c r="C265" s="73"/>
    </row>
    <row r="266" spans="1:3">
      <c r="A266">
        <v>265</v>
      </c>
      <c r="B266" s="73"/>
      <c r="C266" s="73"/>
    </row>
    <row r="267" spans="1:3">
      <c r="A267">
        <v>266</v>
      </c>
      <c r="B267" s="73"/>
      <c r="C267" s="73"/>
    </row>
    <row r="268" spans="1:3">
      <c r="A268">
        <v>267</v>
      </c>
      <c r="B268" s="73"/>
      <c r="C268" s="73"/>
    </row>
    <row r="269" spans="1:3">
      <c r="A269">
        <v>268</v>
      </c>
      <c r="B269" s="73"/>
      <c r="C269" s="73"/>
    </row>
    <row r="270" spans="1:3">
      <c r="A270">
        <v>269</v>
      </c>
      <c r="B270" s="73"/>
      <c r="C270" s="73"/>
    </row>
    <row r="271" spans="1:3">
      <c r="A271">
        <v>270</v>
      </c>
      <c r="B271" s="73"/>
      <c r="C271" s="73"/>
    </row>
    <row r="272" spans="1:3">
      <c r="A272">
        <v>271</v>
      </c>
      <c r="B272" s="73"/>
      <c r="C272" s="73"/>
    </row>
    <row r="273" spans="1:3">
      <c r="A273">
        <v>272</v>
      </c>
      <c r="B273" s="73"/>
      <c r="C273" s="73"/>
    </row>
    <row r="274" spans="1:3">
      <c r="A274">
        <v>273</v>
      </c>
      <c r="B274" s="73"/>
      <c r="C274" s="73"/>
    </row>
    <row r="275" spans="1:3">
      <c r="A275">
        <v>274</v>
      </c>
      <c r="B275" s="73"/>
      <c r="C275" s="73"/>
    </row>
    <row r="276" spans="1:3">
      <c r="A276">
        <v>275</v>
      </c>
      <c r="B276" s="73"/>
      <c r="C276" s="73"/>
    </row>
    <row r="277" spans="1:3">
      <c r="A277">
        <v>276</v>
      </c>
      <c r="B277" s="73"/>
      <c r="C277" s="73"/>
    </row>
    <row r="278" spans="1:3">
      <c r="A278">
        <v>277</v>
      </c>
      <c r="B278" s="73"/>
      <c r="C278" s="73"/>
    </row>
    <row r="279" spans="1:3">
      <c r="A279">
        <v>278</v>
      </c>
      <c r="B279" s="73"/>
      <c r="C279" s="73"/>
    </row>
    <row r="280" spans="1:3">
      <c r="A280">
        <v>279</v>
      </c>
      <c r="B280" s="73"/>
      <c r="C280" s="73"/>
    </row>
    <row r="281" spans="1:3">
      <c r="A281">
        <v>280</v>
      </c>
      <c r="B281" s="73"/>
      <c r="C281" s="73"/>
    </row>
    <row r="282" spans="1:3">
      <c r="A282">
        <v>281</v>
      </c>
      <c r="B282" s="73"/>
      <c r="C282" s="73"/>
    </row>
    <row r="283" spans="1:3">
      <c r="A283">
        <v>282</v>
      </c>
      <c r="B283" s="73"/>
      <c r="C283" s="73"/>
    </row>
    <row r="284" spans="1:3">
      <c r="A284">
        <v>283</v>
      </c>
      <c r="B284" s="73"/>
      <c r="C284" s="73"/>
    </row>
    <row r="285" spans="1:3">
      <c r="A285">
        <v>284</v>
      </c>
      <c r="B285" s="73"/>
      <c r="C285" s="73"/>
    </row>
    <row r="286" spans="1:3">
      <c r="A286">
        <v>285</v>
      </c>
      <c r="B286" s="73"/>
      <c r="C286" s="73"/>
    </row>
    <row r="287" spans="1:3">
      <c r="A287">
        <v>286</v>
      </c>
      <c r="B287" s="73"/>
      <c r="C287" s="73"/>
    </row>
    <row r="288" spans="1:3">
      <c r="A288">
        <v>287</v>
      </c>
      <c r="B288" s="73"/>
      <c r="C288" s="73"/>
    </row>
    <row r="289" spans="1:3">
      <c r="A289">
        <v>288</v>
      </c>
      <c r="B289" s="73"/>
      <c r="C289" s="73"/>
    </row>
    <row r="290" spans="1:3">
      <c r="A290">
        <v>289</v>
      </c>
      <c r="B290" s="73"/>
      <c r="C290" s="73"/>
    </row>
    <row r="291" spans="1:3">
      <c r="A291">
        <v>290</v>
      </c>
      <c r="B291" s="73"/>
      <c r="C291" s="73"/>
    </row>
    <row r="292" spans="1:3">
      <c r="A292">
        <v>291</v>
      </c>
      <c r="B292" s="73"/>
      <c r="C292" s="73"/>
    </row>
    <row r="293" spans="1:3">
      <c r="A293">
        <v>292</v>
      </c>
      <c r="B293" s="73"/>
      <c r="C293" s="73"/>
    </row>
    <row r="294" spans="1:3">
      <c r="A294">
        <v>293</v>
      </c>
      <c r="B294" s="73"/>
      <c r="C294" s="73"/>
    </row>
    <row r="295" spans="1:3">
      <c r="A295">
        <v>294</v>
      </c>
      <c r="B295" s="73"/>
      <c r="C295" s="73"/>
    </row>
    <row r="296" spans="1:3">
      <c r="A296">
        <v>295</v>
      </c>
      <c r="B296" s="73"/>
      <c r="C296" s="73"/>
    </row>
    <row r="297" spans="1:3">
      <c r="A297">
        <v>296</v>
      </c>
      <c r="B297" s="73"/>
      <c r="C297" s="73"/>
    </row>
    <row r="298" spans="1:3">
      <c r="A298">
        <v>297</v>
      </c>
      <c r="B298" s="73"/>
      <c r="C298" s="73"/>
    </row>
    <row r="299" spans="1:3">
      <c r="A299">
        <v>298</v>
      </c>
      <c r="B299" s="73"/>
      <c r="C299" s="73"/>
    </row>
    <row r="300" spans="1:3">
      <c r="A300">
        <v>299</v>
      </c>
      <c r="B300" s="73"/>
      <c r="C300" s="73"/>
    </row>
    <row r="301" spans="1:3">
      <c r="A301">
        <v>300</v>
      </c>
      <c r="B301" s="73"/>
      <c r="C301" s="73"/>
    </row>
  </sheetData>
  <phoneticPr fontId="7"/>
  <pageMargins left="0.7" right="0.7" top="0.75" bottom="0.75" header="0.3" footer="0.3"/>
  <pageSetup paperSize="9"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結果概要</vt:lpstr>
      <vt:lpstr>詳細結果</vt:lpstr>
      <vt:lpstr>データ反映シート</vt:lpstr>
      <vt:lpstr>結果概要!Print_Area</vt:lpstr>
      <vt:lpstr>詳細結果!Print_Area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2025-10-23T06:05:14Z</dcterms:created>
  <dcterms:modified xsi:type="dcterms:W3CDTF">2026-05-21T06:51:23Z</dcterms:modified>
  <cp:category/>
  <cp:contentStatus/>
</cp:coreProperties>
</file>