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130"/>
  <workbookPr codeName="ThisWorkbook" defaultThemeVersion="124226"/>
  <mc:AlternateContent xmlns:mc="http://schemas.openxmlformats.org/markup-compatibility/2006">
    <mc:Choice Requires="x15">
      <x15ac:absPath xmlns:x15ac="http://schemas.microsoft.com/office/spreadsheetml/2010/11/ac" url="https://digitalgojp-my.sharepoint.com/personal/sae_nishikawa920_maff_go_jp/Documents/デスクトップ/一時作業フォルダ/●後で捨てる/産地計画/"/>
    </mc:Choice>
  </mc:AlternateContent>
  <xr:revisionPtr revIDLastSave="0" documentId="8_{243990A3-6D9B-486A-B1C8-7BED0E3F77B6}" xr6:coauthVersionLast="47" xr6:coauthVersionMax="47" xr10:uidLastSave="{00000000-0000-0000-0000-000000000000}"/>
  <bookViews>
    <workbookView xWindow="-120" yWindow="-120" windowWidth="29040" windowHeight="15840" xr2:uid="{00000000-000D-0000-FFFF-FFFF00000000}"/>
  </bookViews>
  <sheets>
    <sheet name="HP公表用 " sheetId="16" r:id="rId1"/>
    <sheet name="モノクロ" sheetId="13" state="hidden" r:id="rId2"/>
    <sheet name="プルダウン設定用" sheetId="12" state="hidden" r:id="rId3"/>
  </sheets>
  <externalReferences>
    <externalReference r:id="rId4"/>
    <externalReference r:id="rId5"/>
    <externalReference r:id="rId6"/>
  </externalReferences>
  <definedNames>
    <definedName name="_xlnm._FilterDatabase" localSheetId="0" hidden="1">'HP公表用 '!$A$1:$G$587</definedName>
    <definedName name="_xlnm._FilterDatabase" localSheetId="1" hidden="1">モノクロ!$A$1:$M$592</definedName>
    <definedName name="_xlnm.Print_Area" localSheetId="0">'HP公表用 '!$A$1:$G$587</definedName>
    <definedName name="_xlnm.Print_Area" localSheetId="2">プルダウン設定用!$A$1:$G$20</definedName>
    <definedName name="_xlnm.Print_Area" localSheetId="1">モノクロ!$A$1:$BL$593</definedName>
    <definedName name="_xlnm.Print_Titles" localSheetId="0">'HP公表用 '!$1:$1</definedName>
    <definedName name="_xlnm.Print_Titles" localSheetId="1">モノクロ!$1:$1</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07" i="13" l="1"/>
  <c r="AM507" i="13"/>
  <c r="AL507" i="13"/>
  <c r="Z507" i="13"/>
  <c r="U507" i="13"/>
  <c r="T507" i="13"/>
  <c r="AL506" i="13"/>
  <c r="T506" i="13"/>
  <c r="AM505" i="13"/>
  <c r="AL505" i="13"/>
  <c r="U505" i="13"/>
  <c r="T505" i="13"/>
  <c r="AL504" i="13"/>
  <c r="T504" i="13"/>
  <c r="AQ418" i="13"/>
  <c r="AM418" i="13"/>
  <c r="Y418" i="13"/>
  <c r="U418" i="13"/>
  <c r="S389" i="13"/>
  <c r="R389" i="13"/>
  <c r="AW388" i="13"/>
  <c r="AN388" i="13"/>
  <c r="AE388" i="13"/>
  <c r="V388" i="13"/>
  <c r="AW387" i="13"/>
  <c r="AE387" i="13"/>
  <c r="S383" i="13"/>
  <c r="R383" i="13"/>
  <c r="AW381" i="13"/>
  <c r="AE381" i="13"/>
  <c r="S381" i="13"/>
  <c r="R381" i="13"/>
  <c r="AM210" i="13"/>
  <c r="U210" i="13"/>
  <c r="AZ208" i="1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tc={D955F019-7989-47B4-858B-F7B2E863A3DC}</author>
    <author>tc={04D38695-FA46-4E6E-BD30-74C897BCA5A3}</author>
    <author>tc={32DA29B8-F5EF-48E4-A703-6D9285D0A2E3}</author>
    <author>tc={24F0A690-275C-4260-9D0F-8CABE3EFE3BB}</author>
    <author>tc={E412880D-2D5C-44C8-8E4B-DE4C85B7AB85}</author>
    <author>tc={FDE6FD11-D388-41E9-B85E-F0FB1AAA1EAE}</author>
    <author>tc={8D3E4B87-7558-434C-BB27-1ACBD9F7E32A}</author>
    <author>tc={7E80480A-D744-49AF-B81F-C8277C02D799}</author>
    <author>tc={0F0FF0CA-AFA4-4A1F-8C69-FF6DB7B7FA60}</author>
    <author>tc={26B6B138-8492-4D75-9CFD-90AF93F242AC}</author>
    <author>tc={E141D043-7AA2-4554-B41E-B1905337A8DE}</author>
    <author>tc={C75FAD8B-CFE6-44E4-A744-F37DA3C5D48E}</author>
    <author>tc={76390160-F4EA-435A-987D-A026342ADD60}</author>
    <author>tc={93D0AA92-E81C-4A18-A6F3-FDB9EF6D0731}</author>
    <author>tc={7D3E44C5-7B22-4597-8D41-7656F092AFAF}</author>
    <author>tc={BF014220-A1DE-4EE6-BC65-226A0CA22542}</author>
    <author>tc={38B20261-DFC6-43B7-AA09-27DD96B96160}</author>
    <author>tc={3E4E311C-C22A-4146-A58C-9A8CF3F77AD2}</author>
    <author>tc={E1D99009-C5E9-43DE-AA80-57A79BEF3F0C}</author>
    <author>tc={E3CA1FE4-DAD1-4D76-B9CE-A3C4187B5F72}</author>
    <author>tc={7D1C45FA-A93A-472F-A86F-4ACA4EF030C6}</author>
    <author>tc={F7A2270A-196E-485F-8991-2DF670E1C28C}</author>
    <author>tc={2185D5A1-36F2-4634-A6C2-E3308E6B6F94}</author>
    <author>tc={6EAF457F-9DCF-4C6E-AAC0-4037C62A36EC}</author>
    <author>tc={A0347700-12C5-4CDF-8282-1EA9A213152C}</author>
    <author>tc={324955EE-7E53-490F-907D-77098BF5921B}</author>
    <author>tc={E08D8D88-5DCC-4A7B-A7CF-6434AB5F9FD4}</author>
    <author>tc={4B135707-4853-4DCB-BC02-272ADF555E88}</author>
    <author>tc={D786B340-3C54-464D-8EF3-5AA15191BA71}</author>
    <author>tc={EF2F6851-3990-44C1-A507-708B25B2AD06}</author>
    <author>tc={581DA58F-B664-4AC1-8461-24072F27F642}</author>
    <author>tc={3F11EEB4-E0E6-4486-AA73-C430B5395E4D}</author>
    <author>tc={DD88DF7A-8D99-4271-BE38-851A46C9AF24}</author>
    <author>tc={4FA10CA9-1500-4D79-9D78-830B61CC0E1D}</author>
    <author>tc={0AA362D8-4B3D-4954-ABA7-D954FEC0687C}</author>
    <author>tc={96656624-D193-41D3-AF5D-F8365AD45A77}</author>
    <author>tc={1E9D0796-31B4-480C-B795-495B5DF9D0E6}</author>
    <author>tc={EFBFF8EA-8078-4E9F-AF53-7FE9B579A307}</author>
    <author>tc={47712D04-DFE3-48B3-84C6-5627C736B332}</author>
    <author>tc={94292043-F1C1-49CA-9007-EF0D25A62CF2}</author>
    <author>tc={F31B4BA7-1E4C-41F0-ABD0-F8894471A452}</author>
    <author>tc={94F6534A-3295-4B22-8987-36A93A537B17}</author>
    <author>tc={885F0181-0164-4E2F-8326-EDBA9D096C87}</author>
    <author>tc={B104C020-B9D9-4A95-B1A7-3AA680F828C0}</author>
    <author>tc={871B22AF-E3B5-4D01-B0CF-FC4AB051FE94}</author>
    <author>tc={D9520167-E617-4527-AE8B-CEE452A3D694}</author>
    <author>tc={5C30E281-6D23-4B93-AADB-F59B404F188F}</author>
    <author>tc={ADA2EBBD-B7C1-464D-B521-0AE60D65EDAC}</author>
    <author>tc={F6B7C9DE-44B7-409C-9306-F5EF9CB5F60A}</author>
    <author>tc={CD90F0C0-DEE3-43CD-AF6F-03B84082DCA9}</author>
    <author>tc={6ABF1BBE-08C6-4838-84B1-0D52EC10879E}</author>
    <author>tc={7F78DE88-5FDA-4B16-B3E2-84E90F45D512}</author>
    <author>tc={FB5668A7-BAFC-4B22-809A-22E1951EAEF1}</author>
    <author>tc={D157E3A1-FD0F-41D0-BA33-DA80A45C9086}</author>
    <author>tc={4144FF2E-B9A8-4A2F-A74C-9569D68C3829}</author>
    <author>tc={2E788E79-3AFB-464E-9FA2-7F1F8026F520}</author>
    <author>tc={548B8EB1-F230-437E-9697-BE74741067AA}</author>
    <author>tc={3F836E79-3B81-42BF-B360-C558BDA458C0}</author>
  </authors>
  <commentList>
    <comment ref="D1" authorId="0" shapeId="0" xr:uid="{D955F019-7989-47B4-858B-F7B2E863A3D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取り消し線を引いてある協議会は現在廃止されているもの。リストから削除予定</t>
      </text>
    </comment>
    <comment ref="AB33" authorId="1" shapeId="0" xr:uid="{04D38695-FA46-4E6E-BD30-74C897BCA5A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青森県:
プルーン含む（その他から移動）</t>
      </text>
    </comment>
    <comment ref="D54" authorId="2" shapeId="0" xr:uid="{32DA29B8-F5EF-48E4-A703-6D9285D0A2E3}">
      <text>
        <t xml:space="preserve">[スレッド化されたコメント]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東北農政局園芸特産課：協議会から全農への申請は3月末ですが、全農から県への協議申請及び県の承認は4月以降です。
</t>
      </text>
    </comment>
    <comment ref="AK61" authorId="3" shapeId="0" xr:uid="{24F0A690-275C-4260-9D0F-8CABE3EFE3B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ネクタリン</t>
      </text>
    </comment>
    <comment ref="BC61" authorId="4" shapeId="0" xr:uid="{E412880D-2D5C-44C8-8E4B-DE4C85B7AB8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ネクタリン</t>
      </text>
    </comment>
    <comment ref="AK70" authorId="5" shapeId="0" xr:uid="{FDE6FD11-D388-41E9-B85E-F0FB1AAA1EA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あけび、ブルーベリー等</t>
      </text>
    </comment>
    <comment ref="BC70" authorId="6" shapeId="0" xr:uid="{8D3E4B87-7558-434C-BB27-1ACBD9F7E32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あけび、ブルーベリー等</t>
      </text>
    </comment>
    <comment ref="F77" authorId="7" shapeId="0" xr:uid="{7E80480A-D744-49AF-B81F-C8277C02D799}">
      <text>
        <t xml:space="preserve">[スレッド化されたコメント]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JA夢みなみ営農部園芸課すかがわ園芸センターに修正してます。
</t>
      </text>
    </comment>
    <comment ref="F79" authorId="8" shapeId="0" xr:uid="{0F0FF0CA-AFA4-4A1F-8C69-FF6DB7B7FA6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JA夢みなみ営農部園芸課しらかわ園芸に修正しています。</t>
      </text>
    </comment>
    <comment ref="T82" authorId="9" shapeId="0" xr:uid="{26B6B138-8492-4D75-9CFD-90AF93F242AC}">
      <text>
        <t xml:space="preserve">[スレッド化されたコメント]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0.01
</t>
      </text>
    </comment>
    <comment ref="AK82" authorId="10" shapeId="0" xr:uid="{E141D043-7AA2-4554-B41E-B1905337A8DE}">
      <text>
        <t xml:space="preserve">[スレッド化されたコメント]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ゆず
</t>
      </text>
    </comment>
    <comment ref="AL82" authorId="11" shapeId="0" xr:uid="{C75FAD8B-CFE6-44E4-A744-F37DA3C5D48E}">
      <text>
        <t xml:space="preserve">[スレッド化されたコメント]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0.01
</t>
      </text>
    </comment>
    <comment ref="BC82" authorId="12" shapeId="0" xr:uid="{76390160-F4EA-435A-987D-A026342ADD60}">
      <text>
        <t xml:space="preserve">[スレッド化されたコメント]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ゆず
</t>
      </text>
    </comment>
    <comment ref="G217" authorId="13" shapeId="0" xr:uid="{93D0AA92-E81C-4A18-A6F3-FDB9EF6D073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「燕市」は記載漏れを修正したものです。元々計画対象地域です。</t>
      </text>
    </comment>
    <comment ref="R355" authorId="14" shapeId="0" xr:uid="{7D3E44C5-7B22-4597-8D41-7656F092AFA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品目毎の延べ人数の合計。（品目間で重複のある者もあり。）</t>
      </text>
    </comment>
    <comment ref="S355" authorId="15" shapeId="0" xr:uid="{BF014220-A1DE-4EE6-BC65-226A0CA2254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品目毎の延べ人数の合計。（品目間で重複のある者もあり。）</t>
      </text>
    </comment>
    <comment ref="S367" authorId="16" shapeId="0" xr:uid="{38B20261-DFC6-43B7-AA09-27DD96B9616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新規就農者（トータルサポート事業利用者）５人</t>
      </text>
    </comment>
    <comment ref="S369" authorId="17" shapeId="0" xr:uid="{3E4E311C-C22A-4146-A58C-9A8CF3F77AD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（H34目標）
認定農業者１８人
新規就農者３人</t>
      </text>
    </comment>
    <comment ref="S370" authorId="18" shapeId="0" xr:uid="{E1D99009-C5E9-43DE-AA80-57A79BEF3F0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（H34 目標）
認定農業者30人
新規栽培者3人</t>
      </text>
    </comment>
    <comment ref="L397" authorId="19" shapeId="0" xr:uid="{E3CA1FE4-DAD1-4D76-B9CE-A3C4187B5F7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品目ごとに産地計画が複数に分かれており、策定状況が異なる。</t>
      </text>
    </comment>
    <comment ref="L398" authorId="20" shapeId="0" xr:uid="{7D1C45FA-A93A-472F-A86F-4ACA4EF030C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品目ごとに産地計画が複数に分かれており、策定状況が異なる。</t>
      </text>
    </comment>
    <comment ref="L399" authorId="21" shapeId="0" xr:uid="{F7A2270A-196E-485F-8991-2DF670E1C28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品目ごとに産地計画が複数に分かれており、策定状況が異なる。</t>
      </text>
    </comment>
    <comment ref="BL405" authorId="22" shapeId="0" xr:uid="{2185D5A1-36F2-4634-A6C2-E3308E6B6F9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質問の回答として適切な選択肢がなかったため空欄です。</t>
      </text>
    </comment>
    <comment ref="D475" authorId="23" shapeId="0" xr:uid="{6EAF457F-9DCF-4C6E-AAC0-4037C62A36E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ＪＡ福岡京築地域果樹産地協議会とＪＡ福岡みやこ地域果樹産地協議会が合併。</t>
      </text>
    </comment>
    <comment ref="U532" authorId="24" shapeId="0" xr:uid="{A0347700-12C5-4CDF-8282-1EA9A213152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へべす、きんかん</t>
      </text>
    </comment>
    <comment ref="AM532" authorId="25" shapeId="0" xr:uid="{324955EE-7E53-490F-907D-77098BF5921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へべす、きんかん</t>
      </text>
    </comment>
    <comment ref="U533" authorId="26" shapeId="0" xr:uid="{E08D8D88-5DCC-4A7B-A7CF-6434AB5F9FD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へべす、きんかん、津之輝、みはや、不知火、ゆず</t>
      </text>
    </comment>
    <comment ref="AM533" authorId="27" shapeId="0" xr:uid="{4B135707-4853-4DCB-BC02-272ADF555E8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へべす、きんかん、津之輝、みはや、不知火、ゆず</t>
      </text>
    </comment>
    <comment ref="U534" authorId="28" shapeId="0" xr:uid="{D786B340-3C54-464D-8EF3-5AA15191BA7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きんかん、ゆず</t>
      </text>
    </comment>
    <comment ref="AM534" authorId="29" shapeId="0" xr:uid="{EF2F6851-3990-44C1-A507-708B25B2AD0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きんかん、ゆず</t>
      </text>
    </comment>
    <comment ref="U535" authorId="30" shapeId="0" xr:uid="{581DA58F-B664-4AC1-8461-24072F27F64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きんかん、ゆず</t>
      </text>
    </comment>
    <comment ref="AM535" authorId="31" shapeId="0" xr:uid="{3F11EEB4-E0E6-4486-AA73-C430B5395E4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きんかん、ゆず</t>
      </text>
    </comment>
    <comment ref="U536" authorId="32" shapeId="0" xr:uid="{DD88DF7A-8D99-4271-BE38-851A46C9AF2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きんかん、ゆず</t>
      </text>
    </comment>
    <comment ref="AM536" authorId="33" shapeId="0" xr:uid="{4FA10CA9-1500-4D79-9D78-830B61CC0E1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きんかん、ゆず</t>
      </text>
    </comment>
    <comment ref="U538" authorId="34" shapeId="0" xr:uid="{0AA362D8-4B3D-4954-ABA7-D954FEC0687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日向夏、はるか、不知火、津之輝、みはや、きんかん、レモン、へべす</t>
      </text>
    </comment>
    <comment ref="AK538" authorId="35" shapeId="0" xr:uid="{96656624-D193-41D3-AF5D-F8365AD45A7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ライチ</t>
      </text>
    </comment>
    <comment ref="AM538" authorId="36" shapeId="0" xr:uid="{1E9D0796-31B4-480C-B795-495B5DF9D0E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日向夏、はるか、不知火、津之輝、みはや、きんかん、レモン、へべす</t>
      </text>
    </comment>
    <comment ref="BC538" authorId="37" shapeId="0" xr:uid="{EFBFF8EA-8078-4E9F-AF53-7FE9B579A30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ライチ</t>
      </text>
    </comment>
    <comment ref="U539" authorId="38" shapeId="0" xr:uid="{47712D04-DFE3-48B3-84C6-5627C736B33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不知火、せとか、きんかん、へべす、レモン</t>
      </text>
    </comment>
    <comment ref="AM539" authorId="39" shapeId="0" xr:uid="{94292043-F1C1-49CA-9007-EF0D25A62CF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不知火、せとか、きんかん、へべす、レモン</t>
      </text>
    </comment>
    <comment ref="U540" authorId="40" shapeId="0" xr:uid="{F31B4BA7-1E4C-41F0-ABD0-F8894471A45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きんかん、南香、ゆず、へべす</t>
      </text>
    </comment>
    <comment ref="AK540" authorId="41" shapeId="0" xr:uid="{94F6534A-3295-4B22-8987-36A93A537B1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ライチ</t>
      </text>
    </comment>
    <comment ref="AM540" authorId="42" shapeId="0" xr:uid="{885F0181-0164-4E2F-8326-EDBA9D096C8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きんかん、南香、ゆず、へべす</t>
      </text>
    </comment>
    <comment ref="BC540" authorId="43" shapeId="0" xr:uid="{B104C020-B9D9-4A95-B1A7-3AA680F828C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ライチ</t>
      </text>
    </comment>
    <comment ref="U541" authorId="44" shapeId="0" xr:uid="{871B22AF-E3B5-4D01-B0CF-FC4AB051FE94}">
      <text>
        <t xml:space="preserve">[スレッド化されたコメント]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きんかん、不知火、天草、はるみ、はれひめ、せとか、へべす
</t>
      </text>
    </comment>
    <comment ref="AM541" authorId="45" shapeId="0" xr:uid="{D9520167-E617-4527-AE8B-CEE452A3D694}">
      <text>
        <t xml:space="preserve">[スレッド化されたコメント]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きんかん、不知火、天草、はるみ、はれひめ、せとか、へべす
</t>
      </text>
    </comment>
    <comment ref="U542" authorId="46" shapeId="0" xr:uid="{5C30E281-6D23-4B93-AADB-F59B404F188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きんかん、不知火</t>
      </text>
    </comment>
    <comment ref="AM542" authorId="47" shapeId="0" xr:uid="{ADA2EBBD-B7C1-464D-B521-0AE60D65EDA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きんかん、不知火</t>
      </text>
    </comment>
    <comment ref="U543" authorId="48" shapeId="0" xr:uid="{F6B7C9DE-44B7-409C-9306-F5EF9CB5F60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施設きんかん、不知火、麗紅、せとか、はるみ、はれひめ、津之輝、レモン</t>
      </text>
    </comment>
    <comment ref="AK543" authorId="49" shapeId="0" xr:uid="{CD90F0C0-DEE3-43CD-AF6F-03B84082DCA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ライチ</t>
      </text>
    </comment>
    <comment ref="AM543" authorId="50" shapeId="0" xr:uid="{6ABF1BBE-08C6-4838-84B1-0D52EC10879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施設きんかん、不知火、麗紅、せとか、はるみ、はれひめ、津之輝、レモン</t>
      </text>
    </comment>
    <comment ref="BC543" authorId="51" shapeId="0" xr:uid="{7F78DE88-5FDA-4B16-B3E2-84E90F45D51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ライチ</t>
      </text>
    </comment>
    <comment ref="U544" authorId="52" shapeId="0" xr:uid="{FB5668A7-BAFC-4B22-809A-22E1951EAEF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日向夏、津之輝、せとか、きんかん、不知火、へべす、レモン、高岡文旦</t>
      </text>
    </comment>
    <comment ref="AK544" authorId="53" shapeId="0" xr:uid="{D157E3A1-FD0F-41D0-BA33-DA80A45C908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ライチ、アボカド、パパイア</t>
      </text>
    </comment>
    <comment ref="AM544" authorId="54" shapeId="0" xr:uid="{4144FF2E-B9A8-4A2F-A74C-9569D68C382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日向夏、津之輝、せとか、きんかん、不知火、へべす、レモン、高岡文旦</t>
      </text>
    </comment>
    <comment ref="BC544" authorId="55" shapeId="0" xr:uid="{2E788E79-3AFB-464E-9FA2-7F1F8026F52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ライチ、アボカド、パパイア</t>
      </text>
    </comment>
    <comment ref="R559" authorId="56" shapeId="0" xr:uid="{548B8EB1-F230-437E-9697-BE74741067A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現在確定しているＲ２年度の農家戸数を記載（未公表）</t>
      </text>
    </comment>
    <comment ref="L560" authorId="57" shapeId="0" xr:uid="{3F836E79-3B81-42BF-B360-C558BDA458C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産地計画の策定予定</t>
      </text>
    </comment>
  </commentList>
</comments>
</file>

<file path=xl/sharedStrings.xml><?xml version="1.0" encoding="utf-8"?>
<sst xmlns="http://schemas.openxmlformats.org/spreadsheetml/2006/main" count="15729" uniqueCount="4382">
  <si>
    <t>農政局等</t>
  </si>
  <si>
    <t>番号</t>
    <rPh sb="0" eb="2">
      <t>バンゴウ</t>
    </rPh>
    <phoneticPr fontId="5"/>
  </si>
  <si>
    <t>都道府県</t>
    <rPh sb="0" eb="4">
      <t>トドウフケン</t>
    </rPh>
    <phoneticPr fontId="5"/>
  </si>
  <si>
    <t>協議会名</t>
    <rPh sb="0" eb="2">
      <t>キョウギ</t>
    </rPh>
    <rPh sb="2" eb="3">
      <t>カイ</t>
    </rPh>
    <rPh sb="3" eb="4">
      <t>メイ</t>
    </rPh>
    <phoneticPr fontId="5"/>
  </si>
  <si>
    <t>協議会事務局</t>
    <rPh sb="0" eb="3">
      <t>キョウギカイ</t>
    </rPh>
    <rPh sb="3" eb="6">
      <t>ジムキョク</t>
    </rPh>
    <phoneticPr fontId="5"/>
  </si>
  <si>
    <t>協議会の構成</t>
    <rPh sb="0" eb="3">
      <t>キョウギカイ</t>
    </rPh>
    <rPh sb="4" eb="6">
      <t>コウセイ</t>
    </rPh>
    <phoneticPr fontId="5"/>
  </si>
  <si>
    <t>対象地域（市町村）</t>
    <rPh sb="0" eb="2">
      <t>タイショウ</t>
    </rPh>
    <rPh sb="2" eb="4">
      <t>チイキ</t>
    </rPh>
    <rPh sb="5" eb="8">
      <t>シチョウソン</t>
    </rPh>
    <phoneticPr fontId="5"/>
  </si>
  <si>
    <t>対象地域（農協）</t>
    <rPh sb="0" eb="2">
      <t>タイショウ</t>
    </rPh>
    <rPh sb="2" eb="4">
      <t>チイキ</t>
    </rPh>
    <rPh sb="5" eb="7">
      <t>ノウキョウ</t>
    </rPh>
    <phoneticPr fontId="5"/>
  </si>
  <si>
    <t>産地協議会
設立年月日</t>
    <rPh sb="0" eb="5">
      <t>サンチキョウギカイ</t>
    </rPh>
    <rPh sb="6" eb="8">
      <t>セツリツ</t>
    </rPh>
    <rPh sb="8" eb="11">
      <t>ネンガッピ</t>
    </rPh>
    <phoneticPr fontId="5"/>
  </si>
  <si>
    <t>機構参画
状況</t>
    <rPh sb="0" eb="2">
      <t>キコウ</t>
    </rPh>
    <rPh sb="2" eb="4">
      <t>サンカク</t>
    </rPh>
    <rPh sb="5" eb="7">
      <t>ジョウキョウ</t>
    </rPh>
    <phoneticPr fontId="5"/>
  </si>
  <si>
    <t>対象品目</t>
    <rPh sb="0" eb="2">
      <t>タイショウ</t>
    </rPh>
    <rPh sb="2" eb="4">
      <t>ヒンモク</t>
    </rPh>
    <phoneticPr fontId="5"/>
  </si>
  <si>
    <t>産地計画
策定状況</t>
    <rPh sb="0" eb="2">
      <t>サンチ</t>
    </rPh>
    <rPh sb="2" eb="4">
      <t>ケイカク</t>
    </rPh>
    <rPh sb="5" eb="7">
      <t>サクテイ</t>
    </rPh>
    <rPh sb="7" eb="9">
      <t>ジョウキョウ</t>
    </rPh>
    <phoneticPr fontId="5"/>
  </si>
  <si>
    <t>実質化された人・農地プラン</t>
    <rPh sb="0" eb="3">
      <t>ジッシツカ</t>
    </rPh>
    <rPh sb="6" eb="7">
      <t>ヒト</t>
    </rPh>
    <rPh sb="8" eb="10">
      <t>ノウチ</t>
    </rPh>
    <phoneticPr fontId="5"/>
  </si>
  <si>
    <t>産地計画_策定年度</t>
    <phoneticPr fontId="5"/>
  </si>
  <si>
    <t>産地計画_目標年度</t>
    <rPh sb="0" eb="4">
      <t>サンチケイカク</t>
    </rPh>
    <phoneticPr fontId="5"/>
  </si>
  <si>
    <t>新産地計画(承認）変更月日は２段書</t>
    <phoneticPr fontId="5"/>
  </si>
  <si>
    <t>（参考）旧産地計画(承認）変更月日は２段書き</t>
    <phoneticPr fontId="5"/>
  </si>
  <si>
    <t>担い手農家数（人）_現状</t>
    <rPh sb="10" eb="12">
      <t>ゲンジョウ</t>
    </rPh>
    <phoneticPr fontId="5"/>
  </si>
  <si>
    <t>担い手農家数（人）_目標</t>
    <rPh sb="0" eb="1">
      <t>ニナ</t>
    </rPh>
    <rPh sb="2" eb="3">
      <t>テ</t>
    </rPh>
    <rPh sb="3" eb="6">
      <t>ノウカスウ</t>
    </rPh>
    <rPh sb="7" eb="8">
      <t>ヒト</t>
    </rPh>
    <phoneticPr fontId="5"/>
  </si>
  <si>
    <t>現状_みかん</t>
    <rPh sb="0" eb="2">
      <t>ゲンジョウ</t>
    </rPh>
    <phoneticPr fontId="5"/>
  </si>
  <si>
    <t>現状_他柑橘</t>
    <rPh sb="0" eb="2">
      <t>ゲンジョウ</t>
    </rPh>
    <phoneticPr fontId="5"/>
  </si>
  <si>
    <t>現状_りんご</t>
    <rPh sb="0" eb="2">
      <t>ゲンジョウ</t>
    </rPh>
    <phoneticPr fontId="5"/>
  </si>
  <si>
    <t>現状_なし</t>
    <rPh sb="0" eb="2">
      <t>ゲンジョウ</t>
    </rPh>
    <phoneticPr fontId="5"/>
  </si>
  <si>
    <t>現状_西洋なし</t>
    <rPh sb="0" eb="2">
      <t>ゲンジョウ</t>
    </rPh>
    <rPh sb="3" eb="5">
      <t>セイヨウ</t>
    </rPh>
    <phoneticPr fontId="5"/>
  </si>
  <si>
    <t>現状_かき</t>
    <rPh sb="0" eb="2">
      <t>ゲンジョウ</t>
    </rPh>
    <phoneticPr fontId="5"/>
  </si>
  <si>
    <t>現状_びわ</t>
    <rPh sb="0" eb="2">
      <t>ゲンジョウ</t>
    </rPh>
    <phoneticPr fontId="5"/>
  </si>
  <si>
    <t>現状_もも</t>
    <rPh sb="0" eb="2">
      <t>ゲンジョウ</t>
    </rPh>
    <phoneticPr fontId="5"/>
  </si>
  <si>
    <t>現状_すもも</t>
    <rPh sb="0" eb="2">
      <t>ゲンジョウ</t>
    </rPh>
    <phoneticPr fontId="5"/>
  </si>
  <si>
    <t>現状_おうとう</t>
    <rPh sb="0" eb="2">
      <t>ゲンジョウ</t>
    </rPh>
    <phoneticPr fontId="5"/>
  </si>
  <si>
    <t>現状_うめ</t>
    <rPh sb="0" eb="2">
      <t>ゲンジョウ</t>
    </rPh>
    <phoneticPr fontId="5"/>
  </si>
  <si>
    <t>現状_ぶどう</t>
    <rPh sb="0" eb="2">
      <t>ゲンジョウ</t>
    </rPh>
    <phoneticPr fontId="5"/>
  </si>
  <si>
    <t>現状_くり</t>
    <rPh sb="0" eb="2">
      <t>ゲンジョウ</t>
    </rPh>
    <phoneticPr fontId="5"/>
  </si>
  <si>
    <t>現状_キウイフルーツ</t>
    <rPh sb="0" eb="2">
      <t>ゲンジョウ</t>
    </rPh>
    <phoneticPr fontId="5"/>
  </si>
  <si>
    <t>現状_いちじく</t>
    <rPh sb="0" eb="2">
      <t>ゲンジョウ</t>
    </rPh>
    <phoneticPr fontId="5"/>
  </si>
  <si>
    <t>現状_ブルーベリー</t>
    <rPh sb="0" eb="2">
      <t>ゲンジョウ</t>
    </rPh>
    <phoneticPr fontId="5"/>
  </si>
  <si>
    <t>現状_マンゴー</t>
    <rPh sb="0" eb="2">
      <t>ゲンジョウ</t>
    </rPh>
    <phoneticPr fontId="5"/>
  </si>
  <si>
    <t>現状_その他＊１</t>
    <rPh sb="0" eb="2">
      <t>ゲンジョウ</t>
    </rPh>
    <rPh sb="5" eb="6">
      <t>タ</t>
    </rPh>
    <phoneticPr fontId="5"/>
  </si>
  <si>
    <t>目標_みかん</t>
    <rPh sb="0" eb="2">
      <t>モクヒョウ</t>
    </rPh>
    <phoneticPr fontId="5"/>
  </si>
  <si>
    <t>目標_他柑橘</t>
    <rPh sb="0" eb="2">
      <t>モクヒョウ</t>
    </rPh>
    <rPh sb="3" eb="4">
      <t>ホカ</t>
    </rPh>
    <rPh sb="4" eb="6">
      <t>カンキツ</t>
    </rPh>
    <phoneticPr fontId="5"/>
  </si>
  <si>
    <t>目標_りんご</t>
    <rPh sb="0" eb="2">
      <t>モクヒョウ</t>
    </rPh>
    <phoneticPr fontId="5"/>
  </si>
  <si>
    <t>目標_なし</t>
    <rPh sb="0" eb="2">
      <t>モクヒョウ</t>
    </rPh>
    <phoneticPr fontId="5"/>
  </si>
  <si>
    <t>目標_西洋なし</t>
    <rPh sb="0" eb="2">
      <t>モクヒョウ</t>
    </rPh>
    <rPh sb="3" eb="5">
      <t>セイヨウ</t>
    </rPh>
    <phoneticPr fontId="5"/>
  </si>
  <si>
    <t>目標_かき</t>
    <rPh sb="0" eb="2">
      <t>モクヒョウ</t>
    </rPh>
    <phoneticPr fontId="5"/>
  </si>
  <si>
    <t>目標_びわ</t>
    <rPh sb="0" eb="2">
      <t>モクヒョウ</t>
    </rPh>
    <phoneticPr fontId="5"/>
  </si>
  <si>
    <t>目標_もも</t>
    <rPh sb="0" eb="2">
      <t>モクヒョウ</t>
    </rPh>
    <phoneticPr fontId="5"/>
  </si>
  <si>
    <t>目標_すもも</t>
    <rPh sb="0" eb="2">
      <t>モクヒョウ</t>
    </rPh>
    <phoneticPr fontId="5"/>
  </si>
  <si>
    <t>目標_おうとう</t>
    <rPh sb="0" eb="2">
      <t>モクヒョウ</t>
    </rPh>
    <phoneticPr fontId="5"/>
  </si>
  <si>
    <t>目標_うめ</t>
    <rPh sb="0" eb="2">
      <t>モクヒョウ</t>
    </rPh>
    <phoneticPr fontId="5"/>
  </si>
  <si>
    <t>目標_ぶどう</t>
    <rPh sb="0" eb="2">
      <t>モクヒョウ</t>
    </rPh>
    <phoneticPr fontId="5"/>
  </si>
  <si>
    <t>目標_くり</t>
    <rPh sb="0" eb="2">
      <t>モクヒョウ</t>
    </rPh>
    <phoneticPr fontId="5"/>
  </si>
  <si>
    <t>目標_キウイフルーツ</t>
    <rPh sb="0" eb="2">
      <t>モクヒョウ</t>
    </rPh>
    <phoneticPr fontId="5"/>
  </si>
  <si>
    <t>目標_いちじく</t>
    <rPh sb="0" eb="2">
      <t>モクヒョウ</t>
    </rPh>
    <phoneticPr fontId="5"/>
  </si>
  <si>
    <t>目標_ブルーベリー</t>
    <rPh sb="0" eb="2">
      <t>モクヒョウ</t>
    </rPh>
    <phoneticPr fontId="5"/>
  </si>
  <si>
    <t>目標_マンゴー</t>
    <rPh sb="0" eb="2">
      <t>モクヒョウ</t>
    </rPh>
    <phoneticPr fontId="5"/>
  </si>
  <si>
    <t>目標_その他＊１</t>
    <rPh sb="0" eb="2">
      <t>モクヒョウ</t>
    </rPh>
    <rPh sb="5" eb="6">
      <t>タ</t>
    </rPh>
    <phoneticPr fontId="5"/>
  </si>
  <si>
    <t>直近の評価実施年度</t>
    <rPh sb="0" eb="2">
      <t>チョッキン</t>
    </rPh>
    <phoneticPr fontId="5"/>
  </si>
  <si>
    <t>点検シート_１（１）</t>
    <rPh sb="0" eb="2">
      <t>テンケン</t>
    </rPh>
    <phoneticPr fontId="5"/>
  </si>
  <si>
    <t>点検シート_１（２）</t>
    <rPh sb="0" eb="2">
      <t>テンケン</t>
    </rPh>
    <phoneticPr fontId="5"/>
  </si>
  <si>
    <t>点検シート_１（３）</t>
    <rPh sb="0" eb="2">
      <t>テンケン</t>
    </rPh>
    <phoneticPr fontId="5"/>
  </si>
  <si>
    <t>点検シート_２（１）</t>
    <rPh sb="0" eb="2">
      <t>テンケン</t>
    </rPh>
    <phoneticPr fontId="5"/>
  </si>
  <si>
    <t>点検シート_２（２）</t>
    <rPh sb="0" eb="2">
      <t>テンケン</t>
    </rPh>
    <phoneticPr fontId="5"/>
  </si>
  <si>
    <t>点検シート_２（３）</t>
    <rPh sb="0" eb="2">
      <t>テンケン</t>
    </rPh>
    <phoneticPr fontId="5"/>
  </si>
  <si>
    <t>点検シート_２（４）</t>
    <rPh sb="0" eb="2">
      <t>テンケン</t>
    </rPh>
    <phoneticPr fontId="5"/>
  </si>
  <si>
    <t>1北海道</t>
    <rPh sb="1" eb="4">
      <t>ホッカイドウ</t>
    </rPh>
    <phoneticPr fontId="5"/>
  </si>
  <si>
    <t>北海道</t>
    <rPh sb="0" eb="3">
      <t>ホッカイドウ</t>
    </rPh>
    <phoneticPr fontId="5"/>
  </si>
  <si>
    <t>○</t>
    <phoneticPr fontId="5"/>
  </si>
  <si>
    <t>りんご、なし、プルーン、おうとう、ぶどう、醸造用ぶどう、ブルーベリー</t>
    <rPh sb="21" eb="24">
      <t>ジョウゾウヨウ</t>
    </rPh>
    <phoneticPr fontId="5"/>
  </si>
  <si>
    <t>〇</t>
  </si>
  <si>
    <t>△</t>
  </si>
  <si>
    <t>R6</t>
    <phoneticPr fontId="5"/>
  </si>
  <si>
    <t>七飯町果樹産地協議会</t>
    <rPh sb="0" eb="2">
      <t>ナナエ</t>
    </rPh>
    <rPh sb="2" eb="3">
      <t>チョウ</t>
    </rPh>
    <rPh sb="3" eb="5">
      <t>カジュ</t>
    </rPh>
    <rPh sb="5" eb="7">
      <t>サンチ</t>
    </rPh>
    <rPh sb="7" eb="10">
      <t>キョウギカイ</t>
    </rPh>
    <phoneticPr fontId="7"/>
  </si>
  <si>
    <t>七飯町</t>
    <phoneticPr fontId="5"/>
  </si>
  <si>
    <t>19．1．22</t>
  </si>
  <si>
    <t>りんご、プルーン、おうとう、ブルーベリー</t>
    <phoneticPr fontId="5"/>
  </si>
  <si>
    <t>-</t>
  </si>
  <si>
    <t>2.8.1（改定）</t>
    <phoneticPr fontId="5"/>
  </si>
  <si>
    <t>27.  8. 27（改定）
29.  4.  6（変更）</t>
    <rPh sb="11" eb="13">
      <t>カイテイ</t>
    </rPh>
    <rPh sb="26" eb="28">
      <t>ヘンコウ</t>
    </rPh>
    <phoneticPr fontId="5"/>
  </si>
  <si>
    <t>余市町果樹産地協議会</t>
    <rPh sb="0" eb="3">
      <t>ヨイチチョウ</t>
    </rPh>
    <rPh sb="3" eb="5">
      <t>カジュ</t>
    </rPh>
    <rPh sb="5" eb="7">
      <t>サンチ</t>
    </rPh>
    <rPh sb="7" eb="10">
      <t>キョウギカイ</t>
    </rPh>
    <phoneticPr fontId="7"/>
  </si>
  <si>
    <t>余市町</t>
    <phoneticPr fontId="5"/>
  </si>
  <si>
    <t xml:space="preserve">余市町農業協同組合
</t>
    <phoneticPr fontId="5"/>
  </si>
  <si>
    <t>19．1．16</t>
    <phoneticPr fontId="5"/>
  </si>
  <si>
    <t>りんご、なし、もも、プルーン、プラム、おうとう、うめ、ぶどう（醸造用ぶどう含む）、くり、ブルーベリー、ハスカップ</t>
    <rPh sb="31" eb="34">
      <t>ジョウゾウヨウ</t>
    </rPh>
    <rPh sb="37" eb="38">
      <t>フク</t>
    </rPh>
    <phoneticPr fontId="5"/>
  </si>
  <si>
    <t>27.  8. 27（改定）
28. 9. 6(変更）
29.  4.   6（変更）</t>
    <rPh sb="11" eb="13">
      <t>カイテイ</t>
    </rPh>
    <rPh sb="24" eb="26">
      <t>ヘンコウ</t>
    </rPh>
    <rPh sb="40" eb="42">
      <t>ヘンコウ</t>
    </rPh>
    <phoneticPr fontId="5"/>
  </si>
  <si>
    <t>仁木町果樹産地振興協議会</t>
    <rPh sb="0" eb="2">
      <t>ニキ</t>
    </rPh>
    <rPh sb="2" eb="3">
      <t>チョウ</t>
    </rPh>
    <rPh sb="3" eb="5">
      <t>カジュ</t>
    </rPh>
    <rPh sb="5" eb="7">
      <t>サンチ</t>
    </rPh>
    <rPh sb="7" eb="9">
      <t>シンコウ</t>
    </rPh>
    <rPh sb="9" eb="12">
      <t>キョウギカイ</t>
    </rPh>
    <phoneticPr fontId="7"/>
  </si>
  <si>
    <t>仁木町</t>
    <phoneticPr fontId="5"/>
  </si>
  <si>
    <t>新おたる農業協同組合</t>
    <phoneticPr fontId="5"/>
  </si>
  <si>
    <t>19．2．23</t>
  </si>
  <si>
    <t>りんご、なし、もも、プルーン、プラム、おうとう、ぶどう、醸造用ぶどう、ブルーベリー、栗</t>
    <rPh sb="28" eb="31">
      <t>ジョウゾウヨウ</t>
    </rPh>
    <rPh sb="42" eb="43">
      <t>クリ</t>
    </rPh>
    <phoneticPr fontId="5"/>
  </si>
  <si>
    <t>2.8.17（改定）</t>
    <rPh sb="7" eb="9">
      <t>カイテイ</t>
    </rPh>
    <phoneticPr fontId="5"/>
  </si>
  <si>
    <t>27.  8. 27（改定）
28. 9. 6(変更）
29.  3. 24（変更）</t>
    <rPh sb="11" eb="13">
      <t>カイテイ</t>
    </rPh>
    <rPh sb="24" eb="26">
      <t>ヘンコウ</t>
    </rPh>
    <rPh sb="39" eb="41">
      <t>ヘンコウ</t>
    </rPh>
    <phoneticPr fontId="5"/>
  </si>
  <si>
    <t>浦臼町加工用ぶどう生産振興会</t>
    <rPh sb="0" eb="3">
      <t>ウラウスチョウ</t>
    </rPh>
    <rPh sb="3" eb="6">
      <t>カコウヨウ</t>
    </rPh>
    <rPh sb="9" eb="11">
      <t>セイサン</t>
    </rPh>
    <rPh sb="11" eb="14">
      <t>シンコウカイ</t>
    </rPh>
    <phoneticPr fontId="7"/>
  </si>
  <si>
    <t>浦臼町産業課</t>
    <rPh sb="0" eb="3">
      <t>ウラウスチョウ</t>
    </rPh>
    <rPh sb="3" eb="5">
      <t>サンギョウ</t>
    </rPh>
    <phoneticPr fontId="5"/>
  </si>
  <si>
    <t>浦臼町加工用ぶどう生産者、（株）北海道アグリマート、北海道ワイン（株）、浦臼町、公益財団法人北海道農業公社道央支所、空知農業改良普及センター中空知支所（オブザーバー）</t>
    <rPh sb="40" eb="42">
      <t>コウエキ</t>
    </rPh>
    <rPh sb="42" eb="46">
      <t>ザイダンホウジン</t>
    </rPh>
    <rPh sb="46" eb="49">
      <t>ホッカイドウ</t>
    </rPh>
    <rPh sb="49" eb="51">
      <t>ノウギョウ</t>
    </rPh>
    <rPh sb="51" eb="53">
      <t>コウシャ</t>
    </rPh>
    <rPh sb="53" eb="55">
      <t>ドウオウ</t>
    </rPh>
    <rPh sb="55" eb="57">
      <t>シショ</t>
    </rPh>
    <rPh sb="58" eb="60">
      <t>ソラチ</t>
    </rPh>
    <rPh sb="60" eb="62">
      <t>ノウギョウ</t>
    </rPh>
    <rPh sb="62" eb="64">
      <t>カイリョウ</t>
    </rPh>
    <rPh sb="64" eb="66">
      <t>フキュウ</t>
    </rPh>
    <rPh sb="70" eb="71">
      <t>ナカ</t>
    </rPh>
    <rPh sb="71" eb="73">
      <t>ソラチ</t>
    </rPh>
    <rPh sb="73" eb="75">
      <t>シショ</t>
    </rPh>
    <phoneticPr fontId="5"/>
  </si>
  <si>
    <t>浦臼町</t>
    <phoneticPr fontId="5"/>
  </si>
  <si>
    <t>15．8．26（既存）</t>
    <rPh sb="8" eb="10">
      <t>キゾン</t>
    </rPh>
    <phoneticPr fontId="5"/>
  </si>
  <si>
    <t>醸造用ぶどう</t>
    <rPh sb="0" eb="3">
      <t>ジョウゾウヨウ</t>
    </rPh>
    <phoneticPr fontId="5"/>
  </si>
  <si>
    <t>2.9.11（改定）</t>
    <rPh sb="7" eb="9">
      <t>カイテイ</t>
    </rPh>
    <phoneticPr fontId="5"/>
  </si>
  <si>
    <t>27.  8. 27（改定）
29.  3. 24（変更）</t>
    <rPh sb="11" eb="13">
      <t>カイテイ</t>
    </rPh>
    <rPh sb="26" eb="28">
      <t>ヘンコウ</t>
    </rPh>
    <phoneticPr fontId="5"/>
  </si>
  <si>
    <t>深川市果樹産地協議会</t>
    <rPh sb="0" eb="3">
      <t>フカガワシ</t>
    </rPh>
    <rPh sb="3" eb="5">
      <t>カジュ</t>
    </rPh>
    <rPh sb="5" eb="7">
      <t>サンチ</t>
    </rPh>
    <rPh sb="7" eb="10">
      <t>キョウギカイ</t>
    </rPh>
    <phoneticPr fontId="7"/>
  </si>
  <si>
    <t>深川市経済・地域振興部農政課</t>
    <rPh sb="0" eb="3">
      <t>フカガワシ</t>
    </rPh>
    <rPh sb="3" eb="5">
      <t>ケイザイ</t>
    </rPh>
    <rPh sb="6" eb="8">
      <t>チイキ</t>
    </rPh>
    <rPh sb="8" eb="10">
      <t>シンコウ</t>
    </rPh>
    <rPh sb="10" eb="11">
      <t>ブ</t>
    </rPh>
    <rPh sb="11" eb="13">
      <t>ノウセイ</t>
    </rPh>
    <rPh sb="13" eb="14">
      <t>カ</t>
    </rPh>
    <phoneticPr fontId="5"/>
  </si>
  <si>
    <t>深川市果樹協会、きたそらち果樹生産組合、きたそらち醸造用ぶどう生産組合、きたそらち農業協同組合、深川市農業委員会、深川市、農地中間管理機構（北海道農業公社道央支所）、空知農業改良普及センター北空知支所（オブザーバー）</t>
    <rPh sb="61" eb="63">
      <t>ノウチ</t>
    </rPh>
    <rPh sb="63" eb="65">
      <t>チュウカン</t>
    </rPh>
    <rPh sb="65" eb="67">
      <t>カンリ</t>
    </rPh>
    <rPh sb="67" eb="69">
      <t>キコウ</t>
    </rPh>
    <rPh sb="70" eb="73">
      <t>ホッカイドウ</t>
    </rPh>
    <rPh sb="73" eb="75">
      <t>ノウギョウ</t>
    </rPh>
    <rPh sb="75" eb="76">
      <t>コウ</t>
    </rPh>
    <rPh sb="76" eb="77">
      <t>シャ</t>
    </rPh>
    <rPh sb="77" eb="78">
      <t>ドウ</t>
    </rPh>
    <rPh sb="78" eb="79">
      <t>オウ</t>
    </rPh>
    <rPh sb="79" eb="81">
      <t>シショ</t>
    </rPh>
    <rPh sb="83" eb="85">
      <t>ソラチ</t>
    </rPh>
    <rPh sb="85" eb="87">
      <t>ノウギョウ</t>
    </rPh>
    <rPh sb="87" eb="89">
      <t>カイリョウ</t>
    </rPh>
    <rPh sb="89" eb="91">
      <t>フキュウ</t>
    </rPh>
    <rPh sb="95" eb="96">
      <t>キタ</t>
    </rPh>
    <rPh sb="96" eb="98">
      <t>ソラチ</t>
    </rPh>
    <rPh sb="98" eb="100">
      <t>シショ</t>
    </rPh>
    <phoneticPr fontId="5"/>
  </si>
  <si>
    <t>深川市</t>
    <phoneticPr fontId="5"/>
  </si>
  <si>
    <t>きたそらち農業協同組合</t>
    <phoneticPr fontId="5"/>
  </si>
  <si>
    <t>19．2．13</t>
  </si>
  <si>
    <t>りんご、なし、すもも、プルーン、おうとう、うめ、ぶどう、醸造用ぶどう、ブルーベリー</t>
    <rPh sb="28" eb="31">
      <t>ジョウゾウヨウ</t>
    </rPh>
    <phoneticPr fontId="5"/>
  </si>
  <si>
    <t>○</t>
  </si>
  <si>
    <t>27.  8. 27（改定）
29. 3. 29（変更）
30.  1. 10（変更）
30.  9. 13（変更）</t>
    <rPh sb="11" eb="13">
      <t>カイテイ</t>
    </rPh>
    <rPh sb="40" eb="42">
      <t>ヘンコウ</t>
    </rPh>
    <rPh sb="55" eb="57">
      <t>ヘンコウ</t>
    </rPh>
    <phoneticPr fontId="5"/>
  </si>
  <si>
    <t>19．2．15</t>
  </si>
  <si>
    <t>2.12.23（改定）</t>
    <rPh sb="8" eb="10">
      <t>カイテイ</t>
    </rPh>
    <phoneticPr fontId="12"/>
  </si>
  <si>
    <t>27.  8. 27（改定）
29.  3. 24（変更）</t>
    <rPh sb="11" eb="13">
      <t>カイテイ</t>
    </rPh>
    <rPh sb="26" eb="28">
      <t>ヘンコウ</t>
    </rPh>
    <phoneticPr fontId="12"/>
  </si>
  <si>
    <t>R6</t>
  </si>
  <si>
    <t>19．3．9</t>
  </si>
  <si>
    <t>4.1
（プルーン）</t>
  </si>
  <si>
    <t>岩見沢市果樹産地協議会</t>
    <rPh sb="0" eb="4">
      <t>イワミザワシ</t>
    </rPh>
    <rPh sb="4" eb="6">
      <t>カジュ</t>
    </rPh>
    <rPh sb="6" eb="8">
      <t>サンチ</t>
    </rPh>
    <rPh sb="8" eb="11">
      <t>キョウギカイ</t>
    </rPh>
    <phoneticPr fontId="5"/>
  </si>
  <si>
    <t>岩見沢市農政部農務課</t>
    <rPh sb="0" eb="4">
      <t>イワミザワシ</t>
    </rPh>
    <rPh sb="4" eb="6">
      <t>ノウセイ</t>
    </rPh>
    <rPh sb="6" eb="7">
      <t>ブ</t>
    </rPh>
    <rPh sb="7" eb="9">
      <t>ノウム</t>
    </rPh>
    <rPh sb="9" eb="10">
      <t>カ</t>
    </rPh>
    <phoneticPr fontId="5"/>
  </si>
  <si>
    <t>果樹生産者組織、いわみざわ農業協同組合、北海道中央農業共済組合空知中央支所、農地中間管理機構（北海道農業公社道央支所）、岩見沢市、空知農業改良普及センター（オブザーバー）</t>
    <rPh sb="20" eb="23">
      <t>ホッカイドウ</t>
    </rPh>
    <rPh sb="31" eb="33">
      <t>ソラチ</t>
    </rPh>
    <rPh sb="33" eb="35">
      <t>チュウオウ</t>
    </rPh>
    <rPh sb="35" eb="37">
      <t>シショ</t>
    </rPh>
    <rPh sb="38" eb="40">
      <t>ノウチ</t>
    </rPh>
    <rPh sb="40" eb="42">
      <t>チュウカン</t>
    </rPh>
    <rPh sb="42" eb="44">
      <t>カンリ</t>
    </rPh>
    <rPh sb="44" eb="46">
      <t>キコウ</t>
    </rPh>
    <rPh sb="47" eb="50">
      <t>ホッカイドウ</t>
    </rPh>
    <rPh sb="50" eb="52">
      <t>ノウギョウ</t>
    </rPh>
    <rPh sb="52" eb="53">
      <t>コウ</t>
    </rPh>
    <rPh sb="53" eb="54">
      <t>シャ</t>
    </rPh>
    <rPh sb="54" eb="55">
      <t>ドウ</t>
    </rPh>
    <rPh sb="55" eb="56">
      <t>オウ</t>
    </rPh>
    <rPh sb="56" eb="58">
      <t>シショ</t>
    </rPh>
    <rPh sb="65" eb="67">
      <t>ソラチ</t>
    </rPh>
    <rPh sb="67" eb="69">
      <t>ノウギョウ</t>
    </rPh>
    <rPh sb="69" eb="71">
      <t>カイリョウ</t>
    </rPh>
    <rPh sb="71" eb="73">
      <t>フキュウ</t>
    </rPh>
    <phoneticPr fontId="5"/>
  </si>
  <si>
    <t>岩見沢市</t>
    <rPh sb="0" eb="4">
      <t>イワミザワシ</t>
    </rPh>
    <phoneticPr fontId="5"/>
  </si>
  <si>
    <t>いわみざわ農業協同組合</t>
    <phoneticPr fontId="5"/>
  </si>
  <si>
    <t>19．3．27</t>
  </si>
  <si>
    <t>27.  8. 27（改定）
28. 9. 6(変更）
29. 3. 29（変更）
29. 10. 20（変更）
30.  9. 18（変更）</t>
    <rPh sb="11" eb="13">
      <t>カイテイ</t>
    </rPh>
    <rPh sb="24" eb="26">
      <t>ヘンコウ</t>
    </rPh>
    <rPh sb="53" eb="55">
      <t>ヘンコウ</t>
    </rPh>
    <rPh sb="68" eb="70">
      <t>ヘンコウ</t>
    </rPh>
    <phoneticPr fontId="5"/>
  </si>
  <si>
    <t>石狩市浜益区果樹産地協議会</t>
    <rPh sb="0" eb="3">
      <t>イシカリシ</t>
    </rPh>
    <rPh sb="3" eb="5">
      <t>ハママス</t>
    </rPh>
    <rPh sb="5" eb="6">
      <t>ク</t>
    </rPh>
    <rPh sb="6" eb="8">
      <t>カジュ</t>
    </rPh>
    <rPh sb="8" eb="10">
      <t>サンチ</t>
    </rPh>
    <rPh sb="10" eb="13">
      <t>キョウギカイ</t>
    </rPh>
    <phoneticPr fontId="5"/>
  </si>
  <si>
    <t>石狩市役所浜益支所</t>
    <rPh sb="0" eb="2">
      <t>イシカリ</t>
    </rPh>
    <rPh sb="2" eb="5">
      <t>シヤクショ</t>
    </rPh>
    <rPh sb="5" eb="7">
      <t>ハママス</t>
    </rPh>
    <rPh sb="7" eb="9">
      <t>シショ</t>
    </rPh>
    <phoneticPr fontId="5"/>
  </si>
  <si>
    <t>北石狩農業協同組合、石狩市農業委員会、石狩市、石狩地区農業共済組合、浜益幌果樹組合、石狩農業改良普及センター（オブザーバー）</t>
    <rPh sb="0" eb="1">
      <t>キタ</t>
    </rPh>
    <rPh sb="1" eb="3">
      <t>イシカリ</t>
    </rPh>
    <rPh sb="3" eb="5">
      <t>ノウギョウ</t>
    </rPh>
    <rPh sb="5" eb="7">
      <t>キョウドウ</t>
    </rPh>
    <rPh sb="7" eb="9">
      <t>クミアイ</t>
    </rPh>
    <rPh sb="10" eb="13">
      <t>イシカリシ</t>
    </rPh>
    <rPh sb="13" eb="15">
      <t>ノウギョウ</t>
    </rPh>
    <rPh sb="15" eb="18">
      <t>イインカイ</t>
    </rPh>
    <rPh sb="19" eb="22">
      <t>イシカリシ</t>
    </rPh>
    <rPh sb="23" eb="25">
      <t>イシカリ</t>
    </rPh>
    <rPh sb="25" eb="27">
      <t>チク</t>
    </rPh>
    <rPh sb="27" eb="29">
      <t>ノウギョウ</t>
    </rPh>
    <rPh sb="29" eb="31">
      <t>キョウサイ</t>
    </rPh>
    <rPh sb="31" eb="33">
      <t>クミアイ</t>
    </rPh>
    <rPh sb="34" eb="36">
      <t>ハママス</t>
    </rPh>
    <rPh sb="36" eb="37">
      <t>ホロ</t>
    </rPh>
    <rPh sb="37" eb="39">
      <t>カジュ</t>
    </rPh>
    <rPh sb="39" eb="41">
      <t>クミアイ</t>
    </rPh>
    <rPh sb="42" eb="44">
      <t>イシカリ</t>
    </rPh>
    <rPh sb="44" eb="46">
      <t>ノウギョウ</t>
    </rPh>
    <rPh sb="46" eb="48">
      <t>カイリョウ</t>
    </rPh>
    <rPh sb="48" eb="50">
      <t>フキュウ</t>
    </rPh>
    <phoneticPr fontId="5"/>
  </si>
  <si>
    <t>石狩市</t>
    <rPh sb="0" eb="3">
      <t>イシカリシ</t>
    </rPh>
    <phoneticPr fontId="5"/>
  </si>
  <si>
    <t>北石狩農業協同組合</t>
    <rPh sb="0" eb="1">
      <t>キタ</t>
    </rPh>
    <rPh sb="1" eb="3">
      <t>イシカリ</t>
    </rPh>
    <rPh sb="3" eb="5">
      <t>ノウギョウ</t>
    </rPh>
    <rPh sb="5" eb="7">
      <t>キョウドウ</t>
    </rPh>
    <rPh sb="7" eb="9">
      <t>クミアイ</t>
    </rPh>
    <phoneticPr fontId="5"/>
  </si>
  <si>
    <t>24.  8. 28</t>
    <phoneticPr fontId="5"/>
  </si>
  <si>
    <t>りんご、なし、すもも、おうとう、うめ、ぶどう、くり</t>
    <phoneticPr fontId="5"/>
  </si>
  <si>
    <t>-</t>
    <phoneticPr fontId="5"/>
  </si>
  <si>
    <t>24．8．28</t>
    <phoneticPr fontId="5"/>
  </si>
  <si>
    <t>H28</t>
    <phoneticPr fontId="5"/>
  </si>
  <si>
    <t>富良野市果樹産地協議会</t>
    <rPh sb="0" eb="3">
      <t>フラノ</t>
    </rPh>
    <rPh sb="3" eb="4">
      <t>シ</t>
    </rPh>
    <rPh sb="4" eb="6">
      <t>カジュ</t>
    </rPh>
    <rPh sb="6" eb="8">
      <t>サンチ</t>
    </rPh>
    <rPh sb="8" eb="11">
      <t>キョウギカイ</t>
    </rPh>
    <phoneticPr fontId="5"/>
  </si>
  <si>
    <t>富良野市ぶどう果樹研究所製造課</t>
    <rPh sb="0" eb="4">
      <t>フラノシ</t>
    </rPh>
    <rPh sb="7" eb="9">
      <t>カジュ</t>
    </rPh>
    <rPh sb="9" eb="12">
      <t>ケンキュウショ</t>
    </rPh>
    <rPh sb="12" eb="14">
      <t>セイゾウ</t>
    </rPh>
    <rPh sb="14" eb="15">
      <t>カ</t>
    </rPh>
    <phoneticPr fontId="5"/>
  </si>
  <si>
    <t>富良野市醸造用ぶどう耕作組合、ふらの農業協同組合、北海道中央農業共済組合富良野支所、公益財団法人北海道農業公社上川支所、富良野市（ぶどう果樹研究所、農林課）</t>
    <rPh sb="0" eb="4">
      <t>フラノシ</t>
    </rPh>
    <rPh sb="4" eb="7">
      <t>ジョウゾウヨウ</t>
    </rPh>
    <rPh sb="10" eb="12">
      <t>コウサク</t>
    </rPh>
    <rPh sb="12" eb="14">
      <t>クミアイ</t>
    </rPh>
    <rPh sb="18" eb="20">
      <t>ノウギョウ</t>
    </rPh>
    <rPh sb="20" eb="22">
      <t>キョウドウ</t>
    </rPh>
    <rPh sb="22" eb="24">
      <t>クミアイ</t>
    </rPh>
    <rPh sb="25" eb="28">
      <t>ホッカイドウ</t>
    </rPh>
    <rPh sb="28" eb="30">
      <t>チュウオウ</t>
    </rPh>
    <rPh sb="30" eb="32">
      <t>ノウギョウ</t>
    </rPh>
    <rPh sb="32" eb="34">
      <t>キョウサイ</t>
    </rPh>
    <rPh sb="34" eb="36">
      <t>クミアイ</t>
    </rPh>
    <rPh sb="36" eb="39">
      <t>フラノ</t>
    </rPh>
    <rPh sb="39" eb="41">
      <t>シショ</t>
    </rPh>
    <rPh sb="55" eb="57">
      <t>カミカワ</t>
    </rPh>
    <rPh sb="57" eb="59">
      <t>シショ</t>
    </rPh>
    <rPh sb="60" eb="64">
      <t>フラノシ</t>
    </rPh>
    <rPh sb="68" eb="70">
      <t>カジュ</t>
    </rPh>
    <rPh sb="70" eb="73">
      <t>ケンキュウジョ</t>
    </rPh>
    <rPh sb="74" eb="76">
      <t>ノウリン</t>
    </rPh>
    <rPh sb="76" eb="77">
      <t>カ</t>
    </rPh>
    <phoneticPr fontId="5"/>
  </si>
  <si>
    <t>富良野市</t>
    <rPh sb="0" eb="4">
      <t>フラノシ</t>
    </rPh>
    <phoneticPr fontId="5"/>
  </si>
  <si>
    <t>ふらの農業協同組合</t>
    <rPh sb="3" eb="5">
      <t>ノウギョウ</t>
    </rPh>
    <rPh sb="5" eb="7">
      <t>キョウドウ</t>
    </rPh>
    <rPh sb="7" eb="9">
      <t>クミアイ</t>
    </rPh>
    <phoneticPr fontId="5"/>
  </si>
  <si>
    <t>醸造用ぶどう、ブルーベリー、ハスカップ</t>
    <rPh sb="0" eb="3">
      <t>ジョウゾウヨウ</t>
    </rPh>
    <phoneticPr fontId="5"/>
  </si>
  <si>
    <t>2.12.4（改訂）</t>
    <rPh sb="7" eb="9">
      <t>カイテイ</t>
    </rPh>
    <phoneticPr fontId="5"/>
  </si>
  <si>
    <t>5.7
（ハスカップ5.5
カーランツ0.1
ブラックベリー0.1）</t>
    <phoneticPr fontId="5"/>
  </si>
  <si>
    <t>千歳市ブルーベリー振興協議会</t>
    <rPh sb="0" eb="3">
      <t>チトセシ</t>
    </rPh>
    <rPh sb="9" eb="11">
      <t>シンコウ</t>
    </rPh>
    <rPh sb="11" eb="14">
      <t>キョウギカイ</t>
    </rPh>
    <phoneticPr fontId="5"/>
  </si>
  <si>
    <t>有限会社ベリーファーム</t>
    <rPh sb="0" eb="2">
      <t>ユウゲン</t>
    </rPh>
    <rPh sb="2" eb="4">
      <t>カイシャ</t>
    </rPh>
    <phoneticPr fontId="5"/>
  </si>
  <si>
    <t>千歳市、千歳市農業委員会、道央農業協同組合千歳営農センター、千歳市ブルーベリー生産者、石狩農業改良普及センター（オブザーバー）、農地中間管理機構（公財 北海道農業公社道央支所）(オブザーバー)、公財 道央農業振興公社(オブザーバー)</t>
    <rPh sb="0" eb="3">
      <t>チトセシ</t>
    </rPh>
    <rPh sb="4" eb="7">
      <t>チトセシ</t>
    </rPh>
    <rPh sb="7" eb="9">
      <t>ノウギョウ</t>
    </rPh>
    <rPh sb="9" eb="12">
      <t>イインカイ</t>
    </rPh>
    <rPh sb="13" eb="14">
      <t>ドウ</t>
    </rPh>
    <rPh sb="14" eb="15">
      <t>ヒサシ</t>
    </rPh>
    <rPh sb="15" eb="17">
      <t>ノウギョウ</t>
    </rPh>
    <rPh sb="17" eb="19">
      <t>キョウドウ</t>
    </rPh>
    <rPh sb="19" eb="21">
      <t>クミアイ</t>
    </rPh>
    <rPh sb="21" eb="23">
      <t>センサイ</t>
    </rPh>
    <rPh sb="23" eb="25">
      <t>エイノウ</t>
    </rPh>
    <rPh sb="30" eb="33">
      <t>チトセシ</t>
    </rPh>
    <rPh sb="39" eb="42">
      <t>セイサンシャ</t>
    </rPh>
    <rPh sb="43" eb="45">
      <t>イシカリ</t>
    </rPh>
    <rPh sb="45" eb="47">
      <t>ノウギョウ</t>
    </rPh>
    <rPh sb="47" eb="49">
      <t>カイリョウ</t>
    </rPh>
    <rPh sb="49" eb="51">
      <t>フキュウ</t>
    </rPh>
    <rPh sb="64" eb="66">
      <t>ノウチ</t>
    </rPh>
    <rPh sb="66" eb="68">
      <t>チュウカン</t>
    </rPh>
    <rPh sb="68" eb="70">
      <t>カンリ</t>
    </rPh>
    <rPh sb="70" eb="72">
      <t>キコウ</t>
    </rPh>
    <rPh sb="73" eb="74">
      <t>コウ</t>
    </rPh>
    <rPh sb="74" eb="75">
      <t>ザイ</t>
    </rPh>
    <rPh sb="76" eb="79">
      <t>ホッカイドウ</t>
    </rPh>
    <rPh sb="79" eb="81">
      <t>ノウギョウ</t>
    </rPh>
    <rPh sb="81" eb="83">
      <t>コウシャ</t>
    </rPh>
    <rPh sb="83" eb="85">
      <t>ドウオウ</t>
    </rPh>
    <rPh sb="85" eb="87">
      <t>シショ</t>
    </rPh>
    <rPh sb="97" eb="98">
      <t>コウ</t>
    </rPh>
    <rPh sb="98" eb="99">
      <t>ザイ</t>
    </rPh>
    <rPh sb="100" eb="102">
      <t>ドウオウ</t>
    </rPh>
    <rPh sb="102" eb="104">
      <t>ノウギョウ</t>
    </rPh>
    <rPh sb="104" eb="106">
      <t>シンコウ</t>
    </rPh>
    <rPh sb="106" eb="108">
      <t>コウシャ</t>
    </rPh>
    <phoneticPr fontId="5"/>
  </si>
  <si>
    <t>千歳市</t>
    <rPh sb="0" eb="3">
      <t>チトセシ</t>
    </rPh>
    <phoneticPr fontId="5"/>
  </si>
  <si>
    <t>道央農業協同組合</t>
    <rPh sb="0" eb="1">
      <t>ドウ</t>
    </rPh>
    <rPh sb="1" eb="2">
      <t>ヒサシ</t>
    </rPh>
    <rPh sb="2" eb="4">
      <t>ノウギョウ</t>
    </rPh>
    <rPh sb="4" eb="6">
      <t>キョウドウ</t>
    </rPh>
    <rPh sb="6" eb="8">
      <t>クミアイ</t>
    </rPh>
    <phoneticPr fontId="5"/>
  </si>
  <si>
    <t>28． 2.15</t>
    <phoneticPr fontId="5"/>
  </si>
  <si>
    <t>ブルーベリー</t>
  </si>
  <si>
    <t>02.12.04(改訂)</t>
    <rPh sb="9" eb="11">
      <t>カイテイ</t>
    </rPh>
    <phoneticPr fontId="5"/>
  </si>
  <si>
    <t>28． 3．16（策定）</t>
  </si>
  <si>
    <t>三笠市果樹産地協議会</t>
    <rPh sb="0" eb="3">
      <t>ミカサシ</t>
    </rPh>
    <rPh sb="3" eb="5">
      <t>カジュ</t>
    </rPh>
    <rPh sb="5" eb="7">
      <t>サンチ</t>
    </rPh>
    <rPh sb="7" eb="10">
      <t>キョウギカイ</t>
    </rPh>
    <phoneticPr fontId="5"/>
  </si>
  <si>
    <t>三笠市産業政策推進部農林課</t>
    <rPh sb="0" eb="3">
      <t>ミカサシ</t>
    </rPh>
    <rPh sb="3" eb="5">
      <t>サンギョウ</t>
    </rPh>
    <rPh sb="5" eb="7">
      <t>セイサク</t>
    </rPh>
    <rPh sb="7" eb="9">
      <t>スイシン</t>
    </rPh>
    <rPh sb="9" eb="10">
      <t>タテベ</t>
    </rPh>
    <rPh sb="10" eb="12">
      <t>ノウリン</t>
    </rPh>
    <rPh sb="12" eb="13">
      <t>カ</t>
    </rPh>
    <phoneticPr fontId="5"/>
  </si>
  <si>
    <t>三笠市、美唄市</t>
    <rPh sb="0" eb="3">
      <t>ミカサシ</t>
    </rPh>
    <rPh sb="4" eb="7">
      <t>ビバイシ</t>
    </rPh>
    <phoneticPr fontId="5"/>
  </si>
  <si>
    <t>28. 7.</t>
    <phoneticPr fontId="5"/>
  </si>
  <si>
    <t>厚真町果樹産地協議会</t>
    <rPh sb="0" eb="2">
      <t>アツマ</t>
    </rPh>
    <rPh sb="2" eb="3">
      <t>チョウ</t>
    </rPh>
    <rPh sb="3" eb="5">
      <t>カジュ</t>
    </rPh>
    <rPh sb="5" eb="7">
      <t>サンチ</t>
    </rPh>
    <rPh sb="7" eb="10">
      <t>キョウギカイ</t>
    </rPh>
    <phoneticPr fontId="5"/>
  </si>
  <si>
    <t>厚真町産業経済課</t>
    <rPh sb="0" eb="3">
      <t>アツマチョウ</t>
    </rPh>
    <rPh sb="3" eb="5">
      <t>サンギョウ</t>
    </rPh>
    <rPh sb="5" eb="7">
      <t>ケイザイ</t>
    </rPh>
    <rPh sb="7" eb="8">
      <t>カ</t>
    </rPh>
    <phoneticPr fontId="5"/>
  </si>
  <si>
    <t>厚真町ハスカップ部会、とまこまい広域農業協同組合、厚真町農業委員会、厚真町、農地中間管理機構（北海道農業公社日胆支所）、胆振農業改良普及センター東胆振支所（オブザーバー）</t>
    <rPh sb="0" eb="2">
      <t>アツマ</t>
    </rPh>
    <rPh sb="2" eb="3">
      <t>チョウ</t>
    </rPh>
    <rPh sb="8" eb="10">
      <t>ブカイ</t>
    </rPh>
    <rPh sb="16" eb="18">
      <t>コウイキ</t>
    </rPh>
    <rPh sb="18" eb="20">
      <t>ノウギョウ</t>
    </rPh>
    <rPh sb="20" eb="22">
      <t>キョウドウ</t>
    </rPh>
    <rPh sb="22" eb="24">
      <t>クミアイ</t>
    </rPh>
    <rPh sb="25" eb="28">
      <t>アツマチョウ</t>
    </rPh>
    <rPh sb="28" eb="30">
      <t>ノウギョウ</t>
    </rPh>
    <rPh sb="30" eb="33">
      <t>イインカイ</t>
    </rPh>
    <rPh sb="34" eb="37">
      <t>アツマチョウ</t>
    </rPh>
    <rPh sb="38" eb="40">
      <t>ノウチ</t>
    </rPh>
    <rPh sb="40" eb="42">
      <t>チュウカン</t>
    </rPh>
    <rPh sb="42" eb="44">
      <t>カンリ</t>
    </rPh>
    <rPh sb="44" eb="46">
      <t>キコウ</t>
    </rPh>
    <rPh sb="47" eb="50">
      <t>ホッカイドウ</t>
    </rPh>
    <rPh sb="50" eb="52">
      <t>ノウギョウ</t>
    </rPh>
    <rPh sb="52" eb="54">
      <t>コウシャ</t>
    </rPh>
    <rPh sb="54" eb="55">
      <t>ヒ</t>
    </rPh>
    <rPh sb="55" eb="56">
      <t>タン</t>
    </rPh>
    <rPh sb="56" eb="58">
      <t>シショ</t>
    </rPh>
    <rPh sb="60" eb="62">
      <t>イブリ</t>
    </rPh>
    <rPh sb="62" eb="64">
      <t>ノウギョウ</t>
    </rPh>
    <rPh sb="64" eb="66">
      <t>カイリョウ</t>
    </rPh>
    <rPh sb="66" eb="68">
      <t>フキュウ</t>
    </rPh>
    <rPh sb="72" eb="73">
      <t>ヒガシ</t>
    </rPh>
    <rPh sb="73" eb="75">
      <t>イブリ</t>
    </rPh>
    <rPh sb="75" eb="77">
      <t>シショ</t>
    </rPh>
    <phoneticPr fontId="5"/>
  </si>
  <si>
    <t>厚真町、苫小牧市・むかわ町の一部</t>
    <rPh sb="0" eb="3">
      <t>アツマチョウ</t>
    </rPh>
    <rPh sb="4" eb="8">
      <t>トマコマイシ</t>
    </rPh>
    <rPh sb="12" eb="13">
      <t>チョウ</t>
    </rPh>
    <rPh sb="14" eb="16">
      <t>イチブ</t>
    </rPh>
    <phoneticPr fontId="5"/>
  </si>
  <si>
    <t>とまこまい広域農業協同組合</t>
    <rPh sb="5" eb="7">
      <t>コウイキ</t>
    </rPh>
    <rPh sb="7" eb="9">
      <t>ノウギョウ</t>
    </rPh>
    <rPh sb="9" eb="11">
      <t>キョウドウ</t>
    </rPh>
    <rPh sb="11" eb="13">
      <t>クミアイ</t>
    </rPh>
    <phoneticPr fontId="5"/>
  </si>
  <si>
    <t>31.1.18</t>
    <phoneticPr fontId="5"/>
  </si>
  <si>
    <t>ハスカップ</t>
    <phoneticPr fontId="5"/>
  </si>
  <si>
    <t>2.10.15（改訂）</t>
    <rPh sb="8" eb="10">
      <t>カイテイ</t>
    </rPh>
    <phoneticPr fontId="5"/>
  </si>
  <si>
    <t>31.1.31（策定）</t>
    <phoneticPr fontId="5"/>
  </si>
  <si>
    <t>みなみおしま醸造用ぶどう産地振興協議会</t>
    <rPh sb="6" eb="9">
      <t>ジョウゾウヨウ</t>
    </rPh>
    <rPh sb="12" eb="14">
      <t>サンチ</t>
    </rPh>
    <rPh sb="14" eb="16">
      <t>シンコウ</t>
    </rPh>
    <rPh sb="16" eb="19">
      <t>キョウギカイ</t>
    </rPh>
    <phoneticPr fontId="5"/>
  </si>
  <si>
    <t>函館市農林水産部農務課</t>
    <rPh sb="0" eb="3">
      <t>ハコダテシ</t>
    </rPh>
    <rPh sb="3" eb="5">
      <t>ノウリン</t>
    </rPh>
    <rPh sb="5" eb="8">
      <t>スイサンブ</t>
    </rPh>
    <rPh sb="8" eb="11">
      <t>ノウムカ</t>
    </rPh>
    <phoneticPr fontId="5"/>
  </si>
  <si>
    <t>函館市、北斗市、七飯町、函館市農業委員会、北斗市農業委員会、七飯町農業委員会、農地中間管理機構（北海道農業公社苫小牧支所）、醸造用ぶどう生産者、ワイン製造事業者、新函館農業協同組合（オブザーバー）、函館市亀田農業協同組合（オブザーバー）、渡島農業改良普及センター（オブザーバー）、北海道立総合研究機構道南農業試験場（オブザーバー）、北海道農業共済組合みなみ総括センター道南支所（オブザーバー）</t>
    <phoneticPr fontId="5"/>
  </si>
  <si>
    <t>函館市、北斗市、七飯町</t>
    <rPh sb="0" eb="3">
      <t>ハコダテシ</t>
    </rPh>
    <rPh sb="4" eb="7">
      <t>ホクトシ</t>
    </rPh>
    <rPh sb="8" eb="11">
      <t>ナナエチョウ</t>
    </rPh>
    <phoneticPr fontId="5"/>
  </si>
  <si>
    <t>新函館農業協同組合、函館市亀田農業協同組合</t>
    <rPh sb="0" eb="1">
      <t>シン</t>
    </rPh>
    <rPh sb="1" eb="3">
      <t>ハコダテ</t>
    </rPh>
    <rPh sb="3" eb="5">
      <t>ノウギョウ</t>
    </rPh>
    <rPh sb="5" eb="7">
      <t>キョウドウ</t>
    </rPh>
    <rPh sb="7" eb="9">
      <t>クミアイ</t>
    </rPh>
    <rPh sb="10" eb="13">
      <t>ハコダテシ</t>
    </rPh>
    <rPh sb="13" eb="15">
      <t>カメダ</t>
    </rPh>
    <rPh sb="15" eb="17">
      <t>ノウギョウ</t>
    </rPh>
    <rPh sb="17" eb="19">
      <t>キョウドウ</t>
    </rPh>
    <rPh sb="19" eb="21">
      <t>クミアイ</t>
    </rPh>
    <phoneticPr fontId="5"/>
  </si>
  <si>
    <t>31.2.25</t>
    <phoneticPr fontId="5"/>
  </si>
  <si>
    <t>ニセコ町果樹産地振興協議会</t>
    <phoneticPr fontId="5"/>
  </si>
  <si>
    <t>蘭越町果樹産地協議会</t>
    <phoneticPr fontId="5"/>
  </si>
  <si>
    <t>蘭越町農林水産課農政係</t>
    <rPh sb="0" eb="2">
      <t>ランコシ</t>
    </rPh>
    <rPh sb="2" eb="3">
      <t>マチ</t>
    </rPh>
    <phoneticPr fontId="5"/>
  </si>
  <si>
    <t>果樹生産者、蘭越町、蘭越町農業委員会、北海道農業公社、後志農業改良普及センター(オブザーバー）</t>
    <phoneticPr fontId="5"/>
  </si>
  <si>
    <t>蘭越町</t>
    <phoneticPr fontId="5"/>
  </si>
  <si>
    <t>3.3.1</t>
    <phoneticPr fontId="5"/>
  </si>
  <si>
    <t>醸造用ぶどう</t>
    <phoneticPr fontId="5"/>
  </si>
  <si>
    <t>3.4.23（策定）</t>
    <phoneticPr fontId="5"/>
  </si>
  <si>
    <t>R7</t>
    <phoneticPr fontId="5"/>
  </si>
  <si>
    <t>池田町ブドウ・ブドウ酒研究所
製造課</t>
    <rPh sb="0" eb="3">
      <t>イケダチョウ</t>
    </rPh>
    <rPh sb="10" eb="11">
      <t>シュ</t>
    </rPh>
    <rPh sb="11" eb="14">
      <t>ケンキュウショ</t>
    </rPh>
    <rPh sb="15" eb="18">
      <t>セイゾウカ</t>
    </rPh>
    <phoneticPr fontId="5"/>
  </si>
  <si>
    <t>池田町
芽室町
音更町</t>
    <rPh sb="0" eb="3">
      <t>イケダチョウ</t>
    </rPh>
    <rPh sb="4" eb="7">
      <t>メムロチョウ</t>
    </rPh>
    <rPh sb="8" eb="11">
      <t>オトフケチョウ</t>
    </rPh>
    <phoneticPr fontId="5"/>
  </si>
  <si>
    <t>十勝池田町農業協同組合
芽室町農業協同組合
木野農業協同組合</t>
    <rPh sb="0" eb="2">
      <t>トカチ</t>
    </rPh>
    <rPh sb="2" eb="5">
      <t>イケダチョウ</t>
    </rPh>
    <rPh sb="5" eb="7">
      <t>ノウギョウ</t>
    </rPh>
    <rPh sb="7" eb="9">
      <t>キョウドウ</t>
    </rPh>
    <rPh sb="9" eb="11">
      <t>クミアイ</t>
    </rPh>
    <rPh sb="12" eb="15">
      <t>メムロチョウ</t>
    </rPh>
    <rPh sb="15" eb="21">
      <t>ノウギョウキョウドウクミアイ</t>
    </rPh>
    <rPh sb="22" eb="24">
      <t>キノ</t>
    </rPh>
    <rPh sb="24" eb="30">
      <t>ノウギョウキョウドウクミアイ</t>
    </rPh>
    <phoneticPr fontId="5"/>
  </si>
  <si>
    <t>上ノ国町果樹産地振興協議会</t>
    <rPh sb="0" eb="1">
      <t>カミ</t>
    </rPh>
    <rPh sb="2" eb="4">
      <t>クニチョウ</t>
    </rPh>
    <rPh sb="4" eb="6">
      <t>カジュ</t>
    </rPh>
    <rPh sb="6" eb="8">
      <t>サンチ</t>
    </rPh>
    <rPh sb="8" eb="10">
      <t>シンコウ</t>
    </rPh>
    <rPh sb="10" eb="13">
      <t>キョウギカイ</t>
    </rPh>
    <phoneticPr fontId="5"/>
  </si>
  <si>
    <t>上ノ国町農林課</t>
    <rPh sb="0" eb="1">
      <t>カミ</t>
    </rPh>
    <rPh sb="2" eb="4">
      <t>クニチョウ</t>
    </rPh>
    <rPh sb="4" eb="7">
      <t>ノウリンカ</t>
    </rPh>
    <phoneticPr fontId="5"/>
  </si>
  <si>
    <t>上ノ国町、上ノ国町農業委員会、公益財団法人北海道農業公社道南支所（農地中間管理機構）、果樹生産者、果樹加工事業者（上ノ国開発株式会社）</t>
    <rPh sb="0" eb="1">
      <t>カミ</t>
    </rPh>
    <rPh sb="2" eb="4">
      <t>クニチョウ</t>
    </rPh>
    <rPh sb="5" eb="6">
      <t>カミ</t>
    </rPh>
    <rPh sb="7" eb="9">
      <t>クニチョウ</t>
    </rPh>
    <rPh sb="9" eb="14">
      <t>ノウギョウイインカイ</t>
    </rPh>
    <rPh sb="43" eb="45">
      <t>カジュ</t>
    </rPh>
    <rPh sb="45" eb="48">
      <t>セイサンシャ</t>
    </rPh>
    <rPh sb="49" eb="51">
      <t>カジュ</t>
    </rPh>
    <rPh sb="51" eb="53">
      <t>カコウ</t>
    </rPh>
    <rPh sb="53" eb="56">
      <t>ジギョウシャ</t>
    </rPh>
    <rPh sb="57" eb="58">
      <t>カミ</t>
    </rPh>
    <rPh sb="59" eb="60">
      <t>クニ</t>
    </rPh>
    <rPh sb="60" eb="62">
      <t>カイハツ</t>
    </rPh>
    <rPh sb="62" eb="64">
      <t>カブシキ</t>
    </rPh>
    <rPh sb="64" eb="66">
      <t>カイシャ</t>
    </rPh>
    <phoneticPr fontId="5"/>
  </si>
  <si>
    <t>上ノ国町</t>
    <rPh sb="0" eb="1">
      <t>カミ</t>
    </rPh>
    <rPh sb="2" eb="4">
      <t>クニチョウ</t>
    </rPh>
    <phoneticPr fontId="5"/>
  </si>
  <si>
    <t>3.8.23</t>
  </si>
  <si>
    <t>3.8.26（策定）</t>
    <phoneticPr fontId="5"/>
  </si>
  <si>
    <t>R7</t>
  </si>
  <si>
    <t>2東北</t>
    <rPh sb="1" eb="3">
      <t>トウホク</t>
    </rPh>
    <phoneticPr fontId="5"/>
  </si>
  <si>
    <t>青森県</t>
    <rPh sb="0" eb="3">
      <t>アオモリケン</t>
    </rPh>
    <phoneticPr fontId="5"/>
  </si>
  <si>
    <t>ＪＡ相馬村果樹産地協議会</t>
    <rPh sb="2" eb="5">
      <t>ソウマムラ</t>
    </rPh>
    <rPh sb="5" eb="7">
      <t>カジュ</t>
    </rPh>
    <rPh sb="7" eb="9">
      <t>サンチ</t>
    </rPh>
    <rPh sb="9" eb="12">
      <t>キョウギカイ</t>
    </rPh>
    <phoneticPr fontId="5"/>
  </si>
  <si>
    <t>相馬村農協農業振興課</t>
    <rPh sb="0" eb="3">
      <t>ソウマムラ</t>
    </rPh>
    <rPh sb="3" eb="5">
      <t>ノウキョウ</t>
    </rPh>
    <rPh sb="5" eb="7">
      <t>ノウギョウ</t>
    </rPh>
    <rPh sb="7" eb="10">
      <t>シンコウカ</t>
    </rPh>
    <phoneticPr fontId="5"/>
  </si>
  <si>
    <t>相馬村農協、弘前市、弘前市農業委員会、青森県中南地域県民局地域農林水産部、相馬村農協りんご共同防除組合連絡協議会、相馬村農協女性部、相馬村農協青年部、（公社）あおもり農業支援センター</t>
    <rPh sb="0" eb="3">
      <t>ソウマムラ</t>
    </rPh>
    <rPh sb="3" eb="5">
      <t>ノウキョウ</t>
    </rPh>
    <rPh sb="6" eb="9">
      <t>ヒロサキシ</t>
    </rPh>
    <rPh sb="10" eb="13">
      <t>ヒロサキシ</t>
    </rPh>
    <rPh sb="13" eb="15">
      <t>ノウギョウ</t>
    </rPh>
    <rPh sb="15" eb="18">
      <t>イインカイ</t>
    </rPh>
    <rPh sb="19" eb="22">
      <t>アオモリケン</t>
    </rPh>
    <rPh sb="22" eb="24">
      <t>チュウナン</t>
    </rPh>
    <rPh sb="24" eb="26">
      <t>チイキ</t>
    </rPh>
    <rPh sb="26" eb="29">
      <t>ケンミンキョク</t>
    </rPh>
    <rPh sb="29" eb="31">
      <t>チイキ</t>
    </rPh>
    <rPh sb="31" eb="33">
      <t>ノウリン</t>
    </rPh>
    <rPh sb="33" eb="36">
      <t>スイサンブ</t>
    </rPh>
    <rPh sb="37" eb="40">
      <t>ソウマムラ</t>
    </rPh>
    <rPh sb="40" eb="42">
      <t>ノウキョウ</t>
    </rPh>
    <rPh sb="45" eb="47">
      <t>キョウドウ</t>
    </rPh>
    <rPh sb="47" eb="49">
      <t>ボウジョ</t>
    </rPh>
    <rPh sb="49" eb="51">
      <t>クミアイ</t>
    </rPh>
    <rPh sb="51" eb="53">
      <t>レンラク</t>
    </rPh>
    <rPh sb="53" eb="56">
      <t>キョウギカイ</t>
    </rPh>
    <rPh sb="57" eb="60">
      <t>ソウマムラ</t>
    </rPh>
    <rPh sb="60" eb="62">
      <t>ノウキョウ</t>
    </rPh>
    <rPh sb="62" eb="65">
      <t>ジョセイブ</t>
    </rPh>
    <rPh sb="66" eb="69">
      <t>ソウマムラ</t>
    </rPh>
    <rPh sb="69" eb="71">
      <t>ノウキョウ</t>
    </rPh>
    <rPh sb="71" eb="74">
      <t>セイネンブ</t>
    </rPh>
    <phoneticPr fontId="5"/>
  </si>
  <si>
    <t>弘前市（相馬地区）</t>
    <rPh sb="0" eb="3">
      <t>ヒロサキシ</t>
    </rPh>
    <rPh sb="4" eb="6">
      <t>ソウマ</t>
    </rPh>
    <rPh sb="6" eb="8">
      <t>チク</t>
    </rPh>
    <phoneticPr fontId="5"/>
  </si>
  <si>
    <t>相馬村農協</t>
    <rPh sb="0" eb="3">
      <t>ソウマムラ</t>
    </rPh>
    <rPh sb="3" eb="5">
      <t>ノウキョウ</t>
    </rPh>
    <phoneticPr fontId="5"/>
  </si>
  <si>
    <t>17．12．22</t>
  </si>
  <si>
    <t>〇</t>
    <phoneticPr fontId="5"/>
  </si>
  <si>
    <t>りんご、もも、すもも、西洋なし</t>
    <rPh sb="11" eb="13">
      <t>セイヨウ</t>
    </rPh>
    <phoneticPr fontId="5"/>
  </si>
  <si>
    <r>
      <t xml:space="preserve">28. 3.30
29.3.28(変更）
29.11.10（変更）
R2.3.26(変更)
</t>
    </r>
    <r>
      <rPr>
        <sz val="11"/>
        <rFont val="ＭＳ Ｐゴシック"/>
        <family val="3"/>
        <charset val="128"/>
      </rPr>
      <t>R3.3.31（変更）</t>
    </r>
    <rPh sb="17" eb="19">
      <t>ヘンコウ</t>
    </rPh>
    <rPh sb="30" eb="32">
      <t>ヘンコウ</t>
    </rPh>
    <phoneticPr fontId="5"/>
  </si>
  <si>
    <t>23．3．28
24.3.26(変更)
24.12.27（変更）
27.3.27(変更)</t>
    <rPh sb="16" eb="18">
      <t>ヘンコウ</t>
    </rPh>
    <rPh sb="29" eb="31">
      <t>ヘンコウ</t>
    </rPh>
    <rPh sb="41" eb="43">
      <t>ヘンコウ</t>
    </rPh>
    <phoneticPr fontId="5"/>
  </si>
  <si>
    <t>ＪＡつがる弘前地区果樹振興協議会</t>
    <rPh sb="5" eb="7">
      <t>ヒロサキ</t>
    </rPh>
    <rPh sb="7" eb="9">
      <t>チク</t>
    </rPh>
    <rPh sb="9" eb="11">
      <t>カジュ</t>
    </rPh>
    <rPh sb="11" eb="13">
      <t>シンコウ</t>
    </rPh>
    <rPh sb="13" eb="16">
      <t>キョウギカイ</t>
    </rPh>
    <phoneticPr fontId="5"/>
  </si>
  <si>
    <t>つがる弘前農協指導部指導課</t>
    <rPh sb="3" eb="5">
      <t>ヒロサキ</t>
    </rPh>
    <rPh sb="5" eb="7">
      <t>ノウキョウ</t>
    </rPh>
    <rPh sb="7" eb="10">
      <t>シドウブ</t>
    </rPh>
    <rPh sb="10" eb="13">
      <t>シドウカ</t>
    </rPh>
    <phoneticPr fontId="5"/>
  </si>
  <si>
    <t>つがる弘前農協、青森県中南地域県民局地域農林水産部、弘前市、大鰐町、平川市、藤崎町、西目屋村、弘前市農業委員会、大鰐町農業委員会、平川市農業委員会、藤崎町農業委員会、西目屋村農業委員会、つがる弘前農協りんご振興協議会、弘前市りんご共同防除連絡協議会、岩木町りんご共同防除連絡協議会、大鰐地区りんご共同防除連絡協議会、藤崎町りんご共同防除連絡協議会、弘前りんご商業協同組合、（公社）あおもり農業支援センター</t>
    <rPh sb="3" eb="5">
      <t>ヒロサキ</t>
    </rPh>
    <rPh sb="5" eb="7">
      <t>ノウキョウ</t>
    </rPh>
    <rPh sb="8" eb="11">
      <t>アオモリケン</t>
    </rPh>
    <rPh sb="11" eb="13">
      <t>チュウナン</t>
    </rPh>
    <rPh sb="13" eb="15">
      <t>チイキ</t>
    </rPh>
    <rPh sb="15" eb="18">
      <t>ケンミンキョク</t>
    </rPh>
    <rPh sb="18" eb="20">
      <t>チイキ</t>
    </rPh>
    <rPh sb="20" eb="22">
      <t>ノウリン</t>
    </rPh>
    <rPh sb="22" eb="25">
      <t>スイサンブ</t>
    </rPh>
    <rPh sb="26" eb="29">
      <t>ヒロサキシ</t>
    </rPh>
    <rPh sb="30" eb="33">
      <t>オオワニマチ</t>
    </rPh>
    <rPh sb="34" eb="37">
      <t>ヒラカワシ</t>
    </rPh>
    <rPh sb="38" eb="41">
      <t>フジサキマチ</t>
    </rPh>
    <rPh sb="42" eb="46">
      <t>ニシメヤムラ</t>
    </rPh>
    <rPh sb="47" eb="50">
      <t>ヒロサキシ</t>
    </rPh>
    <rPh sb="50" eb="52">
      <t>ノウギョウ</t>
    </rPh>
    <rPh sb="52" eb="55">
      <t>イインカイ</t>
    </rPh>
    <rPh sb="56" eb="59">
      <t>オオワニマチ</t>
    </rPh>
    <rPh sb="59" eb="61">
      <t>ノウギョウ</t>
    </rPh>
    <rPh sb="61" eb="64">
      <t>イインカイ</t>
    </rPh>
    <rPh sb="65" eb="68">
      <t>ヒラカワシ</t>
    </rPh>
    <rPh sb="68" eb="70">
      <t>ノウギョウ</t>
    </rPh>
    <rPh sb="70" eb="73">
      <t>イインカイ</t>
    </rPh>
    <rPh sb="74" eb="77">
      <t>フジサキマチ</t>
    </rPh>
    <rPh sb="77" eb="79">
      <t>ノウギョウ</t>
    </rPh>
    <rPh sb="79" eb="82">
      <t>イインカイ</t>
    </rPh>
    <rPh sb="83" eb="87">
      <t>ニシメヤムラ</t>
    </rPh>
    <rPh sb="87" eb="89">
      <t>ノウギョウ</t>
    </rPh>
    <rPh sb="89" eb="92">
      <t>イインカイ</t>
    </rPh>
    <rPh sb="96" eb="98">
      <t>ヒロサキ</t>
    </rPh>
    <rPh sb="98" eb="100">
      <t>ノウキョウ</t>
    </rPh>
    <rPh sb="103" eb="105">
      <t>シンコウ</t>
    </rPh>
    <rPh sb="105" eb="108">
      <t>キョウギカイ</t>
    </rPh>
    <rPh sb="109" eb="112">
      <t>ヒロサキシ</t>
    </rPh>
    <rPh sb="115" eb="117">
      <t>キョウドウ</t>
    </rPh>
    <rPh sb="117" eb="119">
      <t>ボウジョ</t>
    </rPh>
    <rPh sb="119" eb="121">
      <t>レンラク</t>
    </rPh>
    <rPh sb="121" eb="124">
      <t>キョウギカイ</t>
    </rPh>
    <rPh sb="125" eb="128">
      <t>イワキマチ</t>
    </rPh>
    <rPh sb="131" eb="133">
      <t>キョウドウ</t>
    </rPh>
    <rPh sb="133" eb="135">
      <t>ボウジョ</t>
    </rPh>
    <rPh sb="135" eb="137">
      <t>レンラク</t>
    </rPh>
    <rPh sb="137" eb="140">
      <t>キョウギカイ</t>
    </rPh>
    <rPh sb="141" eb="143">
      <t>オオワニ</t>
    </rPh>
    <rPh sb="143" eb="145">
      <t>チク</t>
    </rPh>
    <rPh sb="148" eb="150">
      <t>キョウドウ</t>
    </rPh>
    <rPh sb="150" eb="152">
      <t>ボウジョ</t>
    </rPh>
    <rPh sb="152" eb="154">
      <t>レンラク</t>
    </rPh>
    <rPh sb="154" eb="157">
      <t>キョウギカイ</t>
    </rPh>
    <rPh sb="158" eb="161">
      <t>フジサキマチ</t>
    </rPh>
    <rPh sb="164" eb="166">
      <t>キョウドウ</t>
    </rPh>
    <rPh sb="166" eb="168">
      <t>ボウジョ</t>
    </rPh>
    <rPh sb="168" eb="170">
      <t>レンラク</t>
    </rPh>
    <rPh sb="170" eb="173">
      <t>キョウギカイ</t>
    </rPh>
    <rPh sb="174" eb="176">
      <t>ヒロサキ</t>
    </rPh>
    <rPh sb="179" eb="181">
      <t>ショウギョウ</t>
    </rPh>
    <rPh sb="181" eb="183">
      <t>キョウドウ</t>
    </rPh>
    <rPh sb="183" eb="185">
      <t>クミアイ</t>
    </rPh>
    <phoneticPr fontId="5"/>
  </si>
  <si>
    <t>弘前市（旧弘前市、旧岩木町区域）、大鰐町、藤崎町（旧藤崎町区域）、平川市（旧碇ヶ関村区域）、西目屋村</t>
    <rPh sb="0" eb="3">
      <t>ヒロサキシ</t>
    </rPh>
    <rPh sb="4" eb="5">
      <t>キュウ</t>
    </rPh>
    <rPh sb="5" eb="8">
      <t>ヒロサキシ</t>
    </rPh>
    <rPh sb="9" eb="10">
      <t>キュウ</t>
    </rPh>
    <rPh sb="10" eb="13">
      <t>イワキマチ</t>
    </rPh>
    <rPh sb="13" eb="15">
      <t>クイキ</t>
    </rPh>
    <rPh sb="17" eb="20">
      <t>オオワニマチ</t>
    </rPh>
    <rPh sb="21" eb="24">
      <t>フジサキマチ</t>
    </rPh>
    <rPh sb="25" eb="26">
      <t>キュウ</t>
    </rPh>
    <rPh sb="26" eb="29">
      <t>フジサキマチ</t>
    </rPh>
    <rPh sb="29" eb="31">
      <t>クイキ</t>
    </rPh>
    <rPh sb="33" eb="36">
      <t>ヒラカワシ</t>
    </rPh>
    <rPh sb="37" eb="38">
      <t>キュウ</t>
    </rPh>
    <rPh sb="38" eb="42">
      <t>イカリガセキムラ</t>
    </rPh>
    <rPh sb="42" eb="44">
      <t>クイキ</t>
    </rPh>
    <rPh sb="46" eb="50">
      <t>ニシメヤムラ</t>
    </rPh>
    <phoneticPr fontId="5"/>
  </si>
  <si>
    <t>つがる弘前農協</t>
    <rPh sb="3" eb="5">
      <t>ヒロサキ</t>
    </rPh>
    <rPh sb="5" eb="7">
      <t>ノウキョウ</t>
    </rPh>
    <phoneticPr fontId="5"/>
  </si>
  <si>
    <t>18．3．28</t>
  </si>
  <si>
    <t>りんご、ぶどう、もも、おうとう、すもも、西洋なし</t>
    <rPh sb="20" eb="22">
      <t>セイヨウ</t>
    </rPh>
    <phoneticPr fontId="5"/>
  </si>
  <si>
    <t>23．9．13
24.4.6（変更）</t>
    <rPh sb="15" eb="17">
      <t>ヘンコウ</t>
    </rPh>
    <phoneticPr fontId="5"/>
  </si>
  <si>
    <t>ＪＡ津軽みらい石川地区果樹産地協議会</t>
    <rPh sb="2" eb="4">
      <t>ツガル</t>
    </rPh>
    <rPh sb="7" eb="9">
      <t>イシカワ</t>
    </rPh>
    <rPh sb="9" eb="11">
      <t>チク</t>
    </rPh>
    <rPh sb="11" eb="13">
      <t>カジュ</t>
    </rPh>
    <rPh sb="13" eb="15">
      <t>サンチ</t>
    </rPh>
    <rPh sb="15" eb="18">
      <t>キョウギカイ</t>
    </rPh>
    <phoneticPr fontId="5"/>
  </si>
  <si>
    <t>津軽みらい農協営農部</t>
    <rPh sb="0" eb="2">
      <t>ツガル</t>
    </rPh>
    <rPh sb="5" eb="7">
      <t>ノウキョウ</t>
    </rPh>
    <rPh sb="7" eb="9">
      <t>エイノウ</t>
    </rPh>
    <rPh sb="9" eb="10">
      <t>ブ</t>
    </rPh>
    <phoneticPr fontId="5"/>
  </si>
  <si>
    <t>津軽みらい農協、津軽みらい農協石川地区りんご促進部会、津軽みらい農協石川地区りんご共同防除連絡協議会、津軽みらい農協石川地区青年部、津軽みらい農協女性部石川支部、石川地区「こみつの会」、青森県中南地域県民局地域農林水産部、弘前市、大鰐町、（公社）あおもり農業支援センター</t>
    <rPh sb="0" eb="2">
      <t>ツガル</t>
    </rPh>
    <rPh sb="5" eb="7">
      <t>ノウキョウ</t>
    </rPh>
    <rPh sb="8" eb="10">
      <t>ツガル</t>
    </rPh>
    <rPh sb="13" eb="15">
      <t>ノウキョウ</t>
    </rPh>
    <rPh sb="15" eb="17">
      <t>イシカワ</t>
    </rPh>
    <rPh sb="17" eb="19">
      <t>チク</t>
    </rPh>
    <rPh sb="22" eb="24">
      <t>ソクシン</t>
    </rPh>
    <rPh sb="24" eb="26">
      <t>ブカイ</t>
    </rPh>
    <rPh sb="27" eb="29">
      <t>ツガル</t>
    </rPh>
    <rPh sb="32" eb="34">
      <t>ノウキョウ</t>
    </rPh>
    <rPh sb="34" eb="36">
      <t>イシカワ</t>
    </rPh>
    <rPh sb="36" eb="38">
      <t>チク</t>
    </rPh>
    <rPh sb="41" eb="43">
      <t>キョウドウ</t>
    </rPh>
    <rPh sb="43" eb="45">
      <t>ボウジョ</t>
    </rPh>
    <rPh sb="45" eb="47">
      <t>レンラク</t>
    </rPh>
    <rPh sb="47" eb="50">
      <t>キョウギカイ</t>
    </rPh>
    <rPh sb="51" eb="53">
      <t>ツガル</t>
    </rPh>
    <rPh sb="56" eb="58">
      <t>ノウキョウ</t>
    </rPh>
    <rPh sb="58" eb="60">
      <t>イシカワ</t>
    </rPh>
    <rPh sb="60" eb="62">
      <t>チク</t>
    </rPh>
    <rPh sb="62" eb="65">
      <t>セイネンブ</t>
    </rPh>
    <rPh sb="66" eb="68">
      <t>ツガル</t>
    </rPh>
    <rPh sb="71" eb="73">
      <t>ノウキョウ</t>
    </rPh>
    <rPh sb="73" eb="76">
      <t>ジョセイブ</t>
    </rPh>
    <rPh sb="76" eb="78">
      <t>イシカワ</t>
    </rPh>
    <rPh sb="78" eb="80">
      <t>シブ</t>
    </rPh>
    <rPh sb="81" eb="83">
      <t>イシカワ</t>
    </rPh>
    <rPh sb="83" eb="85">
      <t>チク</t>
    </rPh>
    <rPh sb="90" eb="91">
      <t>カイ</t>
    </rPh>
    <rPh sb="93" eb="96">
      <t>アオモリケン</t>
    </rPh>
    <rPh sb="96" eb="98">
      <t>チュウナン</t>
    </rPh>
    <rPh sb="98" eb="100">
      <t>チイキ</t>
    </rPh>
    <rPh sb="100" eb="103">
      <t>ケンミンキョク</t>
    </rPh>
    <rPh sb="103" eb="105">
      <t>チイキ</t>
    </rPh>
    <rPh sb="105" eb="107">
      <t>ノウリン</t>
    </rPh>
    <rPh sb="107" eb="110">
      <t>スイサンブ</t>
    </rPh>
    <rPh sb="111" eb="114">
      <t>ヒロサキシ</t>
    </rPh>
    <rPh sb="115" eb="118">
      <t>オオワニマチ</t>
    </rPh>
    <phoneticPr fontId="5"/>
  </si>
  <si>
    <t>弘前市（石川地区）</t>
    <rPh sb="0" eb="3">
      <t>ヒロサキシ</t>
    </rPh>
    <rPh sb="4" eb="6">
      <t>イシカワ</t>
    </rPh>
    <rPh sb="6" eb="8">
      <t>チク</t>
    </rPh>
    <phoneticPr fontId="5"/>
  </si>
  <si>
    <t>津軽みらい農協</t>
    <rPh sb="0" eb="2">
      <t>ツガル</t>
    </rPh>
    <rPh sb="5" eb="7">
      <t>ノウキョウ</t>
    </rPh>
    <phoneticPr fontId="5"/>
  </si>
  <si>
    <t>18．3．31</t>
  </si>
  <si>
    <t>りんご</t>
  </si>
  <si>
    <r>
      <t xml:space="preserve">28. 3.30
29.3.28(変更）
30.3.20（変更）
</t>
    </r>
    <r>
      <rPr>
        <sz val="11"/>
        <rFont val="ＭＳ Ｐゴシック"/>
        <family val="3"/>
        <charset val="128"/>
      </rPr>
      <t>R3.3.31（変更）</t>
    </r>
    <rPh sb="29" eb="31">
      <t>ヘンコウ</t>
    </rPh>
    <phoneticPr fontId="5"/>
  </si>
  <si>
    <t>23．8．5
24.10.24（変更）
25.11.14（変更）
26.12.15（変更）</t>
    <rPh sb="16" eb="18">
      <t>ヘンコウ</t>
    </rPh>
    <rPh sb="29" eb="31">
      <t>ヘンコウ</t>
    </rPh>
    <rPh sb="42" eb="44">
      <t>ヘンコウ</t>
    </rPh>
    <phoneticPr fontId="5"/>
  </si>
  <si>
    <t>ＪＡ津軽みらいみなみ地区果樹産地協議会</t>
    <rPh sb="2" eb="4">
      <t>ツガル</t>
    </rPh>
    <rPh sb="10" eb="12">
      <t>チク</t>
    </rPh>
    <rPh sb="12" eb="14">
      <t>カジュ</t>
    </rPh>
    <rPh sb="14" eb="16">
      <t>サンチ</t>
    </rPh>
    <rPh sb="16" eb="19">
      <t>キョウギカイ</t>
    </rPh>
    <phoneticPr fontId="5"/>
  </si>
  <si>
    <t>津軽みらい農協、ＪＡ津軽みらいみなみ地区共同防除連絡協議会、ＪＡ津軽みらい尾上りんご共同防除組合連絡協議会、平川市農業委員会、田舎館村農業委員会、青森県中南地域県民局地域農林水産部、平川市認定農業者連絡協議会、田舎館村認定農業者協議会、平賀地区わい化研究会、田舎館村わい化研究会、ＪＡ津軽みらいぶどう生産部会、津軽もも生産部会、ＪＡ津軽みらい尾上一般果樹部会、津軽みらいりんご部会、りんご栽培指導協力会、平川市、田舎館村、（公社）あおもり農業支援センター</t>
    <rPh sb="0" eb="2">
      <t>ツガル</t>
    </rPh>
    <rPh sb="5" eb="7">
      <t>ノウキョウ</t>
    </rPh>
    <rPh sb="10" eb="12">
      <t>ツガル</t>
    </rPh>
    <rPh sb="18" eb="20">
      <t>チク</t>
    </rPh>
    <rPh sb="20" eb="22">
      <t>キョウドウ</t>
    </rPh>
    <rPh sb="22" eb="24">
      <t>ボウジョ</t>
    </rPh>
    <rPh sb="24" eb="26">
      <t>レンラク</t>
    </rPh>
    <rPh sb="26" eb="29">
      <t>キョウギカイ</t>
    </rPh>
    <rPh sb="32" eb="34">
      <t>ツガル</t>
    </rPh>
    <rPh sb="37" eb="39">
      <t>オノエ</t>
    </rPh>
    <rPh sb="42" eb="44">
      <t>キョウドウ</t>
    </rPh>
    <rPh sb="44" eb="46">
      <t>ボウジョ</t>
    </rPh>
    <rPh sb="46" eb="48">
      <t>クミアイ</t>
    </rPh>
    <rPh sb="48" eb="50">
      <t>レンラク</t>
    </rPh>
    <rPh sb="50" eb="53">
      <t>キョウギカイ</t>
    </rPh>
    <rPh sb="54" eb="57">
      <t>ヒラカワシ</t>
    </rPh>
    <rPh sb="57" eb="59">
      <t>ノウギョウ</t>
    </rPh>
    <rPh sb="59" eb="62">
      <t>イインカイ</t>
    </rPh>
    <rPh sb="63" eb="67">
      <t>イナカダテムラ</t>
    </rPh>
    <rPh sb="67" eb="69">
      <t>ノウギョウ</t>
    </rPh>
    <rPh sb="69" eb="72">
      <t>イインカイ</t>
    </rPh>
    <rPh sb="73" eb="76">
      <t>アオモリケン</t>
    </rPh>
    <rPh sb="76" eb="78">
      <t>チュウナン</t>
    </rPh>
    <rPh sb="78" eb="80">
      <t>チイキ</t>
    </rPh>
    <rPh sb="80" eb="83">
      <t>ケンミンキョク</t>
    </rPh>
    <rPh sb="83" eb="85">
      <t>チイキ</t>
    </rPh>
    <rPh sb="85" eb="87">
      <t>ノウリン</t>
    </rPh>
    <rPh sb="87" eb="90">
      <t>スイサンブ</t>
    </rPh>
    <rPh sb="91" eb="94">
      <t>ヒラカワシ</t>
    </rPh>
    <rPh sb="94" eb="96">
      <t>ニンテイ</t>
    </rPh>
    <rPh sb="96" eb="99">
      <t>ノウギョウシャ</t>
    </rPh>
    <rPh sb="99" eb="101">
      <t>レンラク</t>
    </rPh>
    <rPh sb="101" eb="104">
      <t>キョウギカイ</t>
    </rPh>
    <rPh sb="105" eb="109">
      <t>イナカダテムラ</t>
    </rPh>
    <rPh sb="109" eb="111">
      <t>ニンテイ</t>
    </rPh>
    <rPh sb="111" eb="114">
      <t>ノウギョウシャ</t>
    </rPh>
    <rPh sb="114" eb="117">
      <t>キョウギカイ</t>
    </rPh>
    <rPh sb="118" eb="120">
      <t>ヒラカ</t>
    </rPh>
    <rPh sb="120" eb="122">
      <t>チク</t>
    </rPh>
    <rPh sb="124" eb="125">
      <t>カ</t>
    </rPh>
    <rPh sb="125" eb="128">
      <t>ケンキュウカイ</t>
    </rPh>
    <rPh sb="129" eb="133">
      <t>イナカダテムラ</t>
    </rPh>
    <rPh sb="135" eb="136">
      <t>カ</t>
    </rPh>
    <rPh sb="136" eb="139">
      <t>ケンキュウカイ</t>
    </rPh>
    <rPh sb="142" eb="144">
      <t>ツガル</t>
    </rPh>
    <rPh sb="150" eb="152">
      <t>セイサン</t>
    </rPh>
    <rPh sb="152" eb="154">
      <t>ブカイ</t>
    </rPh>
    <rPh sb="155" eb="157">
      <t>ツガル</t>
    </rPh>
    <rPh sb="159" eb="161">
      <t>セイサン</t>
    </rPh>
    <rPh sb="161" eb="163">
      <t>ブカイ</t>
    </rPh>
    <rPh sb="173" eb="175">
      <t>イッパン</t>
    </rPh>
    <rPh sb="175" eb="177">
      <t>カジュ</t>
    </rPh>
    <rPh sb="177" eb="179">
      <t>ブカイ</t>
    </rPh>
    <rPh sb="180" eb="182">
      <t>ツガル</t>
    </rPh>
    <rPh sb="188" eb="190">
      <t>ブカイ</t>
    </rPh>
    <rPh sb="194" eb="196">
      <t>サイバイ</t>
    </rPh>
    <rPh sb="196" eb="198">
      <t>シドウ</t>
    </rPh>
    <rPh sb="198" eb="201">
      <t>キョウリョクカイ</t>
    </rPh>
    <rPh sb="202" eb="205">
      <t>ヒラカワシ</t>
    </rPh>
    <rPh sb="206" eb="210">
      <t>イナカダテムラ</t>
    </rPh>
    <phoneticPr fontId="5"/>
  </si>
  <si>
    <t>平川市（平賀地区,尾上地区）、田舎館村</t>
    <rPh sb="0" eb="3">
      <t>ヒラカワシ</t>
    </rPh>
    <rPh sb="4" eb="6">
      <t>ヒラカ</t>
    </rPh>
    <rPh sb="6" eb="8">
      <t>チク</t>
    </rPh>
    <rPh sb="9" eb="11">
      <t>オノエ</t>
    </rPh>
    <rPh sb="11" eb="13">
      <t>チク</t>
    </rPh>
    <rPh sb="15" eb="19">
      <t>イナカダテムラ</t>
    </rPh>
    <phoneticPr fontId="5"/>
  </si>
  <si>
    <t>18．9．20</t>
  </si>
  <si>
    <t>りんご、もも、ぶどう、日本なし</t>
    <rPh sb="11" eb="13">
      <t>ニホン</t>
    </rPh>
    <phoneticPr fontId="5"/>
  </si>
  <si>
    <r>
      <t xml:space="preserve">28. 3.30
29.3.28(変更）
30.2.7（変更）
R3.2.17（変更）
</t>
    </r>
    <r>
      <rPr>
        <sz val="11"/>
        <rFont val="ＭＳ Ｐゴシック"/>
        <family val="3"/>
        <charset val="128"/>
      </rPr>
      <t>R4.3.29（変更）</t>
    </r>
    <rPh sb="28" eb="30">
      <t>ヘンコウ</t>
    </rPh>
    <rPh sb="40" eb="42">
      <t>ヘンコウ</t>
    </rPh>
    <rPh sb="52" eb="54">
      <t>ヘンコウ</t>
    </rPh>
    <phoneticPr fontId="5"/>
  </si>
  <si>
    <t>23．6．29</t>
  </si>
  <si>
    <t>黒石市果樹産地協議会</t>
    <rPh sb="0" eb="3">
      <t>クロイシシ</t>
    </rPh>
    <rPh sb="3" eb="5">
      <t>カジュ</t>
    </rPh>
    <rPh sb="5" eb="7">
      <t>サンチ</t>
    </rPh>
    <rPh sb="7" eb="10">
      <t>キョウギカイ</t>
    </rPh>
    <phoneticPr fontId="5"/>
  </si>
  <si>
    <t>黒石市農林部農林課</t>
    <rPh sb="0" eb="3">
      <t>クロイシシ</t>
    </rPh>
    <rPh sb="3" eb="6">
      <t>ノウリンブ</t>
    </rPh>
    <rPh sb="6" eb="9">
      <t>ノウリンカ</t>
    </rPh>
    <phoneticPr fontId="5"/>
  </si>
  <si>
    <t>津軽みらい農協、津軽みらい農協りんご部会各支部、津軽みらい農協黒石地区りんご園共同防除連絡協議会、黒石りんご商業協同組合、黒石市りんごわい化栽培研究会、黒石地区もも栽培研究会、（公社）あおもり農業支援センター、青森県農業共済組合ひろさき支所、黒石市農業委員会、黒石市、青森県中南地域県民局地域農林水産部</t>
    <rPh sb="0" eb="2">
      <t>ツガル</t>
    </rPh>
    <rPh sb="5" eb="7">
      <t>ノウキョウ</t>
    </rPh>
    <rPh sb="8" eb="10">
      <t>ツガル</t>
    </rPh>
    <rPh sb="13" eb="15">
      <t>ノウキョウ</t>
    </rPh>
    <rPh sb="18" eb="20">
      <t>ブカイ</t>
    </rPh>
    <rPh sb="20" eb="23">
      <t>カクシブ</t>
    </rPh>
    <rPh sb="24" eb="26">
      <t>ツガル</t>
    </rPh>
    <rPh sb="29" eb="31">
      <t>ノウキョウ</t>
    </rPh>
    <rPh sb="31" eb="33">
      <t>クロイシ</t>
    </rPh>
    <rPh sb="33" eb="35">
      <t>チク</t>
    </rPh>
    <rPh sb="38" eb="39">
      <t>エン</t>
    </rPh>
    <rPh sb="39" eb="41">
      <t>キョウドウ</t>
    </rPh>
    <rPh sb="41" eb="43">
      <t>ボウジョ</t>
    </rPh>
    <rPh sb="43" eb="45">
      <t>レンラク</t>
    </rPh>
    <rPh sb="45" eb="48">
      <t>キョウギカイ</t>
    </rPh>
    <rPh sb="49" eb="51">
      <t>クロイシ</t>
    </rPh>
    <rPh sb="54" eb="56">
      <t>ショウギョウ</t>
    </rPh>
    <rPh sb="56" eb="58">
      <t>キョウドウ</t>
    </rPh>
    <rPh sb="58" eb="60">
      <t>クミアイ</t>
    </rPh>
    <rPh sb="61" eb="64">
      <t>クロイシシ</t>
    </rPh>
    <rPh sb="69" eb="70">
      <t>カ</t>
    </rPh>
    <rPh sb="70" eb="72">
      <t>サイバイ</t>
    </rPh>
    <rPh sb="72" eb="75">
      <t>ケンキュウカイ</t>
    </rPh>
    <rPh sb="76" eb="78">
      <t>クロイシ</t>
    </rPh>
    <rPh sb="78" eb="80">
      <t>チク</t>
    </rPh>
    <rPh sb="82" eb="84">
      <t>サイバイ</t>
    </rPh>
    <rPh sb="84" eb="87">
      <t>ケンキュウカイ</t>
    </rPh>
    <rPh sb="89" eb="91">
      <t>コウシャ</t>
    </rPh>
    <rPh sb="98" eb="100">
      <t>シエン</t>
    </rPh>
    <rPh sb="121" eb="124">
      <t>クロイシシ</t>
    </rPh>
    <rPh sb="124" eb="126">
      <t>ノウギョウ</t>
    </rPh>
    <rPh sb="126" eb="129">
      <t>イインカイ</t>
    </rPh>
    <rPh sb="130" eb="133">
      <t>クロイシシ</t>
    </rPh>
    <rPh sb="134" eb="137">
      <t>アオモリケン</t>
    </rPh>
    <rPh sb="137" eb="139">
      <t>チュウナン</t>
    </rPh>
    <rPh sb="139" eb="141">
      <t>チイキ</t>
    </rPh>
    <rPh sb="141" eb="144">
      <t>ケンミンキョク</t>
    </rPh>
    <rPh sb="144" eb="146">
      <t>チイキ</t>
    </rPh>
    <rPh sb="146" eb="148">
      <t>ノウリン</t>
    </rPh>
    <rPh sb="148" eb="151">
      <t>スイサンブ</t>
    </rPh>
    <phoneticPr fontId="5"/>
  </si>
  <si>
    <t>黒石市</t>
    <rPh sb="0" eb="3">
      <t>クロイシシ</t>
    </rPh>
    <phoneticPr fontId="5"/>
  </si>
  <si>
    <t>18．3．27</t>
  </si>
  <si>
    <t>りんご、もも、ぶどう、おうとう、西洋なし、すもも</t>
    <rPh sb="16" eb="18">
      <t>セイヨウ</t>
    </rPh>
    <phoneticPr fontId="5"/>
  </si>
  <si>
    <t>23．4．7
25.12.20（変更）
26.7.11（変更）</t>
    <rPh sb="16" eb="18">
      <t>ヘンコウ</t>
    </rPh>
    <rPh sb="28" eb="30">
      <t>ヘンコウ</t>
    </rPh>
    <phoneticPr fontId="5"/>
  </si>
  <si>
    <t>六ヶ所村果樹産地協議会</t>
    <rPh sb="0" eb="4">
      <t>ロッカショムラ</t>
    </rPh>
    <rPh sb="4" eb="6">
      <t>カジュ</t>
    </rPh>
    <rPh sb="6" eb="8">
      <t>サンチ</t>
    </rPh>
    <rPh sb="8" eb="11">
      <t>キョウギカイ</t>
    </rPh>
    <phoneticPr fontId="5"/>
  </si>
  <si>
    <t>六ヶ所村農林水産課</t>
    <rPh sb="0" eb="4">
      <t>ロッカショムラ</t>
    </rPh>
    <rPh sb="4" eb="6">
      <t>ノウリン</t>
    </rPh>
    <rPh sb="6" eb="9">
      <t>スイサンカ</t>
    </rPh>
    <phoneticPr fontId="5"/>
  </si>
  <si>
    <t>活動休止中</t>
    <rPh sb="0" eb="2">
      <t>カツドウ</t>
    </rPh>
    <rPh sb="2" eb="5">
      <t>キュウシチュウ</t>
    </rPh>
    <phoneticPr fontId="5"/>
  </si>
  <si>
    <t>18．11．21</t>
  </si>
  <si>
    <t>計画更新しない</t>
    <rPh sb="0" eb="2">
      <t>ケイカク</t>
    </rPh>
    <rPh sb="2" eb="4">
      <t>コウシン</t>
    </rPh>
    <phoneticPr fontId="5"/>
  </si>
  <si>
    <t>H23</t>
    <phoneticPr fontId="5"/>
  </si>
  <si>
    <t>つがる市果樹産地構造改革協議会</t>
    <rPh sb="3" eb="4">
      <t>シ</t>
    </rPh>
    <rPh sb="4" eb="6">
      <t>カジュ</t>
    </rPh>
    <rPh sb="6" eb="8">
      <t>サンチ</t>
    </rPh>
    <rPh sb="8" eb="10">
      <t>コウゾウ</t>
    </rPh>
    <rPh sb="10" eb="12">
      <t>カイカク</t>
    </rPh>
    <rPh sb="12" eb="15">
      <t>キョウギカイ</t>
    </rPh>
    <phoneticPr fontId="5"/>
  </si>
  <si>
    <t>つがる市経済部農林水産課</t>
    <rPh sb="3" eb="4">
      <t>シ</t>
    </rPh>
    <rPh sb="4" eb="7">
      <t>ケイザイブ</t>
    </rPh>
    <rPh sb="7" eb="9">
      <t>ノウリン</t>
    </rPh>
    <rPh sb="9" eb="12">
      <t>スイサンカ</t>
    </rPh>
    <phoneticPr fontId="5"/>
  </si>
  <si>
    <t>つがる市、つがる市農業委員会、つがるにしきた農協、つがるにしきた農協つがるりんご部会、つがる市りんご共同防除連絡協議会、青森県西北地域県民局地域農林水産部、（公社）あおもり農業支援センター</t>
    <rPh sb="3" eb="4">
      <t>シ</t>
    </rPh>
    <rPh sb="8" eb="9">
      <t>シ</t>
    </rPh>
    <rPh sb="9" eb="11">
      <t>ノウギョウ</t>
    </rPh>
    <rPh sb="11" eb="14">
      <t>イインカイ</t>
    </rPh>
    <rPh sb="22" eb="24">
      <t>ノウキョウ</t>
    </rPh>
    <rPh sb="32" eb="34">
      <t>ノウキョウ</t>
    </rPh>
    <rPh sb="40" eb="42">
      <t>ブカイ</t>
    </rPh>
    <rPh sb="46" eb="47">
      <t>シ</t>
    </rPh>
    <rPh sb="50" eb="52">
      <t>キョウドウ</t>
    </rPh>
    <rPh sb="52" eb="54">
      <t>ボウジョ</t>
    </rPh>
    <rPh sb="54" eb="56">
      <t>レンラク</t>
    </rPh>
    <rPh sb="56" eb="59">
      <t>キョウギカイ</t>
    </rPh>
    <rPh sb="60" eb="63">
      <t>アオモリケン</t>
    </rPh>
    <rPh sb="63" eb="64">
      <t>ニシ</t>
    </rPh>
    <rPh sb="64" eb="65">
      <t>キタ</t>
    </rPh>
    <rPh sb="65" eb="67">
      <t>チイキ</t>
    </rPh>
    <rPh sb="67" eb="70">
      <t>ケンミンキョク</t>
    </rPh>
    <rPh sb="70" eb="72">
      <t>チイキ</t>
    </rPh>
    <rPh sb="72" eb="74">
      <t>ノウリン</t>
    </rPh>
    <rPh sb="74" eb="77">
      <t>スイサンブ</t>
    </rPh>
    <phoneticPr fontId="5"/>
  </si>
  <si>
    <t>つがる市</t>
    <rPh sb="3" eb="4">
      <t>シ</t>
    </rPh>
    <phoneticPr fontId="5"/>
  </si>
  <si>
    <t>つがるにしきた農協</t>
    <rPh sb="7" eb="9">
      <t>ノウキョウ</t>
    </rPh>
    <phoneticPr fontId="5"/>
  </si>
  <si>
    <t>18．3．24</t>
  </si>
  <si>
    <t>りんご、ぶどう、西洋なし</t>
    <rPh sb="8" eb="10">
      <t>セイヨウ</t>
    </rPh>
    <phoneticPr fontId="5"/>
  </si>
  <si>
    <t>24.3.30
25.5.28（変更）
26.3.19(変更)</t>
    <rPh sb="16" eb="18">
      <t>ヘンコウ</t>
    </rPh>
    <rPh sb="28" eb="30">
      <t>ヘンコウ</t>
    </rPh>
    <phoneticPr fontId="5"/>
  </si>
  <si>
    <t>鰺ヶ沢町果樹産地協議会</t>
    <rPh sb="0" eb="3">
      <t>アジガサワ</t>
    </rPh>
    <rPh sb="3" eb="4">
      <t>マチ</t>
    </rPh>
    <rPh sb="4" eb="6">
      <t>カジュ</t>
    </rPh>
    <rPh sb="6" eb="8">
      <t>サンチ</t>
    </rPh>
    <rPh sb="8" eb="11">
      <t>キョウギカイ</t>
    </rPh>
    <phoneticPr fontId="5"/>
  </si>
  <si>
    <t>鰺ヶ沢町農林水産課</t>
    <rPh sb="0" eb="4">
      <t>アジガサワマチ</t>
    </rPh>
    <rPh sb="4" eb="6">
      <t>ノウリン</t>
    </rPh>
    <rPh sb="6" eb="8">
      <t>スイサン</t>
    </rPh>
    <rPh sb="8" eb="9">
      <t>カ</t>
    </rPh>
    <phoneticPr fontId="5"/>
  </si>
  <si>
    <t>鰺ヶ沢町、青森県西北地域県民局地域農林水産部、鰺ヶ沢町農業委員会、つがるにしきた農協つがる白神統括支店、つがるにしきた農協白神りんご部会、青森県りんご協会建石支会・小屋敷支会、青森県農業共済組合、（公社）あおもり農業支援センター</t>
    <rPh sb="0" eb="4">
      <t>アジガサワマチ</t>
    </rPh>
    <rPh sb="5" eb="8">
      <t>アオモリケン</t>
    </rPh>
    <rPh sb="8" eb="9">
      <t>ニシ</t>
    </rPh>
    <rPh sb="9" eb="10">
      <t>キタ</t>
    </rPh>
    <rPh sb="10" eb="12">
      <t>チイキ</t>
    </rPh>
    <rPh sb="12" eb="15">
      <t>ケンミンキョク</t>
    </rPh>
    <rPh sb="15" eb="17">
      <t>チイキ</t>
    </rPh>
    <rPh sb="17" eb="19">
      <t>ノウリン</t>
    </rPh>
    <rPh sb="19" eb="22">
      <t>スイサンブ</t>
    </rPh>
    <rPh sb="23" eb="27">
      <t>アジガサワマチ</t>
    </rPh>
    <rPh sb="27" eb="29">
      <t>ノウギョウ</t>
    </rPh>
    <rPh sb="29" eb="32">
      <t>イインカイ</t>
    </rPh>
    <rPh sb="40" eb="42">
      <t>ノウキョウ</t>
    </rPh>
    <rPh sb="45" eb="47">
      <t>シラカミ</t>
    </rPh>
    <rPh sb="47" eb="49">
      <t>トウカツ</t>
    </rPh>
    <rPh sb="49" eb="51">
      <t>シテン</t>
    </rPh>
    <rPh sb="59" eb="61">
      <t>ノウキョウ</t>
    </rPh>
    <rPh sb="61" eb="63">
      <t>シラカミ</t>
    </rPh>
    <rPh sb="66" eb="68">
      <t>ブカイ</t>
    </rPh>
    <rPh sb="69" eb="72">
      <t>アオモリケン</t>
    </rPh>
    <rPh sb="75" eb="77">
      <t>キョウカイ</t>
    </rPh>
    <rPh sb="77" eb="79">
      <t>タテイシ</t>
    </rPh>
    <rPh sb="79" eb="80">
      <t>シ</t>
    </rPh>
    <rPh sb="80" eb="81">
      <t>カイ</t>
    </rPh>
    <rPh sb="82" eb="85">
      <t>コヤシキ</t>
    </rPh>
    <rPh sb="85" eb="86">
      <t>シ</t>
    </rPh>
    <rPh sb="86" eb="87">
      <t>カイ</t>
    </rPh>
    <rPh sb="88" eb="91">
      <t>アオモリケン</t>
    </rPh>
    <rPh sb="91" eb="93">
      <t>ノウギョウ</t>
    </rPh>
    <rPh sb="93" eb="95">
      <t>キョウサイ</t>
    </rPh>
    <rPh sb="95" eb="97">
      <t>クミアイ</t>
    </rPh>
    <rPh sb="99" eb="101">
      <t>コウシャ</t>
    </rPh>
    <rPh sb="108" eb="110">
      <t>シエン</t>
    </rPh>
    <phoneticPr fontId="5"/>
  </si>
  <si>
    <t>鰺ヶ沢町</t>
    <rPh sb="0" eb="4">
      <t>アジガサワマチ</t>
    </rPh>
    <phoneticPr fontId="5"/>
  </si>
  <si>
    <t>つがるにしきた農協つがる白神統括支店</t>
    <rPh sb="7" eb="9">
      <t>ノウキョウ</t>
    </rPh>
    <rPh sb="12" eb="14">
      <t>シラカミ</t>
    </rPh>
    <rPh sb="16" eb="18">
      <t>シテン</t>
    </rPh>
    <phoneticPr fontId="5"/>
  </si>
  <si>
    <t>18．8．4</t>
  </si>
  <si>
    <r>
      <t xml:space="preserve">24.4.20
28.3.30（変更）
29.5.22（変更）
</t>
    </r>
    <r>
      <rPr>
        <sz val="11"/>
        <rFont val="ＭＳ Ｐゴシック"/>
        <family val="3"/>
        <charset val="128"/>
      </rPr>
      <t>R3.3.31（変更）</t>
    </r>
    <phoneticPr fontId="5"/>
  </si>
  <si>
    <t xml:space="preserve">24.4.20
</t>
    <phoneticPr fontId="5"/>
  </si>
  <si>
    <t>五所川原市果樹産地構造改革協議会</t>
    <rPh sb="0" eb="4">
      <t>ゴショガワラ</t>
    </rPh>
    <rPh sb="4" eb="5">
      <t>シ</t>
    </rPh>
    <rPh sb="5" eb="7">
      <t>カジュ</t>
    </rPh>
    <rPh sb="7" eb="9">
      <t>サンチ</t>
    </rPh>
    <rPh sb="9" eb="11">
      <t>コウゾウ</t>
    </rPh>
    <rPh sb="11" eb="13">
      <t>カイカク</t>
    </rPh>
    <rPh sb="13" eb="16">
      <t>キョウギカイ</t>
    </rPh>
    <phoneticPr fontId="5"/>
  </si>
  <si>
    <t>五所川原市農林水産課</t>
    <rPh sb="0" eb="5">
      <t>ゴショガワラシ</t>
    </rPh>
    <rPh sb="5" eb="7">
      <t>ノウリン</t>
    </rPh>
    <rPh sb="7" eb="10">
      <t>スイサンカ</t>
    </rPh>
    <phoneticPr fontId="5"/>
  </si>
  <si>
    <t>ごしょつがる農協、つがるにしきた農協、ごしょつがる農協りんご部会、つがるにしきた農協津軽北部りんご部会、ごしょつがる農協りんご共同防除連絡協議会、嘉瀬共同防除連絡協議会、（株）五所川原中央青果、五所川原第一青果(株)、青森県りんご協会五所川原支会連、青森県西北地域県民局地域農林水産部、青森県農業共済組合、（公社）あおもり農業支援センター、五所川原市農業委員会、五所川原市</t>
    <rPh sb="6" eb="8">
      <t>ノウキョウ</t>
    </rPh>
    <rPh sb="16" eb="18">
      <t>ノウキョウ</t>
    </rPh>
    <rPh sb="25" eb="27">
      <t>ノウキョウ</t>
    </rPh>
    <rPh sb="30" eb="32">
      <t>ブカイ</t>
    </rPh>
    <rPh sb="40" eb="42">
      <t>ノウキョウ</t>
    </rPh>
    <rPh sb="42" eb="44">
      <t>ツガル</t>
    </rPh>
    <rPh sb="44" eb="46">
      <t>ホクブ</t>
    </rPh>
    <rPh sb="49" eb="51">
      <t>ブカイ</t>
    </rPh>
    <rPh sb="58" eb="60">
      <t>ノウキョウ</t>
    </rPh>
    <rPh sb="63" eb="65">
      <t>キョウドウ</t>
    </rPh>
    <rPh sb="65" eb="67">
      <t>ボウジョ</t>
    </rPh>
    <rPh sb="67" eb="69">
      <t>レンラク</t>
    </rPh>
    <rPh sb="69" eb="72">
      <t>キョウギカイ</t>
    </rPh>
    <rPh sb="73" eb="75">
      <t>カセ</t>
    </rPh>
    <rPh sb="75" eb="77">
      <t>キョウドウ</t>
    </rPh>
    <rPh sb="77" eb="79">
      <t>ボウジョ</t>
    </rPh>
    <rPh sb="79" eb="81">
      <t>レンラク</t>
    </rPh>
    <rPh sb="81" eb="84">
      <t>キョウギカイ</t>
    </rPh>
    <rPh sb="85" eb="88">
      <t>カブ</t>
    </rPh>
    <rPh sb="88" eb="92">
      <t>ゴショガワラ</t>
    </rPh>
    <rPh sb="92" eb="94">
      <t>チュウオウ</t>
    </rPh>
    <rPh sb="94" eb="96">
      <t>セイカ</t>
    </rPh>
    <rPh sb="97" eb="101">
      <t>ゴショガワラ</t>
    </rPh>
    <rPh sb="101" eb="102">
      <t>ダイ</t>
    </rPh>
    <rPh sb="102" eb="103">
      <t>1</t>
    </rPh>
    <rPh sb="103" eb="105">
      <t>セイカ</t>
    </rPh>
    <rPh sb="105" eb="108">
      <t>カブ</t>
    </rPh>
    <rPh sb="109" eb="112">
      <t>アオモリケン</t>
    </rPh>
    <rPh sb="115" eb="117">
      <t>キョウカイ</t>
    </rPh>
    <rPh sb="117" eb="121">
      <t>ゴショガワラ</t>
    </rPh>
    <rPh sb="121" eb="123">
      <t>シカイ</t>
    </rPh>
    <rPh sb="123" eb="124">
      <t>レン</t>
    </rPh>
    <rPh sb="125" eb="128">
      <t>アオモリケン</t>
    </rPh>
    <rPh sb="128" eb="130">
      <t>セイホク</t>
    </rPh>
    <rPh sb="130" eb="132">
      <t>チイキ</t>
    </rPh>
    <rPh sb="132" eb="135">
      <t>ケンミンキョク</t>
    </rPh>
    <rPh sb="135" eb="137">
      <t>チイキ</t>
    </rPh>
    <rPh sb="137" eb="139">
      <t>ノウリン</t>
    </rPh>
    <rPh sb="139" eb="142">
      <t>スイサンブ</t>
    </rPh>
    <rPh sb="143" eb="146">
      <t>アオモリケン</t>
    </rPh>
    <rPh sb="146" eb="148">
      <t>ノウギョウ</t>
    </rPh>
    <rPh sb="148" eb="150">
      <t>キョウサイ</t>
    </rPh>
    <rPh sb="150" eb="152">
      <t>クミアイ</t>
    </rPh>
    <rPh sb="170" eb="175">
      <t>ゴショガワラシ</t>
    </rPh>
    <rPh sb="175" eb="177">
      <t>ノウギョウ</t>
    </rPh>
    <rPh sb="177" eb="180">
      <t>イインカイ</t>
    </rPh>
    <rPh sb="181" eb="186">
      <t>ゴショガワラシ</t>
    </rPh>
    <phoneticPr fontId="5"/>
  </si>
  <si>
    <t>五所川原市</t>
    <rPh sb="0" eb="5">
      <t>ゴショガワラシ</t>
    </rPh>
    <phoneticPr fontId="5"/>
  </si>
  <si>
    <t>ごしょつがる農協、つがるにしきた農協</t>
    <rPh sb="6" eb="8">
      <t>ノウキョウ</t>
    </rPh>
    <rPh sb="16" eb="18">
      <t>ノウキョウ</t>
    </rPh>
    <phoneticPr fontId="5"/>
  </si>
  <si>
    <t>17．12．21</t>
  </si>
  <si>
    <t>りんご、ぶどう</t>
    <phoneticPr fontId="5"/>
  </si>
  <si>
    <r>
      <t xml:space="preserve">24.4.20
28.3.30（変更）
29.3.29（変更）
30.6.11(変更）
R1.7.3(変更)
</t>
    </r>
    <r>
      <rPr>
        <sz val="11"/>
        <rFont val="ＭＳ Ｐゴシック"/>
        <family val="3"/>
        <charset val="128"/>
      </rPr>
      <t>R3.3.29（変更）</t>
    </r>
    <rPh sb="16" eb="18">
      <t>ヘンコウ</t>
    </rPh>
    <rPh sb="28" eb="30">
      <t>ヘンコウ</t>
    </rPh>
    <rPh sb="40" eb="42">
      <t>ヘンコウ</t>
    </rPh>
    <phoneticPr fontId="5"/>
  </si>
  <si>
    <t>24.4.20
25.1.10（変更）
27.3.27（変更）</t>
    <rPh sb="16" eb="18">
      <t>ヘンコウ</t>
    </rPh>
    <rPh sb="28" eb="30">
      <t>ヘンコウ</t>
    </rPh>
    <phoneticPr fontId="5"/>
  </si>
  <si>
    <t>鶴田町果樹産地協議会</t>
    <rPh sb="0" eb="3">
      <t>ツルタマチ</t>
    </rPh>
    <rPh sb="3" eb="5">
      <t>カジュ</t>
    </rPh>
    <rPh sb="5" eb="7">
      <t>サンチ</t>
    </rPh>
    <rPh sb="7" eb="10">
      <t>キョウギカイ</t>
    </rPh>
    <phoneticPr fontId="5"/>
  </si>
  <si>
    <t>鶴田町産業課</t>
    <rPh sb="0" eb="3">
      <t>ツルタマチ</t>
    </rPh>
    <rPh sb="3" eb="5">
      <t>サンギョウ</t>
    </rPh>
    <phoneticPr fontId="5"/>
  </si>
  <si>
    <t>鶴田町、つがるにしきた農協、鶴田地区りんご支会連絡協議会、つがるにしきた農協鶴翔地区りんご共同防除連絡協議会、鶴田町わい化栽培技術研究会、津軽ぶどう協会、鶴田町農業委員会、（株）津軽りんご市場、鶴田町おうとう栽培研究会、鶴田町農事振興会連合会、鶴田町桃栽培組合、青森県西北地域県民局地域農林水産部、（公社）あおもり農業支援センター</t>
    <rPh sb="0" eb="3">
      <t>ツルタマチ</t>
    </rPh>
    <rPh sb="11" eb="13">
      <t>ノウキョウ</t>
    </rPh>
    <rPh sb="14" eb="16">
      <t>ツルタ</t>
    </rPh>
    <rPh sb="16" eb="18">
      <t>チク</t>
    </rPh>
    <rPh sb="21" eb="23">
      <t>シカイ</t>
    </rPh>
    <rPh sb="23" eb="25">
      <t>レンラク</t>
    </rPh>
    <rPh sb="25" eb="28">
      <t>キョウギカイ</t>
    </rPh>
    <rPh sb="36" eb="38">
      <t>ノウキョウ</t>
    </rPh>
    <rPh sb="38" eb="39">
      <t>カク</t>
    </rPh>
    <rPh sb="39" eb="40">
      <t>ショウ</t>
    </rPh>
    <rPh sb="40" eb="42">
      <t>チク</t>
    </rPh>
    <rPh sb="45" eb="47">
      <t>キョウドウ</t>
    </rPh>
    <rPh sb="47" eb="49">
      <t>ボウジョ</t>
    </rPh>
    <rPh sb="49" eb="51">
      <t>レンラク</t>
    </rPh>
    <rPh sb="51" eb="54">
      <t>キョウギカイ</t>
    </rPh>
    <rPh sb="55" eb="58">
      <t>ツルタマチ</t>
    </rPh>
    <rPh sb="60" eb="61">
      <t>カ</t>
    </rPh>
    <rPh sb="61" eb="63">
      <t>サイバイ</t>
    </rPh>
    <rPh sb="63" eb="65">
      <t>ギジュツ</t>
    </rPh>
    <rPh sb="65" eb="68">
      <t>ケンキュウカイ</t>
    </rPh>
    <rPh sb="69" eb="71">
      <t>ツガル</t>
    </rPh>
    <rPh sb="74" eb="76">
      <t>キョウカイ</t>
    </rPh>
    <rPh sb="77" eb="80">
      <t>ツルタマチ</t>
    </rPh>
    <rPh sb="80" eb="82">
      <t>ノウギョウ</t>
    </rPh>
    <rPh sb="82" eb="85">
      <t>イインカイ</t>
    </rPh>
    <rPh sb="86" eb="89">
      <t>カブ</t>
    </rPh>
    <rPh sb="89" eb="91">
      <t>ツガル</t>
    </rPh>
    <rPh sb="94" eb="96">
      <t>シジョウ</t>
    </rPh>
    <rPh sb="97" eb="100">
      <t>ツルタマチ</t>
    </rPh>
    <rPh sb="104" eb="106">
      <t>サイバイ</t>
    </rPh>
    <rPh sb="106" eb="109">
      <t>ケンキュウカイ</t>
    </rPh>
    <rPh sb="110" eb="113">
      <t>ツルタマチ</t>
    </rPh>
    <rPh sb="113" eb="115">
      <t>ノウジ</t>
    </rPh>
    <rPh sb="115" eb="118">
      <t>シンコウカイ</t>
    </rPh>
    <rPh sb="118" eb="121">
      <t>レンゴウカイ</t>
    </rPh>
    <rPh sb="122" eb="125">
      <t>ツルタマチ</t>
    </rPh>
    <rPh sb="125" eb="126">
      <t>モモ</t>
    </rPh>
    <rPh sb="126" eb="128">
      <t>サイバイ</t>
    </rPh>
    <rPh sb="128" eb="130">
      <t>クミアイ</t>
    </rPh>
    <rPh sb="131" eb="134">
      <t>アオモリケン</t>
    </rPh>
    <rPh sb="134" eb="135">
      <t>ニシ</t>
    </rPh>
    <rPh sb="135" eb="136">
      <t>キタ</t>
    </rPh>
    <rPh sb="136" eb="138">
      <t>チイキ</t>
    </rPh>
    <rPh sb="138" eb="141">
      <t>ケンミンキョク</t>
    </rPh>
    <rPh sb="141" eb="143">
      <t>チイキ</t>
    </rPh>
    <rPh sb="143" eb="145">
      <t>ノウリン</t>
    </rPh>
    <rPh sb="145" eb="148">
      <t>スイサンブ</t>
    </rPh>
    <phoneticPr fontId="5"/>
  </si>
  <si>
    <t>鶴田町</t>
    <rPh sb="0" eb="3">
      <t>ツルタマチ</t>
    </rPh>
    <phoneticPr fontId="5"/>
  </si>
  <si>
    <t>18．8．30</t>
  </si>
  <si>
    <t>りんご、ぶどう、もも、おうとう、ネクタリン、ブルーベリー</t>
    <phoneticPr fontId="5"/>
  </si>
  <si>
    <t>24.4.20
26.7.11（変更）</t>
    <phoneticPr fontId="5"/>
  </si>
  <si>
    <t>板柳町果樹産地推進協議会</t>
    <rPh sb="0" eb="2">
      <t>イタヤナギ</t>
    </rPh>
    <rPh sb="2" eb="3">
      <t>マチ</t>
    </rPh>
    <rPh sb="3" eb="5">
      <t>カジュ</t>
    </rPh>
    <rPh sb="5" eb="7">
      <t>サンチ</t>
    </rPh>
    <rPh sb="7" eb="9">
      <t>スイシン</t>
    </rPh>
    <rPh sb="9" eb="12">
      <t>キョウギカイ</t>
    </rPh>
    <phoneticPr fontId="5"/>
  </si>
  <si>
    <t>板柳町産業振興課</t>
    <rPh sb="0" eb="3">
      <t>イタヤナギマチ</t>
    </rPh>
    <rPh sb="3" eb="5">
      <t>サンギョウ</t>
    </rPh>
    <rPh sb="5" eb="8">
      <t>シンコウカ</t>
    </rPh>
    <phoneticPr fontId="5"/>
  </si>
  <si>
    <t>板柳町、津軽みらい農協、板柳町ふるさとセンター、（株）津軽りんご市場、板柳町りんご共同防除組合連絡協議会、板柳町認定農業者協議会、板柳町りんご支会連絡協議会、板柳町りんご産業基幹青年会、板柳町わい化栽培技術研究会、青森県西北地域県民局地域農林水産部、（公社）あおもり農業支援センター</t>
    <rPh sb="0" eb="3">
      <t>イタヤナギマチ</t>
    </rPh>
    <rPh sb="4" eb="6">
      <t>ツガル</t>
    </rPh>
    <rPh sb="9" eb="11">
      <t>ノウキョウ</t>
    </rPh>
    <rPh sb="12" eb="15">
      <t>イタヤナギマチ</t>
    </rPh>
    <rPh sb="24" eb="27">
      <t>カブ</t>
    </rPh>
    <rPh sb="27" eb="29">
      <t>ツガル</t>
    </rPh>
    <rPh sb="32" eb="34">
      <t>シジョウ</t>
    </rPh>
    <rPh sb="35" eb="38">
      <t>イタヤナギマチ</t>
    </rPh>
    <rPh sb="41" eb="43">
      <t>キョウドウ</t>
    </rPh>
    <rPh sb="43" eb="45">
      <t>ボウジョ</t>
    </rPh>
    <rPh sb="45" eb="47">
      <t>クミアイ</t>
    </rPh>
    <rPh sb="47" eb="49">
      <t>レンラク</t>
    </rPh>
    <rPh sb="49" eb="52">
      <t>キョウギカイ</t>
    </rPh>
    <rPh sb="53" eb="56">
      <t>イタヤナギマチ</t>
    </rPh>
    <rPh sb="56" eb="58">
      <t>ニンテイ</t>
    </rPh>
    <rPh sb="58" eb="61">
      <t>ノウギョウシャ</t>
    </rPh>
    <rPh sb="61" eb="64">
      <t>キョウギカイ</t>
    </rPh>
    <rPh sb="65" eb="68">
      <t>イタヤナギマチ</t>
    </rPh>
    <rPh sb="71" eb="73">
      <t>シカイ</t>
    </rPh>
    <rPh sb="73" eb="75">
      <t>レンラク</t>
    </rPh>
    <rPh sb="75" eb="78">
      <t>キョウギカイ</t>
    </rPh>
    <rPh sb="79" eb="82">
      <t>イタヤナギマチ</t>
    </rPh>
    <rPh sb="85" eb="87">
      <t>サンギョウ</t>
    </rPh>
    <rPh sb="87" eb="89">
      <t>キカン</t>
    </rPh>
    <rPh sb="89" eb="92">
      <t>セイネンカイ</t>
    </rPh>
    <rPh sb="93" eb="96">
      <t>イタヤナギマチ</t>
    </rPh>
    <rPh sb="98" eb="99">
      <t>カ</t>
    </rPh>
    <rPh sb="99" eb="101">
      <t>サイバイ</t>
    </rPh>
    <rPh sb="101" eb="103">
      <t>ギジュツ</t>
    </rPh>
    <rPh sb="103" eb="106">
      <t>ケンキュウカイ</t>
    </rPh>
    <rPh sb="107" eb="110">
      <t>アオモリケン</t>
    </rPh>
    <rPh sb="110" eb="112">
      <t>セイホク</t>
    </rPh>
    <rPh sb="112" eb="114">
      <t>チイキ</t>
    </rPh>
    <rPh sb="114" eb="117">
      <t>ケンミンキョク</t>
    </rPh>
    <rPh sb="117" eb="119">
      <t>チイキ</t>
    </rPh>
    <rPh sb="119" eb="121">
      <t>ノウリン</t>
    </rPh>
    <rPh sb="121" eb="124">
      <t>スイサンブ</t>
    </rPh>
    <phoneticPr fontId="5"/>
  </si>
  <si>
    <t>板柳町</t>
    <rPh sb="0" eb="3">
      <t>イタヤナギマチ</t>
    </rPh>
    <phoneticPr fontId="5"/>
  </si>
  <si>
    <t>りんご、ぶどう、もも、おうとう、なし</t>
    <phoneticPr fontId="5"/>
  </si>
  <si>
    <t>24.4.6
25.1.4（変更）
25.5.28（変更）
26.7.11（変更）</t>
    <rPh sb="14" eb="16">
      <t>ヘンコウ</t>
    </rPh>
    <rPh sb="26" eb="28">
      <t>ヘンコウ</t>
    </rPh>
    <rPh sb="38" eb="40">
      <t>ヘンコウ</t>
    </rPh>
    <phoneticPr fontId="5"/>
  </si>
  <si>
    <t>三戸町果樹産地協議会</t>
    <rPh sb="0" eb="2">
      <t>サンノヘ</t>
    </rPh>
    <rPh sb="2" eb="3">
      <t>マチ</t>
    </rPh>
    <rPh sb="3" eb="5">
      <t>カジュ</t>
    </rPh>
    <rPh sb="5" eb="7">
      <t>サンチ</t>
    </rPh>
    <rPh sb="7" eb="10">
      <t>キョウギカイ</t>
    </rPh>
    <phoneticPr fontId="5"/>
  </si>
  <si>
    <t>三戸町農林課</t>
    <rPh sb="0" eb="3">
      <t>サンノヘマチ</t>
    </rPh>
    <rPh sb="3" eb="6">
      <t>ノウリンカ</t>
    </rPh>
    <phoneticPr fontId="5"/>
  </si>
  <si>
    <t>三戸町、八戸農協、青森県三八地域県民局地域農林水産部、（公社）あおもり農業支援センター、三戸町農業委員会、三戸町りんご共同防除組合連絡協議会、各地区代表生産者</t>
    <rPh sb="0" eb="3">
      <t>サンノヘマチ</t>
    </rPh>
    <rPh sb="4" eb="6">
      <t>ハチノヘ</t>
    </rPh>
    <rPh sb="6" eb="8">
      <t>ノウキョウ</t>
    </rPh>
    <rPh sb="9" eb="12">
      <t>アオモリケン</t>
    </rPh>
    <rPh sb="12" eb="13">
      <t>サン</t>
    </rPh>
    <rPh sb="13" eb="14">
      <t>ハチ</t>
    </rPh>
    <rPh sb="14" eb="16">
      <t>チイキ</t>
    </rPh>
    <rPh sb="16" eb="19">
      <t>ケンミンキョク</t>
    </rPh>
    <rPh sb="19" eb="21">
      <t>チイキ</t>
    </rPh>
    <rPh sb="21" eb="23">
      <t>ノウリン</t>
    </rPh>
    <rPh sb="23" eb="26">
      <t>スイサンブ</t>
    </rPh>
    <rPh sb="28" eb="30">
      <t>コウシャ</t>
    </rPh>
    <rPh sb="35" eb="37">
      <t>ノウギョウ</t>
    </rPh>
    <rPh sb="37" eb="39">
      <t>シエン</t>
    </rPh>
    <rPh sb="44" eb="47">
      <t>サンノヘマチ</t>
    </rPh>
    <rPh sb="47" eb="49">
      <t>ノウギョウ</t>
    </rPh>
    <rPh sb="49" eb="52">
      <t>イインカイ</t>
    </rPh>
    <rPh sb="53" eb="56">
      <t>サンノヘマチ</t>
    </rPh>
    <rPh sb="59" eb="61">
      <t>キョウドウ</t>
    </rPh>
    <rPh sb="61" eb="63">
      <t>ボウジョ</t>
    </rPh>
    <rPh sb="63" eb="65">
      <t>クミアイ</t>
    </rPh>
    <rPh sb="65" eb="67">
      <t>レンラク</t>
    </rPh>
    <rPh sb="67" eb="70">
      <t>キョウギカイ</t>
    </rPh>
    <rPh sb="71" eb="74">
      <t>カクチク</t>
    </rPh>
    <rPh sb="74" eb="76">
      <t>ダイヒョウ</t>
    </rPh>
    <rPh sb="76" eb="79">
      <t>セイサンシャ</t>
    </rPh>
    <phoneticPr fontId="5"/>
  </si>
  <si>
    <t>三戸町</t>
    <rPh sb="0" eb="3">
      <t>サンノヘマチ</t>
    </rPh>
    <phoneticPr fontId="5"/>
  </si>
  <si>
    <t>八戸農協</t>
    <rPh sb="0" eb="2">
      <t>ハチノヘ</t>
    </rPh>
    <rPh sb="2" eb="4">
      <t>ノウキョウ</t>
    </rPh>
    <phoneticPr fontId="5"/>
  </si>
  <si>
    <t>18．6．7</t>
  </si>
  <si>
    <t>りんご、ぶどう、もも、おうとう、プラム</t>
    <phoneticPr fontId="5"/>
  </si>
  <si>
    <r>
      <t xml:space="preserve">28.3.30
31.3.18(変更)
</t>
    </r>
    <r>
      <rPr>
        <sz val="11"/>
        <rFont val="ＭＳ Ｐゴシック"/>
        <family val="3"/>
        <charset val="128"/>
      </rPr>
      <t>R3.3.31（変更）</t>
    </r>
    <rPh sb="28" eb="30">
      <t>ヘンコウ</t>
    </rPh>
    <phoneticPr fontId="5"/>
  </si>
  <si>
    <t>24.4.18</t>
  </si>
  <si>
    <t>南部町果樹産地構造改革協議会</t>
    <rPh sb="0" eb="2">
      <t>ナンブ</t>
    </rPh>
    <rPh sb="2" eb="3">
      <t>マチ</t>
    </rPh>
    <rPh sb="3" eb="5">
      <t>カジュ</t>
    </rPh>
    <rPh sb="5" eb="7">
      <t>サンチ</t>
    </rPh>
    <rPh sb="7" eb="9">
      <t>コウゾウ</t>
    </rPh>
    <rPh sb="9" eb="11">
      <t>カイカク</t>
    </rPh>
    <rPh sb="11" eb="14">
      <t>キョウギカイ</t>
    </rPh>
    <phoneticPr fontId="5"/>
  </si>
  <si>
    <t>南部町農林課</t>
    <rPh sb="0" eb="3">
      <t>ナンブチョウ</t>
    </rPh>
    <rPh sb="3" eb="6">
      <t>ノウリンカ</t>
    </rPh>
    <phoneticPr fontId="5"/>
  </si>
  <si>
    <t>八戸農協、南部町果樹共同防除組合連合会、南部町りんごわい化技術研究会、南部町サクランボ研究会、南部町果樹研究会、青森県南部地方ぶどう協会、南部地方桃生産組合、青森県なし振興協会、南部町営地方卸売市場、青森県三八地域県民局地域農林水産部、（公社）あおもり農業支援センター、南部町農業委員会、南部町</t>
    <rPh sb="0" eb="2">
      <t>ハチノヘ</t>
    </rPh>
    <rPh sb="2" eb="4">
      <t>ノウキョウ</t>
    </rPh>
    <rPh sb="5" eb="8">
      <t>ナンブチョウ</t>
    </rPh>
    <rPh sb="8" eb="10">
      <t>カジュ</t>
    </rPh>
    <rPh sb="10" eb="12">
      <t>キョウドウ</t>
    </rPh>
    <rPh sb="12" eb="14">
      <t>ボウジョ</t>
    </rPh>
    <rPh sb="14" eb="16">
      <t>クミアイ</t>
    </rPh>
    <rPh sb="16" eb="19">
      <t>レンゴウカイ</t>
    </rPh>
    <rPh sb="20" eb="23">
      <t>ナンブチョウ</t>
    </rPh>
    <rPh sb="28" eb="29">
      <t>カ</t>
    </rPh>
    <rPh sb="29" eb="31">
      <t>ギジュツ</t>
    </rPh>
    <rPh sb="31" eb="34">
      <t>ケンキュウカイ</t>
    </rPh>
    <rPh sb="35" eb="38">
      <t>ナンブチョウ</t>
    </rPh>
    <rPh sb="43" eb="46">
      <t>ケンキュウカイ</t>
    </rPh>
    <rPh sb="47" eb="50">
      <t>ナンブチョウ</t>
    </rPh>
    <rPh sb="50" eb="52">
      <t>カジュ</t>
    </rPh>
    <rPh sb="52" eb="55">
      <t>ケンキュウカイ</t>
    </rPh>
    <rPh sb="56" eb="59">
      <t>アオモリケン</t>
    </rPh>
    <rPh sb="59" eb="61">
      <t>ナンブ</t>
    </rPh>
    <rPh sb="61" eb="63">
      <t>チホウ</t>
    </rPh>
    <rPh sb="66" eb="68">
      <t>キョウカイ</t>
    </rPh>
    <rPh sb="69" eb="71">
      <t>ナンブ</t>
    </rPh>
    <rPh sb="71" eb="73">
      <t>チホウ</t>
    </rPh>
    <rPh sb="73" eb="74">
      <t>モモ</t>
    </rPh>
    <rPh sb="74" eb="76">
      <t>セイサン</t>
    </rPh>
    <rPh sb="76" eb="78">
      <t>クミアイ</t>
    </rPh>
    <rPh sb="79" eb="82">
      <t>アオモリケン</t>
    </rPh>
    <rPh sb="84" eb="86">
      <t>シンコウ</t>
    </rPh>
    <rPh sb="86" eb="88">
      <t>キョウカイ</t>
    </rPh>
    <rPh sb="89" eb="91">
      <t>ナンブ</t>
    </rPh>
    <rPh sb="91" eb="93">
      <t>チョウエイ</t>
    </rPh>
    <rPh sb="93" eb="95">
      <t>チホウ</t>
    </rPh>
    <rPh sb="95" eb="97">
      <t>オロシウリ</t>
    </rPh>
    <rPh sb="97" eb="99">
      <t>シジョウ</t>
    </rPh>
    <rPh sb="100" eb="103">
      <t>アオモリケン</t>
    </rPh>
    <rPh sb="103" eb="104">
      <t>サン</t>
    </rPh>
    <rPh sb="104" eb="105">
      <t>ハチ</t>
    </rPh>
    <rPh sb="105" eb="107">
      <t>チイキ</t>
    </rPh>
    <rPh sb="107" eb="110">
      <t>ケンミンキョク</t>
    </rPh>
    <rPh sb="110" eb="112">
      <t>チイキ</t>
    </rPh>
    <rPh sb="112" eb="114">
      <t>ノウリン</t>
    </rPh>
    <rPh sb="114" eb="117">
      <t>スイサンブ</t>
    </rPh>
    <rPh sb="119" eb="121">
      <t>コウシャ</t>
    </rPh>
    <rPh sb="128" eb="130">
      <t>シエン</t>
    </rPh>
    <rPh sb="135" eb="138">
      <t>ナンブチョウ</t>
    </rPh>
    <rPh sb="138" eb="140">
      <t>ノウギョウ</t>
    </rPh>
    <rPh sb="140" eb="143">
      <t>イインカイ</t>
    </rPh>
    <rPh sb="144" eb="147">
      <t>ナンブチョウ</t>
    </rPh>
    <phoneticPr fontId="5"/>
  </si>
  <si>
    <t>南部町</t>
    <rPh sb="0" eb="3">
      <t>ナンブマチ</t>
    </rPh>
    <phoneticPr fontId="5"/>
  </si>
  <si>
    <t>18．3．19</t>
  </si>
  <si>
    <t>りんご、ぶどう、もも、おうとう、うめ、すもも、西洋なし、和なし、プルーン、ネクタリン、あんず</t>
    <rPh sb="23" eb="25">
      <t>セイヨウ</t>
    </rPh>
    <rPh sb="28" eb="29">
      <t>ワ</t>
    </rPh>
    <phoneticPr fontId="5"/>
  </si>
  <si>
    <r>
      <t xml:space="preserve">28.3.31
29.9.28（変更）
</t>
    </r>
    <r>
      <rPr>
        <sz val="11"/>
        <rFont val="ＭＳ Ｐゴシック"/>
        <family val="3"/>
        <charset val="128"/>
      </rPr>
      <t>R3.3.31（変更）</t>
    </r>
    <rPh sb="16" eb="18">
      <t>ヘンコウ</t>
    </rPh>
    <phoneticPr fontId="5"/>
  </si>
  <si>
    <t>24.3.30
26.3.31(変更)</t>
    <rPh sb="16" eb="18">
      <t>ヘンコウ</t>
    </rPh>
    <phoneticPr fontId="5"/>
  </si>
  <si>
    <t>八戸市果樹産地協議会</t>
    <rPh sb="0" eb="3">
      <t>ハチノヘシ</t>
    </rPh>
    <rPh sb="3" eb="5">
      <t>カジュ</t>
    </rPh>
    <rPh sb="5" eb="7">
      <t>サンチ</t>
    </rPh>
    <rPh sb="7" eb="10">
      <t>キョウギカイ</t>
    </rPh>
    <phoneticPr fontId="5"/>
  </si>
  <si>
    <t>八戸市農業経営振興センター</t>
    <rPh sb="0" eb="3">
      <t>ハチノヘシ</t>
    </rPh>
    <rPh sb="3" eb="5">
      <t>ノウギョウ</t>
    </rPh>
    <rPh sb="5" eb="7">
      <t>ケイエイ</t>
    </rPh>
    <rPh sb="7" eb="9">
      <t>シンコウ</t>
    </rPh>
    <phoneticPr fontId="5"/>
  </si>
  <si>
    <t>八戸市、八戸市果樹振興会、青森県三八地域県民局地域農林水産部、八戸農協、八戸市農業委員会、（公社）あおもり農業支援センター、八戸農協りんご専門部舘支部・南郷支部</t>
    <rPh sb="0" eb="3">
      <t>ハチノヘシ</t>
    </rPh>
    <rPh sb="4" eb="7">
      <t>ハチノヘシ</t>
    </rPh>
    <rPh sb="7" eb="9">
      <t>カジュ</t>
    </rPh>
    <rPh sb="9" eb="12">
      <t>シンコウカイ</t>
    </rPh>
    <rPh sb="13" eb="16">
      <t>アオモリケン</t>
    </rPh>
    <rPh sb="16" eb="17">
      <t>サン</t>
    </rPh>
    <rPh sb="17" eb="18">
      <t>ハチ</t>
    </rPh>
    <rPh sb="18" eb="20">
      <t>チイキ</t>
    </rPh>
    <rPh sb="20" eb="23">
      <t>ケンミンキョク</t>
    </rPh>
    <rPh sb="23" eb="25">
      <t>チイキ</t>
    </rPh>
    <rPh sb="25" eb="27">
      <t>ノウリン</t>
    </rPh>
    <rPh sb="27" eb="30">
      <t>スイサンブ</t>
    </rPh>
    <rPh sb="31" eb="33">
      <t>ハチノヘ</t>
    </rPh>
    <rPh sb="33" eb="35">
      <t>ノウキョウ</t>
    </rPh>
    <rPh sb="36" eb="39">
      <t>ハチノヘシ</t>
    </rPh>
    <rPh sb="39" eb="41">
      <t>ノウギョウ</t>
    </rPh>
    <rPh sb="41" eb="44">
      <t>イインカイ</t>
    </rPh>
    <rPh sb="46" eb="48">
      <t>コウシャ</t>
    </rPh>
    <rPh sb="53" eb="55">
      <t>ノウギョウ</t>
    </rPh>
    <rPh sb="55" eb="57">
      <t>シエン</t>
    </rPh>
    <rPh sb="62" eb="64">
      <t>ハチノヘ</t>
    </rPh>
    <rPh sb="64" eb="66">
      <t>ノウキョウ</t>
    </rPh>
    <rPh sb="69" eb="72">
      <t>センモンブ</t>
    </rPh>
    <rPh sb="72" eb="73">
      <t>タテ</t>
    </rPh>
    <rPh sb="73" eb="75">
      <t>シブ</t>
    </rPh>
    <rPh sb="76" eb="78">
      <t>ナンゴウ</t>
    </rPh>
    <rPh sb="78" eb="80">
      <t>シブ</t>
    </rPh>
    <phoneticPr fontId="5"/>
  </si>
  <si>
    <t>八戸市</t>
    <rPh sb="0" eb="3">
      <t>ハチノヘシ</t>
    </rPh>
    <phoneticPr fontId="5"/>
  </si>
  <si>
    <t>19．3．8</t>
  </si>
  <si>
    <t>りんご、ぶどう、醸造用ぶどう、おうとう、もも、ブルーベリー、西洋なし</t>
    <rPh sb="8" eb="11">
      <t>ジョウゾウヨウ</t>
    </rPh>
    <rPh sb="30" eb="32">
      <t>セイヨウ</t>
    </rPh>
    <phoneticPr fontId="5"/>
  </si>
  <si>
    <r>
      <t xml:space="preserve">28.3.30
</t>
    </r>
    <r>
      <rPr>
        <sz val="11"/>
        <rFont val="ＭＳ Ｐゴシック"/>
        <family val="3"/>
        <charset val="128"/>
      </rPr>
      <t>R3.3.29（変更）</t>
    </r>
    <rPh sb="16" eb="18">
      <t>ヘンコウ</t>
    </rPh>
    <phoneticPr fontId="5"/>
  </si>
  <si>
    <t>23．8．15</t>
  </si>
  <si>
    <t>青森市果樹産地協議会</t>
    <rPh sb="0" eb="3">
      <t>アオモリシ</t>
    </rPh>
    <rPh sb="3" eb="5">
      <t>カジュ</t>
    </rPh>
    <rPh sb="5" eb="7">
      <t>サンチ</t>
    </rPh>
    <rPh sb="7" eb="10">
      <t>キョウギカイ</t>
    </rPh>
    <phoneticPr fontId="5"/>
  </si>
  <si>
    <t>青森市農林水産部あおもり産品支援課</t>
    <rPh sb="0" eb="3">
      <t>アオモリシ</t>
    </rPh>
    <rPh sb="3" eb="5">
      <t>ノウリン</t>
    </rPh>
    <rPh sb="5" eb="8">
      <t>スイサンブ</t>
    </rPh>
    <rPh sb="12" eb="14">
      <t>サンピン</t>
    </rPh>
    <rPh sb="14" eb="16">
      <t>シエン</t>
    </rPh>
    <rPh sb="16" eb="17">
      <t>カ</t>
    </rPh>
    <phoneticPr fontId="5"/>
  </si>
  <si>
    <t>青森市、青森県東青地域県民局地域農林水産部、青森農協、浪岡地区りんご共同防除組合連絡協議会、青森地区りんご研究会連合会、青森市ぶどう協会、青森市さくらんぼ生産組合、あおもりカシスの会、（公社）あおもり農業支援センター</t>
    <rPh sb="0" eb="3">
      <t>アオモリシ</t>
    </rPh>
    <rPh sb="4" eb="7">
      <t>アオモリケン</t>
    </rPh>
    <rPh sb="7" eb="8">
      <t>トウ</t>
    </rPh>
    <rPh sb="8" eb="9">
      <t>セイ</t>
    </rPh>
    <rPh sb="9" eb="11">
      <t>チイキ</t>
    </rPh>
    <rPh sb="11" eb="14">
      <t>ケンミンキョク</t>
    </rPh>
    <rPh sb="14" eb="16">
      <t>チイキ</t>
    </rPh>
    <rPh sb="16" eb="18">
      <t>ノウリン</t>
    </rPh>
    <rPh sb="18" eb="21">
      <t>スイサンブ</t>
    </rPh>
    <rPh sb="22" eb="24">
      <t>アオモリ</t>
    </rPh>
    <rPh sb="24" eb="26">
      <t>ノウキョウ</t>
    </rPh>
    <rPh sb="27" eb="29">
      <t>ナミオカ</t>
    </rPh>
    <rPh sb="29" eb="31">
      <t>チク</t>
    </rPh>
    <rPh sb="34" eb="36">
      <t>キョウドウ</t>
    </rPh>
    <rPh sb="36" eb="38">
      <t>ボウジョ</t>
    </rPh>
    <rPh sb="38" eb="40">
      <t>クミアイ</t>
    </rPh>
    <rPh sb="40" eb="42">
      <t>レンラク</t>
    </rPh>
    <rPh sb="42" eb="45">
      <t>キョウギカイ</t>
    </rPh>
    <rPh sb="46" eb="48">
      <t>アオモリ</t>
    </rPh>
    <rPh sb="48" eb="50">
      <t>チク</t>
    </rPh>
    <rPh sb="53" eb="56">
      <t>ケンキュウカイ</t>
    </rPh>
    <rPh sb="56" eb="59">
      <t>レンゴウカイ</t>
    </rPh>
    <rPh sb="60" eb="63">
      <t>アオモリシ</t>
    </rPh>
    <rPh sb="66" eb="68">
      <t>キョウカイ</t>
    </rPh>
    <rPh sb="69" eb="72">
      <t>アオモリシ</t>
    </rPh>
    <rPh sb="77" eb="79">
      <t>セイサン</t>
    </rPh>
    <rPh sb="79" eb="81">
      <t>クミアイ</t>
    </rPh>
    <rPh sb="90" eb="91">
      <t>カイ</t>
    </rPh>
    <phoneticPr fontId="5"/>
  </si>
  <si>
    <t>青森市</t>
    <rPh sb="0" eb="3">
      <t>アオモリシ</t>
    </rPh>
    <phoneticPr fontId="5"/>
  </si>
  <si>
    <t>青森農協</t>
    <rPh sb="0" eb="2">
      <t>アオモリ</t>
    </rPh>
    <rPh sb="2" eb="4">
      <t>ノウキョウ</t>
    </rPh>
    <phoneticPr fontId="5"/>
  </si>
  <si>
    <t>19．3．23</t>
  </si>
  <si>
    <t>りんご、ぶどう、おうとう、カシス</t>
  </si>
  <si>
    <r>
      <t xml:space="preserve">28. 3. 31
29.3.29（変更）
30.11.26（変更）
</t>
    </r>
    <r>
      <rPr>
        <sz val="11"/>
        <rFont val="ＭＳ Ｐゴシック"/>
        <family val="3"/>
        <charset val="128"/>
      </rPr>
      <t>R3.3.15（変更）</t>
    </r>
    <rPh sb="18" eb="20">
      <t>ヘンコウ</t>
    </rPh>
    <rPh sb="31" eb="33">
      <t>ヘンコウ</t>
    </rPh>
    <phoneticPr fontId="5"/>
  </si>
  <si>
    <t>24．4．6
26.7.11（変更）</t>
    <rPh sb="15" eb="17">
      <t>ヘンコウ</t>
    </rPh>
    <phoneticPr fontId="5"/>
  </si>
  <si>
    <t>ＪＡ津軽みらい常盤地区果樹産地協議会</t>
    <rPh sb="2" eb="4">
      <t>ツガル</t>
    </rPh>
    <rPh sb="7" eb="9">
      <t>トキワ</t>
    </rPh>
    <rPh sb="9" eb="11">
      <t>チク</t>
    </rPh>
    <rPh sb="11" eb="13">
      <t>カジュ</t>
    </rPh>
    <rPh sb="13" eb="15">
      <t>サンチ</t>
    </rPh>
    <rPh sb="15" eb="18">
      <t>キョウギカイ</t>
    </rPh>
    <phoneticPr fontId="5"/>
  </si>
  <si>
    <t>津軽みらい農協、青森県中南地域県民局地域農林水産部、藤崎町、津軽みらい農協ときわりんご栽培協議会、津軽みらい農協常盤りんご共同防除連絡協議会、（公社）あおもり農業支援センター</t>
    <rPh sb="0" eb="2">
      <t>ツガル</t>
    </rPh>
    <rPh sb="5" eb="7">
      <t>ノウキョウ</t>
    </rPh>
    <rPh sb="8" eb="11">
      <t>アオモリケン</t>
    </rPh>
    <rPh sb="11" eb="13">
      <t>チュウナン</t>
    </rPh>
    <rPh sb="13" eb="15">
      <t>チイキ</t>
    </rPh>
    <rPh sb="15" eb="18">
      <t>ケンミンキョク</t>
    </rPh>
    <rPh sb="18" eb="20">
      <t>チイキ</t>
    </rPh>
    <rPh sb="20" eb="22">
      <t>ノウリン</t>
    </rPh>
    <rPh sb="22" eb="25">
      <t>スイサンブ</t>
    </rPh>
    <rPh sb="26" eb="29">
      <t>フジサキマチ</t>
    </rPh>
    <rPh sb="30" eb="32">
      <t>ツガル</t>
    </rPh>
    <rPh sb="35" eb="37">
      <t>ノウキョウ</t>
    </rPh>
    <rPh sb="43" eb="45">
      <t>サイバイ</t>
    </rPh>
    <rPh sb="45" eb="48">
      <t>キョウギカイ</t>
    </rPh>
    <rPh sb="49" eb="51">
      <t>ツガル</t>
    </rPh>
    <rPh sb="54" eb="56">
      <t>ノウキョウ</t>
    </rPh>
    <rPh sb="56" eb="58">
      <t>トキワ</t>
    </rPh>
    <rPh sb="61" eb="63">
      <t>キョウドウ</t>
    </rPh>
    <rPh sb="63" eb="65">
      <t>ボウジョ</t>
    </rPh>
    <rPh sb="65" eb="67">
      <t>レンラク</t>
    </rPh>
    <rPh sb="67" eb="70">
      <t>キョウギカイ</t>
    </rPh>
    <phoneticPr fontId="5"/>
  </si>
  <si>
    <t>藤崎町（常盤地区）</t>
    <rPh sb="0" eb="3">
      <t>フジサキマチ</t>
    </rPh>
    <rPh sb="4" eb="6">
      <t>トキワ</t>
    </rPh>
    <rPh sb="6" eb="8">
      <t>チク</t>
    </rPh>
    <phoneticPr fontId="5"/>
  </si>
  <si>
    <t>19．2．26</t>
  </si>
  <si>
    <r>
      <t xml:space="preserve">28.8.3
29.3.28(変更）
</t>
    </r>
    <r>
      <rPr>
        <sz val="11"/>
        <rFont val="ＭＳ Ｐゴシック"/>
        <family val="3"/>
        <charset val="128"/>
      </rPr>
      <t>R3.3.31（変更）</t>
    </r>
    <phoneticPr fontId="5"/>
  </si>
  <si>
    <t>23.12.27</t>
  </si>
  <si>
    <t>七戸町果樹産地協議会</t>
    <rPh sb="0" eb="2">
      <t>シチノヘ</t>
    </rPh>
    <rPh sb="2" eb="3">
      <t>マチ</t>
    </rPh>
    <rPh sb="3" eb="5">
      <t>カジュ</t>
    </rPh>
    <rPh sb="5" eb="7">
      <t>サンチ</t>
    </rPh>
    <rPh sb="7" eb="10">
      <t>キョウギカイ</t>
    </rPh>
    <phoneticPr fontId="5"/>
  </si>
  <si>
    <t>七戸町農林課</t>
    <rPh sb="0" eb="3">
      <t>シチノヘマチ</t>
    </rPh>
    <rPh sb="3" eb="6">
      <t>ノウリンカ</t>
    </rPh>
    <phoneticPr fontId="5"/>
  </si>
  <si>
    <t>七戸町、十和田おいらせ農協、青森県上北地域県民局地域農林水産部、ゆうき青森農協、七戸町農業委員会、（公社）あおもり農業支援センター</t>
    <rPh sb="0" eb="3">
      <t>シチノヘマチ</t>
    </rPh>
    <rPh sb="4" eb="7">
      <t>トワダ</t>
    </rPh>
    <rPh sb="11" eb="13">
      <t>ノウキョウ</t>
    </rPh>
    <rPh sb="14" eb="17">
      <t>アオモリケン</t>
    </rPh>
    <rPh sb="17" eb="19">
      <t>カミキタ</t>
    </rPh>
    <rPh sb="19" eb="21">
      <t>チイキ</t>
    </rPh>
    <rPh sb="21" eb="24">
      <t>ケンミンキョク</t>
    </rPh>
    <rPh sb="24" eb="26">
      <t>チイキ</t>
    </rPh>
    <rPh sb="26" eb="28">
      <t>ノウリン</t>
    </rPh>
    <rPh sb="28" eb="31">
      <t>スイサンブ</t>
    </rPh>
    <rPh sb="35" eb="37">
      <t>アオモリ</t>
    </rPh>
    <rPh sb="37" eb="39">
      <t>ノウキョウ</t>
    </rPh>
    <rPh sb="40" eb="43">
      <t>シチノヘマチ</t>
    </rPh>
    <rPh sb="43" eb="45">
      <t>ノウギョウ</t>
    </rPh>
    <rPh sb="45" eb="48">
      <t>イインカイ</t>
    </rPh>
    <phoneticPr fontId="5"/>
  </si>
  <si>
    <t>七戸町</t>
    <rPh sb="0" eb="3">
      <t>シチノヘマチ</t>
    </rPh>
    <phoneticPr fontId="5"/>
  </si>
  <si>
    <t>十和田おいらせ農協、ゆうき青森農協</t>
    <rPh sb="0" eb="3">
      <t>トワダ</t>
    </rPh>
    <rPh sb="7" eb="9">
      <t>ノウキョウ</t>
    </rPh>
    <rPh sb="13" eb="15">
      <t>アオモリ</t>
    </rPh>
    <rPh sb="15" eb="17">
      <t>ノウキョウ</t>
    </rPh>
    <phoneticPr fontId="5"/>
  </si>
  <si>
    <t>19．3．7</t>
  </si>
  <si>
    <t>りんご、ブルーベリー、カシス</t>
  </si>
  <si>
    <r>
      <t xml:space="preserve">28.6.21
29.3.29（変更）
R1.7.19(変更)
</t>
    </r>
    <r>
      <rPr>
        <sz val="11"/>
        <rFont val="ＭＳ Ｐゴシック"/>
        <family val="3"/>
        <charset val="128"/>
      </rPr>
      <t>R3.3.22（変更）</t>
    </r>
    <rPh sb="16" eb="18">
      <t>ヘンコウ</t>
    </rPh>
    <phoneticPr fontId="5"/>
  </si>
  <si>
    <t>24．4．6</t>
  </si>
  <si>
    <t>十和田市果樹産地協議会</t>
    <rPh sb="0" eb="4">
      <t>トワダシ</t>
    </rPh>
    <rPh sb="4" eb="6">
      <t>カジュ</t>
    </rPh>
    <rPh sb="6" eb="8">
      <t>サンチ</t>
    </rPh>
    <rPh sb="8" eb="11">
      <t>キョウギカイ</t>
    </rPh>
    <phoneticPr fontId="5"/>
  </si>
  <si>
    <t>十和田市農林商工部農林畜産課</t>
    <rPh sb="0" eb="4">
      <t>トワダシ</t>
    </rPh>
    <rPh sb="4" eb="6">
      <t>ノウリン</t>
    </rPh>
    <rPh sb="6" eb="8">
      <t>ショウコウ</t>
    </rPh>
    <rPh sb="8" eb="9">
      <t>ブ</t>
    </rPh>
    <rPh sb="9" eb="11">
      <t>ノウリン</t>
    </rPh>
    <rPh sb="11" eb="14">
      <t>チクサンカ</t>
    </rPh>
    <phoneticPr fontId="5"/>
  </si>
  <si>
    <t>十和田市、十和田市農業委員会、青森県上北地域県民局地域農林水産部、十和田おいらせ農協、十和田おいらせ農協果樹振興会、（公社）あおもり農業支援センター</t>
    <rPh sb="0" eb="4">
      <t>トワダシ</t>
    </rPh>
    <rPh sb="5" eb="9">
      <t>トワダシ</t>
    </rPh>
    <rPh sb="9" eb="11">
      <t>ノウギョウ</t>
    </rPh>
    <rPh sb="11" eb="14">
      <t>イインカイ</t>
    </rPh>
    <rPh sb="15" eb="18">
      <t>アオモリケン</t>
    </rPh>
    <rPh sb="18" eb="20">
      <t>カミキタ</t>
    </rPh>
    <rPh sb="20" eb="22">
      <t>チイキ</t>
    </rPh>
    <rPh sb="22" eb="25">
      <t>ケンミンキョク</t>
    </rPh>
    <rPh sb="25" eb="27">
      <t>チイキ</t>
    </rPh>
    <rPh sb="27" eb="29">
      <t>ノウリン</t>
    </rPh>
    <rPh sb="29" eb="32">
      <t>スイサンブ</t>
    </rPh>
    <rPh sb="33" eb="36">
      <t>トワダ</t>
    </rPh>
    <rPh sb="40" eb="42">
      <t>ノウキョウ</t>
    </rPh>
    <rPh sb="43" eb="46">
      <t>トワダ</t>
    </rPh>
    <rPh sb="50" eb="52">
      <t>ノウキョウ</t>
    </rPh>
    <rPh sb="52" eb="54">
      <t>カジュ</t>
    </rPh>
    <rPh sb="54" eb="57">
      <t>シンコウカイ</t>
    </rPh>
    <rPh sb="59" eb="61">
      <t>コウシャ</t>
    </rPh>
    <rPh sb="66" eb="68">
      <t>ノウギョウ</t>
    </rPh>
    <rPh sb="68" eb="70">
      <t>シエン</t>
    </rPh>
    <phoneticPr fontId="5"/>
  </si>
  <si>
    <t>十和田市</t>
    <rPh sb="0" eb="4">
      <t>トワダシ</t>
    </rPh>
    <phoneticPr fontId="5"/>
  </si>
  <si>
    <t>十和田おいらせ農協</t>
    <rPh sb="0" eb="3">
      <t>トワダ</t>
    </rPh>
    <rPh sb="7" eb="9">
      <t>ノウキョウ</t>
    </rPh>
    <phoneticPr fontId="5"/>
  </si>
  <si>
    <t>18．12．11</t>
  </si>
  <si>
    <t>りんご、ブルーベリー</t>
  </si>
  <si>
    <r>
      <t xml:space="preserve">29.3.28
30.6.13(変更)
R1.6.7(変更)
</t>
    </r>
    <r>
      <rPr>
        <sz val="11"/>
        <rFont val="ＭＳ Ｐゴシック"/>
        <family val="3"/>
        <charset val="128"/>
      </rPr>
      <t>R3.3.15（変更）</t>
    </r>
    <rPh sb="16" eb="18">
      <t>ヘンコウ</t>
    </rPh>
    <phoneticPr fontId="5"/>
  </si>
  <si>
    <t>24．6．15</t>
  </si>
  <si>
    <t>五戸町果樹産地構造改革協議会</t>
    <rPh sb="0" eb="3">
      <t>ゴノヘマチ</t>
    </rPh>
    <rPh sb="3" eb="5">
      <t>カジュ</t>
    </rPh>
    <rPh sb="5" eb="7">
      <t>サンチ</t>
    </rPh>
    <rPh sb="7" eb="9">
      <t>コウゾウ</t>
    </rPh>
    <rPh sb="9" eb="11">
      <t>カイカク</t>
    </rPh>
    <rPh sb="11" eb="13">
      <t>キョウギ</t>
    </rPh>
    <phoneticPr fontId="5"/>
  </si>
  <si>
    <t>五戸町農林課</t>
    <rPh sb="0" eb="3">
      <t>ゴノヘマチ</t>
    </rPh>
    <rPh sb="3" eb="6">
      <t>ノウリンカ</t>
    </rPh>
    <phoneticPr fontId="5"/>
  </si>
  <si>
    <t>生産者代表、八戸農協、八戸農協果樹総合部会りんご専門部会五戸支部・さくらんぼ専門部会五戸支部、マルコ五戸青果市場、（公社）あおもり農業支援センター、青森県三八地域県民局地域農林水産部、五戸町</t>
    <rPh sb="0" eb="3">
      <t>セイサンシャ</t>
    </rPh>
    <rPh sb="3" eb="5">
      <t>ダイヒョウ</t>
    </rPh>
    <rPh sb="6" eb="8">
      <t>ハチノヘ</t>
    </rPh>
    <rPh sb="8" eb="10">
      <t>ノウキョウ</t>
    </rPh>
    <rPh sb="11" eb="13">
      <t>ハチノヘ</t>
    </rPh>
    <rPh sb="13" eb="15">
      <t>ノウキョウ</t>
    </rPh>
    <rPh sb="15" eb="17">
      <t>カジュ</t>
    </rPh>
    <rPh sb="17" eb="19">
      <t>ソウゴウ</t>
    </rPh>
    <rPh sb="19" eb="21">
      <t>ブカイ</t>
    </rPh>
    <rPh sb="24" eb="26">
      <t>センモン</t>
    </rPh>
    <rPh sb="26" eb="28">
      <t>ブカイ</t>
    </rPh>
    <rPh sb="28" eb="30">
      <t>ゴノヘ</t>
    </rPh>
    <rPh sb="30" eb="32">
      <t>シブ</t>
    </rPh>
    <rPh sb="38" eb="40">
      <t>センモン</t>
    </rPh>
    <rPh sb="40" eb="42">
      <t>ブカイ</t>
    </rPh>
    <rPh sb="42" eb="44">
      <t>ゴノヘ</t>
    </rPh>
    <rPh sb="44" eb="46">
      <t>シブ</t>
    </rPh>
    <rPh sb="50" eb="52">
      <t>ゴノヘ</t>
    </rPh>
    <rPh sb="52" eb="54">
      <t>セイカ</t>
    </rPh>
    <rPh sb="54" eb="56">
      <t>シジョウ</t>
    </rPh>
    <rPh sb="74" eb="77">
      <t>アオモリケン</t>
    </rPh>
    <rPh sb="77" eb="78">
      <t>サン</t>
    </rPh>
    <rPh sb="78" eb="79">
      <t>ハチ</t>
    </rPh>
    <rPh sb="79" eb="81">
      <t>チイキ</t>
    </rPh>
    <rPh sb="81" eb="84">
      <t>ケンミンキョク</t>
    </rPh>
    <rPh sb="84" eb="86">
      <t>チイキ</t>
    </rPh>
    <rPh sb="86" eb="88">
      <t>ノウリン</t>
    </rPh>
    <rPh sb="88" eb="91">
      <t>スイサンブ</t>
    </rPh>
    <rPh sb="92" eb="95">
      <t>ゴノヘマチ</t>
    </rPh>
    <phoneticPr fontId="5"/>
  </si>
  <si>
    <t>五戸町</t>
    <rPh sb="0" eb="3">
      <t>ゴノヘマチ</t>
    </rPh>
    <phoneticPr fontId="5"/>
  </si>
  <si>
    <t>19．4．22</t>
  </si>
  <si>
    <t>りんご、ぶどう、なし、もも、おうとう、うめ、すもも</t>
  </si>
  <si>
    <r>
      <t xml:space="preserve">28.3.30
</t>
    </r>
    <r>
      <rPr>
        <sz val="11"/>
        <rFont val="ＭＳ Ｐゴシック"/>
        <family val="3"/>
        <charset val="128"/>
      </rPr>
      <t>R3.3.31（変更）</t>
    </r>
    <phoneticPr fontId="5"/>
  </si>
  <si>
    <t>24．9．21
25.5.28（変更）</t>
    <rPh sb="16" eb="18">
      <t>ヘンコウ</t>
    </rPh>
    <phoneticPr fontId="5"/>
  </si>
  <si>
    <t>むつ市果樹産地協議会</t>
    <rPh sb="2" eb="3">
      <t>シ</t>
    </rPh>
    <rPh sb="3" eb="5">
      <t>カジュ</t>
    </rPh>
    <rPh sb="5" eb="7">
      <t>サンチ</t>
    </rPh>
    <rPh sb="7" eb="10">
      <t>キョウギカイ</t>
    </rPh>
    <phoneticPr fontId="5"/>
  </si>
  <si>
    <t>むつ市経済部生産者支援課</t>
    <rPh sb="2" eb="3">
      <t>シ</t>
    </rPh>
    <rPh sb="3" eb="6">
      <t>ケイザイブ</t>
    </rPh>
    <rPh sb="6" eb="9">
      <t>セイサンシャ</t>
    </rPh>
    <rPh sb="9" eb="11">
      <t>シエン</t>
    </rPh>
    <rPh sb="11" eb="12">
      <t>カ</t>
    </rPh>
    <phoneticPr fontId="5"/>
  </si>
  <si>
    <t>むつ市、むつ市農業委員会、青森県下北地域県民局地域農林水産部、十和田おいらせ農協、（有）エム・ケイヴィンヤード、むつ野菜・果物加工センター、（公社）あおもり農業支援センター</t>
    <rPh sb="2" eb="3">
      <t>シ</t>
    </rPh>
    <rPh sb="6" eb="7">
      <t>シ</t>
    </rPh>
    <rPh sb="7" eb="9">
      <t>ノウギョウ</t>
    </rPh>
    <rPh sb="9" eb="12">
      <t>イインカイ</t>
    </rPh>
    <rPh sb="13" eb="16">
      <t>アオモリケン</t>
    </rPh>
    <rPh sb="16" eb="18">
      <t>シモキタ</t>
    </rPh>
    <rPh sb="18" eb="20">
      <t>チイキ</t>
    </rPh>
    <rPh sb="20" eb="23">
      <t>ケンミンキョク</t>
    </rPh>
    <rPh sb="23" eb="25">
      <t>チイキ</t>
    </rPh>
    <rPh sb="25" eb="27">
      <t>ノウリン</t>
    </rPh>
    <rPh sb="27" eb="30">
      <t>スイサンブ</t>
    </rPh>
    <rPh sb="31" eb="34">
      <t>トワダ</t>
    </rPh>
    <rPh sb="38" eb="40">
      <t>ノウキョウ</t>
    </rPh>
    <rPh sb="41" eb="44">
      <t>ユウ</t>
    </rPh>
    <rPh sb="58" eb="60">
      <t>ヤサイ</t>
    </rPh>
    <rPh sb="61" eb="63">
      <t>クダモノ</t>
    </rPh>
    <rPh sb="63" eb="65">
      <t>カコウ</t>
    </rPh>
    <rPh sb="71" eb="73">
      <t>コウシャ</t>
    </rPh>
    <rPh sb="78" eb="80">
      <t>ノウギョウ</t>
    </rPh>
    <rPh sb="80" eb="82">
      <t>シエン</t>
    </rPh>
    <phoneticPr fontId="5"/>
  </si>
  <si>
    <t>むつ市</t>
    <rPh sb="2" eb="3">
      <t>シ</t>
    </rPh>
    <phoneticPr fontId="5"/>
  </si>
  <si>
    <t>20．4．14</t>
  </si>
  <si>
    <t>醸造用ぶどう、おうとう</t>
    <rPh sb="0" eb="3">
      <t>ジョウゾウヨウ</t>
    </rPh>
    <phoneticPr fontId="5"/>
  </si>
  <si>
    <t>25．3．15</t>
  </si>
  <si>
    <t>田子町果樹産地協議会</t>
    <rPh sb="0" eb="3">
      <t>タッコマチ</t>
    </rPh>
    <rPh sb="3" eb="5">
      <t>カジュ</t>
    </rPh>
    <rPh sb="5" eb="7">
      <t>サンチ</t>
    </rPh>
    <rPh sb="7" eb="10">
      <t>キョウギカイ</t>
    </rPh>
    <phoneticPr fontId="5"/>
  </si>
  <si>
    <t>田子町産業振興課</t>
    <rPh sb="0" eb="3">
      <t>タッコマチ</t>
    </rPh>
    <rPh sb="3" eb="5">
      <t>サンギョウ</t>
    </rPh>
    <rPh sb="5" eb="8">
      <t>シンコウカ</t>
    </rPh>
    <phoneticPr fontId="5"/>
  </si>
  <si>
    <t>青森県三八地域県民局地域農林水産部、八戸農協、田子町農業委員会、田子町、生産者、（公社）あおもり農業支援センター</t>
    <rPh sb="0" eb="3">
      <t>アオモリケン</t>
    </rPh>
    <rPh sb="3" eb="4">
      <t>サン</t>
    </rPh>
    <rPh sb="4" eb="5">
      <t>ハチ</t>
    </rPh>
    <rPh sb="5" eb="7">
      <t>チイキ</t>
    </rPh>
    <rPh sb="7" eb="10">
      <t>ケンミンキョク</t>
    </rPh>
    <rPh sb="10" eb="12">
      <t>チイキ</t>
    </rPh>
    <rPh sb="12" eb="14">
      <t>ノウリン</t>
    </rPh>
    <rPh sb="14" eb="17">
      <t>スイサンブ</t>
    </rPh>
    <rPh sb="18" eb="20">
      <t>ハチノヘ</t>
    </rPh>
    <rPh sb="20" eb="22">
      <t>ノウキョウ</t>
    </rPh>
    <rPh sb="23" eb="26">
      <t>タッコマチ</t>
    </rPh>
    <rPh sb="26" eb="28">
      <t>ノウギョウ</t>
    </rPh>
    <rPh sb="28" eb="31">
      <t>イインカイ</t>
    </rPh>
    <rPh sb="32" eb="35">
      <t>タッコマチ</t>
    </rPh>
    <rPh sb="36" eb="39">
      <t>セイサンシャ</t>
    </rPh>
    <phoneticPr fontId="5"/>
  </si>
  <si>
    <t>田子町</t>
    <rPh sb="0" eb="3">
      <t>タッコマチ</t>
    </rPh>
    <phoneticPr fontId="5"/>
  </si>
  <si>
    <t>23．3．18</t>
  </si>
  <si>
    <t>りんご、ぶどう、なし、もも、くり、うめ、おうとう、ブルーベリー、プラム、カシス</t>
    <phoneticPr fontId="5"/>
  </si>
  <si>
    <r>
      <t xml:space="preserve">28. 3. 31
29.3.29（変更）
</t>
    </r>
    <r>
      <rPr>
        <sz val="11"/>
        <rFont val="ＭＳ Ｐゴシック"/>
        <family val="3"/>
        <charset val="128"/>
      </rPr>
      <t>R3.3.22（変更）</t>
    </r>
    <rPh sb="18" eb="20">
      <t>ヘンコウ</t>
    </rPh>
    <rPh sb="30" eb="32">
      <t>ヘンコウ</t>
    </rPh>
    <phoneticPr fontId="5"/>
  </si>
  <si>
    <t>岩手県</t>
    <rPh sb="0" eb="3">
      <t>イワテケン</t>
    </rPh>
    <phoneticPr fontId="5"/>
  </si>
  <si>
    <t>岩手中央果樹振興協議会</t>
    <rPh sb="0" eb="2">
      <t>イワテ</t>
    </rPh>
    <rPh sb="2" eb="4">
      <t>チュウオウ</t>
    </rPh>
    <rPh sb="4" eb="6">
      <t>カジュ</t>
    </rPh>
    <rPh sb="6" eb="8">
      <t>シンコウ</t>
    </rPh>
    <rPh sb="8" eb="11">
      <t>キョウギカイ</t>
    </rPh>
    <phoneticPr fontId="5"/>
  </si>
  <si>
    <t>岩手中央農協営農販売部園芸推進課</t>
    <rPh sb="0" eb="2">
      <t>イワテ</t>
    </rPh>
    <rPh sb="2" eb="4">
      <t>チュウオウ</t>
    </rPh>
    <rPh sb="4" eb="6">
      <t>ノウキョウ</t>
    </rPh>
    <rPh sb="6" eb="8">
      <t>エイノウ</t>
    </rPh>
    <rPh sb="8" eb="10">
      <t>ハンバイ</t>
    </rPh>
    <rPh sb="10" eb="11">
      <t>ブ</t>
    </rPh>
    <rPh sb="11" eb="13">
      <t>エンゲイ</t>
    </rPh>
    <rPh sb="13" eb="16">
      <t>スイシンカ</t>
    </rPh>
    <phoneticPr fontId="5"/>
  </si>
  <si>
    <t>岩手県盛岡広域振興局農政部、盛岡農業改良普及センター、盛岡市、紫波町、矢巾町、公益社団法人岩手県農業公社、岩手中央農協、岩手中央農協りんご部会・ぶどう部会・西洋なし部会・缶桃部会・フルーツ部会</t>
    <rPh sb="53" eb="55">
      <t>イワテ</t>
    </rPh>
    <rPh sb="55" eb="57">
      <t>チュウオウ</t>
    </rPh>
    <rPh sb="57" eb="59">
      <t>ノウキョウ</t>
    </rPh>
    <rPh sb="60" eb="62">
      <t>イワテ</t>
    </rPh>
    <rPh sb="62" eb="64">
      <t>チュウオウ</t>
    </rPh>
    <rPh sb="64" eb="66">
      <t>ノウキョウ</t>
    </rPh>
    <rPh sb="69" eb="71">
      <t>ブカイ</t>
    </rPh>
    <rPh sb="75" eb="77">
      <t>ブカイ</t>
    </rPh>
    <rPh sb="78" eb="80">
      <t>セイヨウ</t>
    </rPh>
    <rPh sb="82" eb="84">
      <t>ブカイ</t>
    </rPh>
    <rPh sb="85" eb="86">
      <t>カン</t>
    </rPh>
    <rPh sb="86" eb="87">
      <t>モモ</t>
    </rPh>
    <rPh sb="87" eb="89">
      <t>ブカイ</t>
    </rPh>
    <rPh sb="94" eb="96">
      <t>ブカイ</t>
    </rPh>
    <phoneticPr fontId="5"/>
  </si>
  <si>
    <t>盛岡市（玉山区除く）、紫波町、矢巾町</t>
    <rPh sb="0" eb="3">
      <t>モリオカシ</t>
    </rPh>
    <rPh sb="4" eb="7">
      <t>タマヤマク</t>
    </rPh>
    <rPh sb="7" eb="8">
      <t>ノゾ</t>
    </rPh>
    <rPh sb="11" eb="14">
      <t>シワチョウ</t>
    </rPh>
    <rPh sb="15" eb="17">
      <t>ヤハバ</t>
    </rPh>
    <rPh sb="17" eb="18">
      <t>マチ</t>
    </rPh>
    <phoneticPr fontId="5"/>
  </si>
  <si>
    <t>岩手中央農協</t>
    <rPh sb="0" eb="2">
      <t>イワテ</t>
    </rPh>
    <rPh sb="2" eb="4">
      <t>チュウオウ</t>
    </rPh>
    <rPh sb="4" eb="6">
      <t>ノウキョウ</t>
    </rPh>
    <phoneticPr fontId="5"/>
  </si>
  <si>
    <t>18． 2．28</t>
  </si>
  <si>
    <t>りんご、ぶどう、西洋なし、ブルーベリー</t>
    <rPh sb="8" eb="10">
      <t>セイヨウ</t>
    </rPh>
    <phoneticPr fontId="5"/>
  </si>
  <si>
    <r>
      <t xml:space="preserve">28.3.18
28.8.10
29.3.30
</t>
    </r>
    <r>
      <rPr>
        <sz val="11"/>
        <rFont val="ＭＳ Ｐゴシック"/>
        <family val="3"/>
        <charset val="128"/>
      </rPr>
      <t>4.1.11(承認)</t>
    </r>
    <rPh sb="31" eb="33">
      <t>ショウニン</t>
    </rPh>
    <phoneticPr fontId="5"/>
  </si>
  <si>
    <t>23．7．12
24．4．6(変更）
25．6．5（変更）</t>
    <rPh sb="15" eb="17">
      <t>ヘンコウ</t>
    </rPh>
    <rPh sb="26" eb="28">
      <t>ヘンコウ</t>
    </rPh>
    <phoneticPr fontId="5"/>
  </si>
  <si>
    <t>R７</t>
    <phoneticPr fontId="5"/>
  </si>
  <si>
    <t>新いわて果樹振興協議会</t>
    <rPh sb="0" eb="1">
      <t>シン</t>
    </rPh>
    <rPh sb="4" eb="6">
      <t>カジュ</t>
    </rPh>
    <rPh sb="6" eb="8">
      <t>シンコウ</t>
    </rPh>
    <rPh sb="8" eb="11">
      <t>キョウギカイ</t>
    </rPh>
    <phoneticPr fontId="5"/>
  </si>
  <si>
    <t>新岩手農協営農経済部米穀園芸課</t>
    <rPh sb="0" eb="1">
      <t>シン</t>
    </rPh>
    <rPh sb="1" eb="3">
      <t>イワテ</t>
    </rPh>
    <rPh sb="3" eb="5">
      <t>ノウキョウ</t>
    </rPh>
    <rPh sb="5" eb="7">
      <t>エイノウ</t>
    </rPh>
    <rPh sb="7" eb="10">
      <t>ケイザイブ</t>
    </rPh>
    <rPh sb="10" eb="12">
      <t>ベイコク</t>
    </rPh>
    <rPh sb="12" eb="15">
      <t>エンゲイカ</t>
    </rPh>
    <phoneticPr fontId="5"/>
  </si>
  <si>
    <t>JA新いわて南部地域りんご生産部会、JA新いわて八幡平果樹生産部会、JA新いわて八幡平特産果実生産部会、JA新いわてりんご生産部会岩手中央支部、新岩手農協ブルーベリー・加工アスパラガス生産組合、葛巻町特用林産物振興組合、公益社団法人岩手県農業公社、盛岡市、八幡平市、滝沢市、雫石町、岩手町、葛巻町、岩手県盛岡広域振興局農政部、盛岡農業改良普及センター、八幡平農業改良普及センター、岩手県農業共済組合盛岡地域センター、新岩手農協</t>
    <rPh sb="40" eb="43">
      <t>ハチマンタイ</t>
    </rPh>
    <rPh sb="54" eb="55">
      <t>シン</t>
    </rPh>
    <rPh sb="61" eb="63">
      <t>セイサン</t>
    </rPh>
    <rPh sb="63" eb="65">
      <t>ブカイ</t>
    </rPh>
    <rPh sb="65" eb="67">
      <t>イワテ</t>
    </rPh>
    <rPh sb="67" eb="69">
      <t>チュウオウ</t>
    </rPh>
    <rPh sb="69" eb="71">
      <t>シブ</t>
    </rPh>
    <rPh sb="84" eb="86">
      <t>カコウ</t>
    </rPh>
    <rPh sb="94" eb="96">
      <t>クミアイ</t>
    </rPh>
    <rPh sb="97" eb="99">
      <t>クズマキ</t>
    </rPh>
    <rPh sb="99" eb="100">
      <t>マチ</t>
    </rPh>
    <rPh sb="100" eb="102">
      <t>トクヨウ</t>
    </rPh>
    <rPh sb="102" eb="104">
      <t>リンサン</t>
    </rPh>
    <rPh sb="104" eb="105">
      <t>ブツ</t>
    </rPh>
    <rPh sb="105" eb="107">
      <t>シンコウ</t>
    </rPh>
    <rPh sb="107" eb="109">
      <t>クミアイ</t>
    </rPh>
    <rPh sb="124" eb="127">
      <t>モリオカシ</t>
    </rPh>
    <rPh sb="128" eb="132">
      <t>ハチマンタイシ</t>
    </rPh>
    <rPh sb="137" eb="139">
      <t>シズクイシ</t>
    </rPh>
    <rPh sb="139" eb="140">
      <t>マチ</t>
    </rPh>
    <rPh sb="141" eb="144">
      <t>イワテマチ</t>
    </rPh>
    <rPh sb="145" eb="147">
      <t>クズマキ</t>
    </rPh>
    <rPh sb="147" eb="148">
      <t>チョウ</t>
    </rPh>
    <rPh sb="149" eb="152">
      <t>イワテケン</t>
    </rPh>
    <rPh sb="152" eb="154">
      <t>モリオカ</t>
    </rPh>
    <rPh sb="154" eb="156">
      <t>コウイキ</t>
    </rPh>
    <rPh sb="156" eb="159">
      <t>シンコウキョク</t>
    </rPh>
    <rPh sb="159" eb="162">
      <t>ノウセイブ</t>
    </rPh>
    <rPh sb="163" eb="165">
      <t>モリオカ</t>
    </rPh>
    <rPh sb="165" eb="167">
      <t>ノウギョウ</t>
    </rPh>
    <rPh sb="167" eb="169">
      <t>カイリョウ</t>
    </rPh>
    <rPh sb="169" eb="171">
      <t>フキュウ</t>
    </rPh>
    <rPh sb="176" eb="179">
      <t>ハチマンタイ</t>
    </rPh>
    <rPh sb="179" eb="181">
      <t>ノウギョウ</t>
    </rPh>
    <rPh sb="181" eb="183">
      <t>カイリョウ</t>
    </rPh>
    <rPh sb="183" eb="185">
      <t>フキュウ</t>
    </rPh>
    <rPh sb="190" eb="193">
      <t>イワテケン</t>
    </rPh>
    <rPh sb="199" eb="201">
      <t>モリオカ</t>
    </rPh>
    <rPh sb="201" eb="203">
      <t>チイキ</t>
    </rPh>
    <phoneticPr fontId="5"/>
  </si>
  <si>
    <t>盛岡市（玉山地域）、八幡平市、滝沢市、雫石町、岩手町、葛巻町</t>
    <rPh sb="0" eb="3">
      <t>モリオカシ</t>
    </rPh>
    <rPh sb="4" eb="6">
      <t>タマヤマ</t>
    </rPh>
    <rPh sb="6" eb="8">
      <t>チイキ</t>
    </rPh>
    <rPh sb="10" eb="14">
      <t>ハチマンタイシ</t>
    </rPh>
    <rPh sb="19" eb="21">
      <t>シズクイシ</t>
    </rPh>
    <rPh sb="21" eb="22">
      <t>マチ</t>
    </rPh>
    <rPh sb="23" eb="26">
      <t>イワテマチ</t>
    </rPh>
    <rPh sb="27" eb="29">
      <t>クズマキ</t>
    </rPh>
    <rPh sb="29" eb="30">
      <t>マチ</t>
    </rPh>
    <phoneticPr fontId="5"/>
  </si>
  <si>
    <t>新岩手農協</t>
    <rPh sb="0" eb="1">
      <t>シン</t>
    </rPh>
    <rPh sb="1" eb="3">
      <t>イワテ</t>
    </rPh>
    <rPh sb="3" eb="5">
      <t>ノウキョウ</t>
    </rPh>
    <phoneticPr fontId="5"/>
  </si>
  <si>
    <t>18． 4．10</t>
  </si>
  <si>
    <t>りんご、ブルーベリー、やまぶどう</t>
  </si>
  <si>
    <t>24. 2. 17
25. 2. 26(変更)</t>
    <rPh sb="20" eb="22">
      <t>ヘンコウ</t>
    </rPh>
    <phoneticPr fontId="5"/>
  </si>
  <si>
    <t xml:space="preserve">
いわて花巻果樹産地協議会</t>
    <rPh sb="4" eb="6">
      <t>ハナマキ</t>
    </rPh>
    <rPh sb="6" eb="8">
      <t>カジュ</t>
    </rPh>
    <rPh sb="8" eb="10">
      <t>サンチ</t>
    </rPh>
    <rPh sb="10" eb="13">
      <t>キョウギカイ</t>
    </rPh>
    <phoneticPr fontId="5"/>
  </si>
  <si>
    <t xml:space="preserve">
花巻農協営農部園芸販売課</t>
    <rPh sb="1" eb="3">
      <t>ハナマキ</t>
    </rPh>
    <rPh sb="3" eb="4">
      <t>ノウ</t>
    </rPh>
    <rPh sb="5" eb="7">
      <t>エイノウ</t>
    </rPh>
    <rPh sb="7" eb="8">
      <t>ブ</t>
    </rPh>
    <rPh sb="8" eb="10">
      <t>エンゲイ</t>
    </rPh>
    <rPh sb="10" eb="12">
      <t>ハンバイ</t>
    </rPh>
    <rPh sb="12" eb="13">
      <t>カ</t>
    </rPh>
    <phoneticPr fontId="5"/>
  </si>
  <si>
    <t>花巻市、北上市、遠野市</t>
    <rPh sb="0" eb="3">
      <t>ハナマキシ</t>
    </rPh>
    <rPh sb="4" eb="7">
      <t>キタカミシ</t>
    </rPh>
    <rPh sb="8" eb="11">
      <t>トオノシ</t>
    </rPh>
    <phoneticPr fontId="5"/>
  </si>
  <si>
    <t>花巻農協</t>
    <rPh sb="0" eb="2">
      <t>ハナマキ</t>
    </rPh>
    <rPh sb="2" eb="4">
      <t>ノウキョウ</t>
    </rPh>
    <phoneticPr fontId="5"/>
  </si>
  <si>
    <t>27.11.10（統合）</t>
    <rPh sb="9" eb="11">
      <t>トウゴウ</t>
    </rPh>
    <phoneticPr fontId="5"/>
  </si>
  <si>
    <t>りんご、ぶどう、西洋なし、ブルーベリー、ヤマブドウ</t>
    <rPh sb="8" eb="10">
      <t>セイヨウ</t>
    </rPh>
    <phoneticPr fontId="5"/>
  </si>
  <si>
    <t>23.  6.  9
24.  3. 12 (変更)
25.  2. 20 (変更)</t>
    <rPh sb="23" eb="25">
      <t>ヘンコウ</t>
    </rPh>
    <rPh sb="39" eb="41">
      <t>ヘンコウ</t>
    </rPh>
    <phoneticPr fontId="5"/>
  </si>
  <si>
    <t>H31</t>
  </si>
  <si>
    <t>江刺果樹産地協議会</t>
    <rPh sb="0" eb="1">
      <t>エ</t>
    </rPh>
    <rPh sb="1" eb="2">
      <t>サ</t>
    </rPh>
    <rPh sb="2" eb="4">
      <t>カジュ</t>
    </rPh>
    <rPh sb="4" eb="6">
      <t>サンチ</t>
    </rPh>
    <rPh sb="6" eb="9">
      <t>キョウギカイ</t>
    </rPh>
    <phoneticPr fontId="5"/>
  </si>
  <si>
    <t>岩手江刺農協営農推進部園芸課</t>
    <rPh sb="0" eb="2">
      <t>イワテ</t>
    </rPh>
    <rPh sb="2" eb="4">
      <t>エサシ</t>
    </rPh>
    <rPh sb="4" eb="6">
      <t>ノウキョウ</t>
    </rPh>
    <rPh sb="6" eb="8">
      <t>エイノウ</t>
    </rPh>
    <rPh sb="8" eb="10">
      <t>スイシン</t>
    </rPh>
    <rPh sb="10" eb="11">
      <t>ブ</t>
    </rPh>
    <rPh sb="11" eb="14">
      <t>エンゲイカ</t>
    </rPh>
    <phoneticPr fontId="5"/>
  </si>
  <si>
    <t>岩手江刺農協りんご部会、岩手県県南広域振興局農政部、奥州農業改良普及センター、奥州市、岩手県農業共済組合胆江地域センター、公益社団法人岩手県農業公社、岩手江刺農協</t>
    <rPh sb="0" eb="2">
      <t>イワテ</t>
    </rPh>
    <rPh sb="2" eb="4">
      <t>エサシ</t>
    </rPh>
    <rPh sb="4" eb="6">
      <t>ノウキョウ</t>
    </rPh>
    <rPh sb="9" eb="11">
      <t>ブカイ</t>
    </rPh>
    <rPh sb="12" eb="15">
      <t>イワテケン</t>
    </rPh>
    <rPh sb="15" eb="17">
      <t>ケンナン</t>
    </rPh>
    <rPh sb="17" eb="19">
      <t>コウイキ</t>
    </rPh>
    <rPh sb="19" eb="22">
      <t>シンコウキョク</t>
    </rPh>
    <rPh sb="22" eb="25">
      <t>ノウセイブ</t>
    </rPh>
    <rPh sb="26" eb="28">
      <t>オウシュウ</t>
    </rPh>
    <rPh sb="28" eb="30">
      <t>ノウギョウ</t>
    </rPh>
    <rPh sb="30" eb="32">
      <t>カイリョウ</t>
    </rPh>
    <rPh sb="32" eb="34">
      <t>フキュウ</t>
    </rPh>
    <rPh sb="39" eb="41">
      <t>オウシュウ</t>
    </rPh>
    <rPh sb="41" eb="42">
      <t>シ</t>
    </rPh>
    <rPh sb="43" eb="46">
      <t>イワテケン</t>
    </rPh>
    <rPh sb="61" eb="63">
      <t>コウエキ</t>
    </rPh>
    <rPh sb="63" eb="65">
      <t>シャダン</t>
    </rPh>
    <rPh sb="65" eb="67">
      <t>ホウジン</t>
    </rPh>
    <rPh sb="67" eb="70">
      <t>イワテケン</t>
    </rPh>
    <rPh sb="70" eb="72">
      <t>ノウギョウ</t>
    </rPh>
    <rPh sb="72" eb="74">
      <t>コウシャ</t>
    </rPh>
    <phoneticPr fontId="5"/>
  </si>
  <si>
    <t>奥州市江刺区</t>
    <rPh sb="0" eb="3">
      <t>オウシュウシ</t>
    </rPh>
    <rPh sb="3" eb="6">
      <t>エサシク</t>
    </rPh>
    <phoneticPr fontId="5"/>
  </si>
  <si>
    <t>岩手江刺農協</t>
    <rPh sb="0" eb="2">
      <t>イワテ</t>
    </rPh>
    <rPh sb="2" eb="4">
      <t>エサシ</t>
    </rPh>
    <rPh sb="4" eb="6">
      <t>ノウキョウ</t>
    </rPh>
    <phoneticPr fontId="5"/>
  </si>
  <si>
    <t>18.  4.  7</t>
  </si>
  <si>
    <r>
      <t xml:space="preserve">28.3.18
29.3.17
</t>
    </r>
    <r>
      <rPr>
        <sz val="11"/>
        <rFont val="ＭＳ Ｐゴシック"/>
        <family val="3"/>
        <charset val="128"/>
      </rPr>
      <t>4.3.30（承認）</t>
    </r>
    <rPh sb="23" eb="25">
      <t>ショウニン</t>
    </rPh>
    <phoneticPr fontId="5"/>
  </si>
  <si>
    <t>23. 7. 11</t>
  </si>
  <si>
    <t>R７</t>
  </si>
  <si>
    <t>岩手ふるさと果樹振興協議会</t>
    <rPh sb="0" eb="2">
      <t>イワテ</t>
    </rPh>
    <rPh sb="6" eb="8">
      <t>カジュ</t>
    </rPh>
    <rPh sb="8" eb="10">
      <t>シンコウ</t>
    </rPh>
    <rPh sb="10" eb="13">
      <t>キョウギカイ</t>
    </rPh>
    <phoneticPr fontId="5"/>
  </si>
  <si>
    <t>岩手ふるさと農協営農経済グループ園芸課</t>
    <rPh sb="0" eb="2">
      <t>イワテ</t>
    </rPh>
    <rPh sb="6" eb="8">
      <t>ノウキョウ</t>
    </rPh>
    <rPh sb="8" eb="10">
      <t>エイノウ</t>
    </rPh>
    <rPh sb="10" eb="12">
      <t>ケイザイ</t>
    </rPh>
    <rPh sb="16" eb="19">
      <t>エンゲイカ</t>
    </rPh>
    <phoneticPr fontId="5"/>
  </si>
  <si>
    <t>岩手ふるさと農協りんご専門部、岩手県県南広域振興局農政部、奥州農業改良普及センター、奥州市、金ケ崎町、公益社団法人岩手県農業公社、岩手県農業共済組合胆江地域センター、岩手ふるさと農協</t>
    <rPh sb="0" eb="2">
      <t>イワテ</t>
    </rPh>
    <rPh sb="6" eb="8">
      <t>ノウキョウ</t>
    </rPh>
    <rPh sb="11" eb="14">
      <t>センモンブ</t>
    </rPh>
    <rPh sb="15" eb="18">
      <t>イワテケン</t>
    </rPh>
    <rPh sb="18" eb="20">
      <t>ケンナン</t>
    </rPh>
    <rPh sb="20" eb="22">
      <t>コウイキ</t>
    </rPh>
    <rPh sb="22" eb="25">
      <t>シンコウキョク</t>
    </rPh>
    <rPh sb="25" eb="28">
      <t>ノウセイブ</t>
    </rPh>
    <rPh sb="29" eb="31">
      <t>オウシュウ</t>
    </rPh>
    <rPh sb="31" eb="33">
      <t>ノウギョウ</t>
    </rPh>
    <rPh sb="33" eb="35">
      <t>カイリョウ</t>
    </rPh>
    <rPh sb="35" eb="37">
      <t>フキュウ</t>
    </rPh>
    <rPh sb="42" eb="45">
      <t>オウシュウシ</t>
    </rPh>
    <rPh sb="46" eb="50">
      <t>カネガサキチョウ</t>
    </rPh>
    <rPh sb="49" eb="50">
      <t>マチ</t>
    </rPh>
    <rPh sb="65" eb="68">
      <t>イワテケン</t>
    </rPh>
    <rPh sb="68" eb="70">
      <t>ノウギョウ</t>
    </rPh>
    <rPh sb="70" eb="72">
      <t>キョウサイ</t>
    </rPh>
    <rPh sb="72" eb="74">
      <t>クミアイ</t>
    </rPh>
    <rPh sb="74" eb="76">
      <t>タンコウ</t>
    </rPh>
    <rPh sb="76" eb="78">
      <t>チイキ</t>
    </rPh>
    <phoneticPr fontId="5"/>
  </si>
  <si>
    <t>奥州市水沢区、前沢区、胆沢区、衣川区、金ケ崎町</t>
    <rPh sb="0" eb="3">
      <t>オウシュウシ</t>
    </rPh>
    <rPh sb="3" eb="6">
      <t>ミズサワク</t>
    </rPh>
    <rPh sb="7" eb="10">
      <t>マエサワク</t>
    </rPh>
    <rPh sb="11" eb="14">
      <t>イサワク</t>
    </rPh>
    <rPh sb="15" eb="17">
      <t>コロモガワ</t>
    </rPh>
    <rPh sb="17" eb="18">
      <t>ク</t>
    </rPh>
    <rPh sb="19" eb="23">
      <t>カネガサキチョウ</t>
    </rPh>
    <rPh sb="22" eb="23">
      <t>マチ</t>
    </rPh>
    <phoneticPr fontId="5"/>
  </si>
  <si>
    <t>岩手ふるさと農協</t>
    <rPh sb="0" eb="2">
      <t>イワテ</t>
    </rPh>
    <rPh sb="6" eb="8">
      <t>ノウキョウ</t>
    </rPh>
    <phoneticPr fontId="5"/>
  </si>
  <si>
    <t>28.3.18
29.3.17</t>
  </si>
  <si>
    <t>23. 7. 14
25.6.5（変更）</t>
    <rPh sb="17" eb="19">
      <t>ヘンコウ</t>
    </rPh>
    <phoneticPr fontId="5"/>
  </si>
  <si>
    <t>一関地方果樹産地振興協議会</t>
    <rPh sb="0" eb="2">
      <t>イチノセキ</t>
    </rPh>
    <rPh sb="2" eb="4">
      <t>チホウ</t>
    </rPh>
    <rPh sb="4" eb="6">
      <t>カジュ</t>
    </rPh>
    <rPh sb="6" eb="8">
      <t>サンチ</t>
    </rPh>
    <rPh sb="8" eb="10">
      <t>シンコウ</t>
    </rPh>
    <rPh sb="10" eb="13">
      <t>キョウギカイ</t>
    </rPh>
    <phoneticPr fontId="5"/>
  </si>
  <si>
    <t>いわて平泉農協営農部園芸課</t>
    <rPh sb="3" eb="5">
      <t>ヒライズミ</t>
    </rPh>
    <rPh sb="5" eb="6">
      <t>ノウ</t>
    </rPh>
    <rPh sb="7" eb="9">
      <t>エイノウ</t>
    </rPh>
    <rPh sb="9" eb="10">
      <t>ブ</t>
    </rPh>
    <rPh sb="10" eb="12">
      <t>エンゲイ</t>
    </rPh>
    <rPh sb="12" eb="13">
      <t>カ</t>
    </rPh>
    <phoneticPr fontId="5"/>
  </si>
  <si>
    <t>いわて平泉農協りんご専門部、藤沢町りんご協会、いわて平泉農協果樹部会梨専門部、岩手県県南広域振興局一関農林振興センター、一関農業改良普及センター、公益社団法人岩手県農業公社、一関市、平泉町、岩手県農業共済組合磐井地域センター、いわて平泉農協</t>
    <rPh sb="10" eb="13">
      <t>センモンブ</t>
    </rPh>
    <rPh sb="26" eb="28">
      <t>ヒライズミ</t>
    </rPh>
    <rPh sb="28" eb="30">
      <t>ノウキョウ</t>
    </rPh>
    <rPh sb="34" eb="35">
      <t>ナシ</t>
    </rPh>
    <rPh sb="35" eb="37">
      <t>センモン</t>
    </rPh>
    <rPh sb="37" eb="38">
      <t>ブ</t>
    </rPh>
    <rPh sb="73" eb="75">
      <t>コウエキ</t>
    </rPh>
    <rPh sb="75" eb="77">
      <t>シャダン</t>
    </rPh>
    <rPh sb="77" eb="79">
      <t>ホウジン</t>
    </rPh>
    <rPh sb="79" eb="82">
      <t>イワテケン</t>
    </rPh>
    <rPh sb="82" eb="84">
      <t>ノウギョウ</t>
    </rPh>
    <rPh sb="84" eb="86">
      <t>コウシャ</t>
    </rPh>
    <rPh sb="87" eb="90">
      <t>イチノセキシ</t>
    </rPh>
    <rPh sb="91" eb="93">
      <t>ヒライズミ</t>
    </rPh>
    <rPh sb="93" eb="94">
      <t>マチ</t>
    </rPh>
    <rPh sb="95" eb="98">
      <t>イワテケン</t>
    </rPh>
    <rPh sb="98" eb="100">
      <t>ノウギョウ</t>
    </rPh>
    <rPh sb="100" eb="102">
      <t>キョウサイ</t>
    </rPh>
    <rPh sb="102" eb="104">
      <t>クミアイ</t>
    </rPh>
    <rPh sb="104" eb="106">
      <t>イワイ</t>
    </rPh>
    <rPh sb="106" eb="108">
      <t>チイキ</t>
    </rPh>
    <phoneticPr fontId="5"/>
  </si>
  <si>
    <t>一関市、平泉町</t>
    <rPh sb="0" eb="3">
      <t>イチノセキシ</t>
    </rPh>
    <rPh sb="4" eb="6">
      <t>ヒライズミ</t>
    </rPh>
    <rPh sb="6" eb="7">
      <t>マチ</t>
    </rPh>
    <phoneticPr fontId="5"/>
  </si>
  <si>
    <t>いわて平泉農協</t>
    <rPh sb="3" eb="5">
      <t>ヒライズミ</t>
    </rPh>
    <rPh sb="5" eb="7">
      <t>ノウキョウ</t>
    </rPh>
    <phoneticPr fontId="5"/>
  </si>
  <si>
    <t>27.11.9（統合）</t>
    <rPh sb="8" eb="10">
      <t>トウゴウ</t>
    </rPh>
    <phoneticPr fontId="5"/>
  </si>
  <si>
    <t>りんご、日本なし</t>
    <rPh sb="4" eb="6">
      <t>ニホン</t>
    </rPh>
    <phoneticPr fontId="5"/>
  </si>
  <si>
    <t>24.  3. 22</t>
    <phoneticPr fontId="5"/>
  </si>
  <si>
    <t>R5</t>
    <phoneticPr fontId="5"/>
  </si>
  <si>
    <t>北いわて果樹産地協議会</t>
    <rPh sb="0" eb="1">
      <t>キタ</t>
    </rPh>
    <rPh sb="4" eb="6">
      <t>カジュ</t>
    </rPh>
    <rPh sb="6" eb="8">
      <t>サンチ</t>
    </rPh>
    <rPh sb="8" eb="11">
      <t>キョウギカイ</t>
    </rPh>
    <phoneticPr fontId="5"/>
  </si>
  <si>
    <t>二戸市、一戸町、軽米町、九戸村</t>
    <rPh sb="0" eb="3">
      <t>ニノヘシ</t>
    </rPh>
    <rPh sb="4" eb="6">
      <t>イチノヘ</t>
    </rPh>
    <rPh sb="6" eb="7">
      <t>マチ</t>
    </rPh>
    <rPh sb="8" eb="11">
      <t>カルマイマチ</t>
    </rPh>
    <rPh sb="12" eb="15">
      <t>クノヘムラ</t>
    </rPh>
    <phoneticPr fontId="5"/>
  </si>
  <si>
    <t>17. 12. 22</t>
  </si>
  <si>
    <t>りんご、さくらんぼ、ブルーベリー</t>
  </si>
  <si>
    <r>
      <t xml:space="preserve">28.3.18
29.3.29
</t>
    </r>
    <r>
      <rPr>
        <sz val="11"/>
        <rFont val="ＭＳ Ｐゴシック"/>
        <family val="3"/>
        <charset val="128"/>
      </rPr>
      <t>4.2.2（承認）</t>
    </r>
    <rPh sb="22" eb="24">
      <t>ショウニン</t>
    </rPh>
    <phoneticPr fontId="5"/>
  </si>
  <si>
    <t>23. 3.30
24. 5. 1(変更)</t>
    <rPh sb="18" eb="20">
      <t>ヘンコウ</t>
    </rPh>
    <phoneticPr fontId="5"/>
  </si>
  <si>
    <t>陸前高田市果樹産地協議会</t>
    <rPh sb="0" eb="5">
      <t>リクゼンタカタシ</t>
    </rPh>
    <rPh sb="5" eb="7">
      <t>カジュ</t>
    </rPh>
    <rPh sb="7" eb="9">
      <t>サンチ</t>
    </rPh>
    <rPh sb="9" eb="12">
      <t>キョウギカイ</t>
    </rPh>
    <phoneticPr fontId="5"/>
  </si>
  <si>
    <t>大船渡市農協営農部</t>
    <rPh sb="0" eb="4">
      <t>オオフナトシ</t>
    </rPh>
    <rPh sb="4" eb="6">
      <t>ノウキョウ</t>
    </rPh>
    <rPh sb="6" eb="8">
      <t>エイノウ</t>
    </rPh>
    <rPh sb="8" eb="9">
      <t/>
    </rPh>
    <phoneticPr fontId="5"/>
  </si>
  <si>
    <t>陸前高田市</t>
    <rPh sb="0" eb="2">
      <t>リクゼン</t>
    </rPh>
    <rPh sb="2" eb="5">
      <t>タカダシ</t>
    </rPh>
    <phoneticPr fontId="5"/>
  </si>
  <si>
    <t>大船渡市農協</t>
    <rPh sb="0" eb="4">
      <t>オオフナトシ</t>
    </rPh>
    <rPh sb="4" eb="6">
      <t>ノウキョウ</t>
    </rPh>
    <phoneticPr fontId="5"/>
  </si>
  <si>
    <t>19. 12.  5</t>
  </si>
  <si>
    <t>りんご、ぶどう</t>
  </si>
  <si>
    <t>25.  9. 12
28.3.18（変更）
29.3.29</t>
    <rPh sb="19" eb="21">
      <t>ヘンコウ</t>
    </rPh>
    <phoneticPr fontId="5"/>
  </si>
  <si>
    <t>久慈地方果樹産地協議会</t>
    <rPh sb="0" eb="2">
      <t>クジ</t>
    </rPh>
    <rPh sb="2" eb="4">
      <t>チホウ</t>
    </rPh>
    <rPh sb="4" eb="6">
      <t>カジュ</t>
    </rPh>
    <rPh sb="6" eb="8">
      <t>サンチ</t>
    </rPh>
    <rPh sb="8" eb="11">
      <t>キョウギカイ</t>
    </rPh>
    <phoneticPr fontId="5"/>
  </si>
  <si>
    <t>久慈地方農業農村活性化推進協議会農産園芸部会</t>
    <rPh sb="0" eb="2">
      <t>クジ</t>
    </rPh>
    <rPh sb="2" eb="4">
      <t>チホウ</t>
    </rPh>
    <rPh sb="4" eb="6">
      <t>ノウギョウ</t>
    </rPh>
    <rPh sb="6" eb="8">
      <t>ノウソン</t>
    </rPh>
    <rPh sb="8" eb="11">
      <t>カッセイカ</t>
    </rPh>
    <rPh sb="11" eb="13">
      <t>スイシン</t>
    </rPh>
    <rPh sb="13" eb="16">
      <t>キョウギカイ</t>
    </rPh>
    <rPh sb="16" eb="18">
      <t>ノウサン</t>
    </rPh>
    <rPh sb="18" eb="20">
      <t>エンゲイ</t>
    </rPh>
    <rPh sb="20" eb="22">
      <t>ブカイ</t>
    </rPh>
    <phoneticPr fontId="5"/>
  </si>
  <si>
    <t>久慈市、洋野町、野田村、普代村</t>
    <rPh sb="0" eb="3">
      <t>クジシ</t>
    </rPh>
    <rPh sb="4" eb="7">
      <t>ヒロノチョウ</t>
    </rPh>
    <rPh sb="8" eb="11">
      <t>ノダムラ</t>
    </rPh>
    <rPh sb="12" eb="15">
      <t>フダイムラ</t>
    </rPh>
    <phoneticPr fontId="5"/>
  </si>
  <si>
    <t>23. 12. 20</t>
  </si>
  <si>
    <t>やまぶどう、りんご</t>
  </si>
  <si>
    <r>
      <t xml:space="preserve">28.3.18
29.3.29
31.2.5
</t>
    </r>
    <r>
      <rPr>
        <sz val="11"/>
        <rFont val="ＭＳ Ｐゴシック"/>
        <family val="3"/>
        <charset val="128"/>
      </rPr>
      <t>3.5.31（承認）</t>
    </r>
    <rPh sb="30" eb="32">
      <t>ショウニン</t>
    </rPh>
    <phoneticPr fontId="5"/>
  </si>
  <si>
    <t>宮古地方果樹産地協議会</t>
    <rPh sb="0" eb="2">
      <t>ミヤコ</t>
    </rPh>
    <rPh sb="2" eb="4">
      <t>チホウ</t>
    </rPh>
    <rPh sb="4" eb="6">
      <t>カジュ</t>
    </rPh>
    <rPh sb="6" eb="8">
      <t>サンチ</t>
    </rPh>
    <rPh sb="8" eb="11">
      <t>キョウギカイ</t>
    </rPh>
    <phoneticPr fontId="5"/>
  </si>
  <si>
    <t>岩手県沿岸広域振興局宮古農林振興センター</t>
    <rPh sb="0" eb="3">
      <t>イワテケン</t>
    </rPh>
    <rPh sb="3" eb="5">
      <t>エンガン</t>
    </rPh>
    <rPh sb="5" eb="7">
      <t>コウイキ</t>
    </rPh>
    <rPh sb="7" eb="10">
      <t>シンコウキョク</t>
    </rPh>
    <rPh sb="10" eb="12">
      <t>ミヤコ</t>
    </rPh>
    <rPh sb="12" eb="14">
      <t>ノウリン</t>
    </rPh>
    <rPh sb="14" eb="16">
      <t>シンコウ</t>
    </rPh>
    <phoneticPr fontId="5"/>
  </si>
  <si>
    <t>宮古市、岩泉町、山田町、田野畑村</t>
    <rPh sb="0" eb="3">
      <t>ミヤコシ</t>
    </rPh>
    <rPh sb="4" eb="6">
      <t>イワイズミ</t>
    </rPh>
    <rPh sb="6" eb="7">
      <t>マチ</t>
    </rPh>
    <rPh sb="8" eb="11">
      <t>ヤマダマチ</t>
    </rPh>
    <rPh sb="12" eb="16">
      <t>タノハタムラ</t>
    </rPh>
    <phoneticPr fontId="5"/>
  </si>
  <si>
    <t>25.  1. 17</t>
  </si>
  <si>
    <t>りんご、やまぶどう、日本なし、西洋なし、もも、おうとう、ブルーベリー</t>
    <rPh sb="10" eb="12">
      <t>ニホン</t>
    </rPh>
    <rPh sb="15" eb="17">
      <t>セイヨウ</t>
    </rPh>
    <phoneticPr fontId="5"/>
  </si>
  <si>
    <t>25.1.30
28.3.18（変更）
29.3.29</t>
    <rPh sb="16" eb="18">
      <t>ヘンコウ</t>
    </rPh>
    <phoneticPr fontId="5"/>
  </si>
  <si>
    <t>宮城県</t>
    <rPh sb="0" eb="3">
      <t>ミヤギケン</t>
    </rPh>
    <phoneticPr fontId="5"/>
  </si>
  <si>
    <t>みやぎ仙南果樹産地協議会</t>
    <rPh sb="3" eb="5">
      <t>センナン</t>
    </rPh>
    <rPh sb="5" eb="7">
      <t>カジュ</t>
    </rPh>
    <rPh sb="7" eb="9">
      <t>サンチ</t>
    </rPh>
    <phoneticPr fontId="5"/>
  </si>
  <si>
    <t>みやぎ仙南農業協同組合生産販売部</t>
    <rPh sb="3" eb="5">
      <t>センナン</t>
    </rPh>
    <rPh sb="5" eb="7">
      <t>ノウギョウ</t>
    </rPh>
    <rPh sb="7" eb="9">
      <t>キョウドウ</t>
    </rPh>
    <rPh sb="9" eb="11">
      <t>クミアイ</t>
    </rPh>
    <rPh sb="11" eb="13">
      <t>セイサン</t>
    </rPh>
    <rPh sb="13" eb="16">
      <t>ハンバイブ</t>
    </rPh>
    <phoneticPr fontId="13"/>
  </si>
  <si>
    <t>JAみやぎ仙南</t>
    <rPh sb="5" eb="7">
      <t>センナン</t>
    </rPh>
    <phoneticPr fontId="13"/>
  </si>
  <si>
    <t>H31．　4．12</t>
    <phoneticPr fontId="5"/>
  </si>
  <si>
    <t>登米地域果樹産地協議会</t>
    <rPh sb="0" eb="4">
      <t>トメチイキ</t>
    </rPh>
    <rPh sb="4" eb="6">
      <t>カジュ</t>
    </rPh>
    <rPh sb="6" eb="8">
      <t>サンチ</t>
    </rPh>
    <phoneticPr fontId="5"/>
  </si>
  <si>
    <t>みやぎ登米農業協同組合園芸部，登米地域果樹産地協議会役員</t>
    <rPh sb="3" eb="5">
      <t>トメ</t>
    </rPh>
    <rPh sb="5" eb="7">
      <t>ノウギョウ</t>
    </rPh>
    <rPh sb="7" eb="9">
      <t>キョウドウ</t>
    </rPh>
    <rPh sb="9" eb="11">
      <t>クミアイ</t>
    </rPh>
    <rPh sb="11" eb="14">
      <t>エンゲイブ</t>
    </rPh>
    <rPh sb="15" eb="26">
      <t>トメチイキカジュサンチキョウギカイ</t>
    </rPh>
    <rPh sb="26" eb="28">
      <t>ヤクイン</t>
    </rPh>
    <phoneticPr fontId="13"/>
  </si>
  <si>
    <t>登米市</t>
    <rPh sb="0" eb="3">
      <t>トメシ</t>
    </rPh>
    <phoneticPr fontId="13"/>
  </si>
  <si>
    <t>JAみやぎ登米</t>
    <rPh sb="5" eb="7">
      <t>トメ</t>
    </rPh>
    <phoneticPr fontId="13"/>
  </si>
  <si>
    <t>　R2．　7．10</t>
    <phoneticPr fontId="5"/>
  </si>
  <si>
    <t>りんご、もも、ぶどう</t>
    <phoneticPr fontId="5"/>
  </si>
  <si>
    <t>亘理・山元果樹産地協議会</t>
    <rPh sb="0" eb="2">
      <t>ワタリ</t>
    </rPh>
    <rPh sb="3" eb="5">
      <t>ヤマモト</t>
    </rPh>
    <rPh sb="5" eb="7">
      <t>カジュ</t>
    </rPh>
    <rPh sb="7" eb="9">
      <t>サンチ</t>
    </rPh>
    <rPh sb="9" eb="12">
      <t>キョウギカイ</t>
    </rPh>
    <phoneticPr fontId="5"/>
  </si>
  <si>
    <t>ＪＡみやぎ亘理</t>
    <rPh sb="5" eb="7">
      <t>ワタリ</t>
    </rPh>
    <phoneticPr fontId="5"/>
  </si>
  <si>
    <t>秋田県</t>
    <rPh sb="0" eb="3">
      <t>アキタケン</t>
    </rPh>
    <phoneticPr fontId="12"/>
  </si>
  <si>
    <t>鹿角地域果樹産地協議会</t>
    <rPh sb="0" eb="2">
      <t>カヅノ</t>
    </rPh>
    <rPh sb="2" eb="4">
      <t>チイキ</t>
    </rPh>
    <rPh sb="4" eb="6">
      <t>カジュ</t>
    </rPh>
    <rPh sb="6" eb="8">
      <t>サンチ</t>
    </rPh>
    <rPh sb="8" eb="11">
      <t>キョウギカイ</t>
    </rPh>
    <phoneticPr fontId="12"/>
  </si>
  <si>
    <t>鹿角市産業部農業振興課
かづの農協営農経済部営農販売課</t>
    <rPh sb="0" eb="3">
      <t>カヅノシ</t>
    </rPh>
    <rPh sb="3" eb="5">
      <t>サンギョウ</t>
    </rPh>
    <rPh sb="5" eb="6">
      <t>ブ</t>
    </rPh>
    <rPh sb="6" eb="8">
      <t>ノウギョウ</t>
    </rPh>
    <rPh sb="8" eb="10">
      <t>シンコウ</t>
    </rPh>
    <rPh sb="10" eb="11">
      <t>カ</t>
    </rPh>
    <rPh sb="15" eb="17">
      <t>ノウキョウ</t>
    </rPh>
    <rPh sb="17" eb="19">
      <t>エイノウ</t>
    </rPh>
    <rPh sb="19" eb="22">
      <t>ケイザイブ</t>
    </rPh>
    <rPh sb="22" eb="24">
      <t>エイノウ</t>
    </rPh>
    <rPh sb="24" eb="26">
      <t>ハンバイ</t>
    </rPh>
    <rPh sb="26" eb="27">
      <t>カ</t>
    </rPh>
    <phoneticPr fontId="12"/>
  </si>
  <si>
    <t>鹿角市、小坂町、鹿角市農業委員会、小坂町農業委員会、かづの農協、秋田県農業共済組合北鹿支所、鹿角果樹協会、かづの農協りんご生産部会・北限の桃生産部会、秋田県鹿角地域振興局農林部、秋田県農地中間管理機構</t>
    <rPh sb="0" eb="3">
      <t>カヅノシ</t>
    </rPh>
    <rPh sb="4" eb="7">
      <t>コサカマチ</t>
    </rPh>
    <rPh sb="8" eb="11">
      <t>カヅノシ</t>
    </rPh>
    <rPh sb="11" eb="13">
      <t>ノウギョウ</t>
    </rPh>
    <rPh sb="13" eb="16">
      <t>イインカイ</t>
    </rPh>
    <rPh sb="17" eb="20">
      <t>コサカマチ</t>
    </rPh>
    <rPh sb="20" eb="22">
      <t>ノウギョウ</t>
    </rPh>
    <rPh sb="22" eb="25">
      <t>イインカイ</t>
    </rPh>
    <rPh sb="29" eb="31">
      <t>ノウキョウ</t>
    </rPh>
    <rPh sb="32" eb="35">
      <t>アキタケン</t>
    </rPh>
    <rPh sb="35" eb="37">
      <t>ノウギョウ</t>
    </rPh>
    <rPh sb="37" eb="39">
      <t>キョウサイ</t>
    </rPh>
    <rPh sb="39" eb="41">
      <t>クミアイ</t>
    </rPh>
    <rPh sb="41" eb="42">
      <t>キタ</t>
    </rPh>
    <rPh sb="42" eb="43">
      <t>シカ</t>
    </rPh>
    <rPh sb="43" eb="45">
      <t>シショ</t>
    </rPh>
    <rPh sb="46" eb="48">
      <t>カヅノ</t>
    </rPh>
    <rPh sb="48" eb="50">
      <t>カジュ</t>
    </rPh>
    <rPh sb="50" eb="52">
      <t>キョウカイ</t>
    </rPh>
    <rPh sb="56" eb="58">
      <t>ノウキョウ</t>
    </rPh>
    <rPh sb="61" eb="63">
      <t>セイサン</t>
    </rPh>
    <rPh sb="63" eb="65">
      <t>ブカイ</t>
    </rPh>
    <rPh sb="66" eb="68">
      <t>ホクゲン</t>
    </rPh>
    <rPh sb="69" eb="70">
      <t>モモ</t>
    </rPh>
    <rPh sb="70" eb="72">
      <t>セイサン</t>
    </rPh>
    <rPh sb="72" eb="74">
      <t>ブカイ</t>
    </rPh>
    <rPh sb="75" eb="78">
      <t>アキタケン</t>
    </rPh>
    <rPh sb="78" eb="80">
      <t>カヅノ</t>
    </rPh>
    <rPh sb="80" eb="82">
      <t>チイキ</t>
    </rPh>
    <rPh sb="82" eb="85">
      <t>シンコウキョク</t>
    </rPh>
    <rPh sb="85" eb="88">
      <t>ノウリンブ</t>
    </rPh>
    <rPh sb="89" eb="92">
      <t>アキタケン</t>
    </rPh>
    <rPh sb="92" eb="94">
      <t>ノウチ</t>
    </rPh>
    <rPh sb="94" eb="96">
      <t>チュウカン</t>
    </rPh>
    <rPh sb="96" eb="98">
      <t>カンリ</t>
    </rPh>
    <rPh sb="98" eb="100">
      <t>キコウ</t>
    </rPh>
    <phoneticPr fontId="12"/>
  </si>
  <si>
    <t>鹿角市、小坂町</t>
    <rPh sb="0" eb="3">
      <t>カヅノシ</t>
    </rPh>
    <rPh sb="4" eb="7">
      <t>コサカマチ</t>
    </rPh>
    <phoneticPr fontId="12"/>
  </si>
  <si>
    <t>かづの農協</t>
    <rPh sb="3" eb="5">
      <t>ノウキョウ</t>
    </rPh>
    <phoneticPr fontId="12"/>
  </si>
  <si>
    <t>18.6.26</t>
  </si>
  <si>
    <t>りんご、もも</t>
  </si>
  <si>
    <t>24.  3. 29
26. 10. 23</t>
  </si>
  <si>
    <t>ＪＡあきた北果樹産地協議会</t>
    <rPh sb="5" eb="6">
      <t>キタ</t>
    </rPh>
    <rPh sb="6" eb="8">
      <t>カジュ</t>
    </rPh>
    <rPh sb="8" eb="10">
      <t>サンチ</t>
    </rPh>
    <rPh sb="10" eb="13">
      <t>キョウギカイ</t>
    </rPh>
    <phoneticPr fontId="12"/>
  </si>
  <si>
    <t>あきた北農協販売営農部</t>
    <rPh sb="3" eb="4">
      <t>キタ</t>
    </rPh>
    <rPh sb="4" eb="6">
      <t>ノウキョウ</t>
    </rPh>
    <rPh sb="6" eb="8">
      <t>ハンバイ</t>
    </rPh>
    <rPh sb="8" eb="10">
      <t>エイノウ</t>
    </rPh>
    <rPh sb="10" eb="11">
      <t>ブ</t>
    </rPh>
    <phoneticPr fontId="12"/>
  </si>
  <si>
    <t>あきた北農協、大館市、あきた北農協果樹部会、大館市農業委員会、秋田県農業共済組合、秋田県北秋田地域振興局農林部、秋田県農地中間管理機構</t>
    <rPh sb="3" eb="4">
      <t>キタ</t>
    </rPh>
    <rPh sb="4" eb="6">
      <t>ノウキョウ</t>
    </rPh>
    <rPh sb="7" eb="10">
      <t>オオダテシ</t>
    </rPh>
    <rPh sb="14" eb="15">
      <t>キタ</t>
    </rPh>
    <rPh sb="15" eb="17">
      <t>ノウキョウ</t>
    </rPh>
    <rPh sb="17" eb="19">
      <t>カジュ</t>
    </rPh>
    <rPh sb="19" eb="21">
      <t>ブカイ</t>
    </rPh>
    <rPh sb="22" eb="25">
      <t>オオダテシ</t>
    </rPh>
    <rPh sb="25" eb="27">
      <t>ノウギョウ</t>
    </rPh>
    <rPh sb="27" eb="30">
      <t>イインカイ</t>
    </rPh>
    <rPh sb="31" eb="34">
      <t>アキタケン</t>
    </rPh>
    <rPh sb="34" eb="36">
      <t>ノウギョウ</t>
    </rPh>
    <rPh sb="36" eb="38">
      <t>キョウサイ</t>
    </rPh>
    <rPh sb="38" eb="40">
      <t>クミアイ</t>
    </rPh>
    <rPh sb="41" eb="44">
      <t>アキタケン</t>
    </rPh>
    <rPh sb="44" eb="47">
      <t>キタアキタ</t>
    </rPh>
    <rPh sb="47" eb="49">
      <t>チイキ</t>
    </rPh>
    <rPh sb="49" eb="52">
      <t>シンコウキョク</t>
    </rPh>
    <rPh sb="52" eb="55">
      <t>ノウリンブ</t>
    </rPh>
    <rPh sb="56" eb="59">
      <t>アキタケン</t>
    </rPh>
    <rPh sb="59" eb="67">
      <t>チュ</t>
    </rPh>
    <phoneticPr fontId="12"/>
  </si>
  <si>
    <t>大館市</t>
    <rPh sb="0" eb="3">
      <t>オオダテシ</t>
    </rPh>
    <phoneticPr fontId="12"/>
  </si>
  <si>
    <t>あきた北農協</t>
    <rPh sb="3" eb="4">
      <t>キタ</t>
    </rPh>
    <rPh sb="4" eb="6">
      <t>ノウキョウ</t>
    </rPh>
    <phoneticPr fontId="12"/>
  </si>
  <si>
    <t>18.12.21</t>
  </si>
  <si>
    <t>りんご、なし（洋なし含む）、ぶどう、ブルーベリー、もも</t>
    <rPh sb="7" eb="8">
      <t>ヨウ</t>
    </rPh>
    <rPh sb="10" eb="11">
      <t>フク</t>
    </rPh>
    <phoneticPr fontId="12"/>
  </si>
  <si>
    <t>24.  3. 29
25. 10. 21</t>
  </si>
  <si>
    <t>三種町果樹産地協議会</t>
    <rPh sb="0" eb="2">
      <t>サンシュ</t>
    </rPh>
    <rPh sb="2" eb="3">
      <t>マチ</t>
    </rPh>
    <rPh sb="3" eb="5">
      <t>カジュ</t>
    </rPh>
    <rPh sb="5" eb="7">
      <t>サンチ</t>
    </rPh>
    <rPh sb="7" eb="10">
      <t>キョウギカイ</t>
    </rPh>
    <phoneticPr fontId="12"/>
  </si>
  <si>
    <t>三種町農林課</t>
    <rPh sb="0" eb="3">
      <t>ミタネチョウ</t>
    </rPh>
    <rPh sb="3" eb="6">
      <t>ノウリンカ</t>
    </rPh>
    <phoneticPr fontId="12"/>
  </si>
  <si>
    <r>
      <t>三種町、秋田やまもと農協、三種町農業委員会、</t>
    </r>
    <r>
      <rPr>
        <sz val="10"/>
        <rFont val="ＭＳ Ｐゴシック"/>
        <family val="3"/>
        <charset val="128"/>
      </rPr>
      <t>秋田県農業共済組合山本支所、三種町農業公社、生産者、秋田県山本地域振興局農林部、秋田県農地中間管理機構</t>
    </r>
    <rPh sb="0" eb="3">
      <t>ミタネチョウ</t>
    </rPh>
    <rPh sb="4" eb="6">
      <t>アキタ</t>
    </rPh>
    <rPh sb="10" eb="12">
      <t>ノウキョウ</t>
    </rPh>
    <rPh sb="13" eb="16">
      <t>ミタネチョウ</t>
    </rPh>
    <rPh sb="16" eb="18">
      <t>ノウギョウ</t>
    </rPh>
    <rPh sb="18" eb="21">
      <t>イインカイ</t>
    </rPh>
    <rPh sb="22" eb="24">
      <t>アキタ</t>
    </rPh>
    <rPh sb="24" eb="25">
      <t>ケン</t>
    </rPh>
    <rPh sb="25" eb="27">
      <t>ノウギョウ</t>
    </rPh>
    <rPh sb="27" eb="29">
      <t>キョウサイ</t>
    </rPh>
    <rPh sb="29" eb="31">
      <t>クミアイ</t>
    </rPh>
    <rPh sb="31" eb="33">
      <t>ヤマモト</t>
    </rPh>
    <rPh sb="33" eb="35">
      <t>シショ</t>
    </rPh>
    <rPh sb="36" eb="38">
      <t>ミタネ</t>
    </rPh>
    <rPh sb="38" eb="39">
      <t>マチ</t>
    </rPh>
    <rPh sb="39" eb="41">
      <t>ノウギョウ</t>
    </rPh>
    <rPh sb="41" eb="43">
      <t>コウシャ</t>
    </rPh>
    <rPh sb="44" eb="47">
      <t>セイサンシャ</t>
    </rPh>
    <rPh sb="48" eb="51">
      <t>アキタケン</t>
    </rPh>
    <rPh sb="51" eb="53">
      <t>ヤマモト</t>
    </rPh>
    <rPh sb="53" eb="55">
      <t>チイキ</t>
    </rPh>
    <rPh sb="55" eb="58">
      <t>シンコウキョク</t>
    </rPh>
    <rPh sb="58" eb="61">
      <t>ノウリンブ</t>
    </rPh>
    <rPh sb="62" eb="65">
      <t>アキタケン</t>
    </rPh>
    <rPh sb="65" eb="67">
      <t>ノウチ</t>
    </rPh>
    <rPh sb="67" eb="69">
      <t>チュウカン</t>
    </rPh>
    <rPh sb="69" eb="71">
      <t>カンリ</t>
    </rPh>
    <rPh sb="71" eb="73">
      <t>キコウ</t>
    </rPh>
    <phoneticPr fontId="12"/>
  </si>
  <si>
    <t>三種町</t>
    <rPh sb="0" eb="2">
      <t>ミタネ</t>
    </rPh>
    <rPh sb="2" eb="3">
      <t>マチ</t>
    </rPh>
    <phoneticPr fontId="12"/>
  </si>
  <si>
    <t>秋田やまもと農協</t>
    <rPh sb="0" eb="2">
      <t>アキタ</t>
    </rPh>
    <rPh sb="6" eb="8">
      <t>ノウキョウ</t>
    </rPh>
    <phoneticPr fontId="12"/>
  </si>
  <si>
    <t>19.2.28</t>
  </si>
  <si>
    <t>日本なし、西洋なし、りんご、うめ</t>
    <rPh sb="0" eb="2">
      <t>ニホン</t>
    </rPh>
    <rPh sb="5" eb="7">
      <t>セイヨウ</t>
    </rPh>
    <phoneticPr fontId="12"/>
  </si>
  <si>
    <t>24.  3. 29</t>
  </si>
  <si>
    <t>R8</t>
  </si>
  <si>
    <r>
      <t>ＪＡ秋田</t>
    </r>
    <r>
      <rPr>
        <sz val="10"/>
        <rFont val="ＭＳ Ｐゴシック"/>
        <family val="3"/>
        <charset val="128"/>
      </rPr>
      <t>なまはげ果樹産地構造改革計画協議会</t>
    </r>
    <rPh sb="2" eb="4">
      <t>アキタ</t>
    </rPh>
    <rPh sb="8" eb="10">
      <t>カジュ</t>
    </rPh>
    <rPh sb="10" eb="12">
      <t>サンチ</t>
    </rPh>
    <rPh sb="12" eb="14">
      <t>コウゾウ</t>
    </rPh>
    <rPh sb="14" eb="16">
      <t>カイカク</t>
    </rPh>
    <rPh sb="16" eb="18">
      <t>ケイカク</t>
    </rPh>
    <rPh sb="18" eb="21">
      <t>キョウギカイ</t>
    </rPh>
    <phoneticPr fontId="12"/>
  </si>
  <si>
    <t>秋田なまはげ農協営農経済部</t>
    <rPh sb="0" eb="2">
      <t>アキタ</t>
    </rPh>
    <rPh sb="6" eb="8">
      <t>ノウキョウ</t>
    </rPh>
    <rPh sb="8" eb="10">
      <t>エイノウ</t>
    </rPh>
    <rPh sb="10" eb="13">
      <t>ケイザイブ</t>
    </rPh>
    <phoneticPr fontId="12"/>
  </si>
  <si>
    <r>
      <t>秋田なまはげ農協、秋田なまはげ農協果樹部会、全農秋田県本部、</t>
    </r>
    <r>
      <rPr>
        <sz val="10"/>
        <rFont val="ＭＳ Ｐゴシック"/>
        <family val="3"/>
        <charset val="128"/>
      </rPr>
      <t>秋田県農業共済組合、秋田県秋田地域振興局農林部、秋田県果樹試験場天王分場、男鹿市、男鹿市農業委員会、潟上市、潟上市農業委員会、秋田県農地中間管理機構</t>
    </r>
    <rPh sb="22" eb="24">
      <t>ゼンノウ</t>
    </rPh>
    <rPh sb="24" eb="27">
      <t>アキタケン</t>
    </rPh>
    <rPh sb="27" eb="29">
      <t>ホンブ</t>
    </rPh>
    <rPh sb="30" eb="32">
      <t>アキタ</t>
    </rPh>
    <rPh sb="32" eb="33">
      <t>ケン</t>
    </rPh>
    <rPh sb="33" eb="35">
      <t>ノウギョウ</t>
    </rPh>
    <rPh sb="35" eb="37">
      <t>キョウサイ</t>
    </rPh>
    <rPh sb="37" eb="39">
      <t>クミアイ</t>
    </rPh>
    <rPh sb="40" eb="43">
      <t>アキタケン</t>
    </rPh>
    <rPh sb="43" eb="45">
      <t>アキタ</t>
    </rPh>
    <rPh sb="45" eb="47">
      <t>チイキ</t>
    </rPh>
    <rPh sb="47" eb="50">
      <t>シンコウキョク</t>
    </rPh>
    <rPh sb="50" eb="53">
      <t>ノウリンブ</t>
    </rPh>
    <rPh sb="54" eb="57">
      <t>アキタケン</t>
    </rPh>
    <rPh sb="57" eb="59">
      <t>カジュ</t>
    </rPh>
    <rPh sb="59" eb="62">
      <t>シケンジョウ</t>
    </rPh>
    <rPh sb="62" eb="64">
      <t>テンノウ</t>
    </rPh>
    <rPh sb="64" eb="66">
      <t>ブンジョウ</t>
    </rPh>
    <rPh sb="67" eb="70">
      <t>オガシ</t>
    </rPh>
    <rPh sb="71" eb="74">
      <t>オガシ</t>
    </rPh>
    <rPh sb="74" eb="76">
      <t>ノウギョウ</t>
    </rPh>
    <rPh sb="76" eb="79">
      <t>イインカイ</t>
    </rPh>
    <rPh sb="80" eb="81">
      <t>カタ</t>
    </rPh>
    <rPh sb="81" eb="83">
      <t>カミシ</t>
    </rPh>
    <rPh sb="84" eb="85">
      <t>カタ</t>
    </rPh>
    <rPh sb="85" eb="87">
      <t>カミシ</t>
    </rPh>
    <rPh sb="87" eb="89">
      <t>ノウギョウ</t>
    </rPh>
    <rPh sb="89" eb="92">
      <t>イインカイ</t>
    </rPh>
    <rPh sb="93" eb="96">
      <t>アキタケン</t>
    </rPh>
    <rPh sb="96" eb="98">
      <t>ノウチ</t>
    </rPh>
    <rPh sb="98" eb="100">
      <t>チュウカン</t>
    </rPh>
    <rPh sb="100" eb="102">
      <t>カンリ</t>
    </rPh>
    <rPh sb="102" eb="104">
      <t>キコウ</t>
    </rPh>
    <phoneticPr fontId="12"/>
  </si>
  <si>
    <t>男鹿市、潟上市の一部（旧天王町）</t>
    <rPh sb="0" eb="3">
      <t>オガシ</t>
    </rPh>
    <rPh sb="4" eb="5">
      <t>カタ</t>
    </rPh>
    <rPh sb="5" eb="7">
      <t>カミシ</t>
    </rPh>
    <rPh sb="8" eb="10">
      <t>イチブ</t>
    </rPh>
    <rPh sb="11" eb="12">
      <t>キュウ</t>
    </rPh>
    <rPh sb="12" eb="15">
      <t>テンノウマチ</t>
    </rPh>
    <phoneticPr fontId="12"/>
  </si>
  <si>
    <t>秋田なまはげ農協</t>
    <rPh sb="0" eb="2">
      <t>アキタ</t>
    </rPh>
    <rPh sb="6" eb="8">
      <t>ノウキョウ</t>
    </rPh>
    <phoneticPr fontId="12"/>
  </si>
  <si>
    <t>18.12.13</t>
  </si>
  <si>
    <t>日本なし、ぶどう</t>
    <rPh sb="0" eb="2">
      <t>ニホン</t>
    </rPh>
    <phoneticPr fontId="12"/>
  </si>
  <si>
    <t>ＪＡあきた湖東果樹産地構造改革計画協議会</t>
    <rPh sb="5" eb="6">
      <t>ミズウミ</t>
    </rPh>
    <rPh sb="6" eb="7">
      <t>ヒガシ</t>
    </rPh>
    <rPh sb="7" eb="9">
      <t>カジュ</t>
    </rPh>
    <rPh sb="9" eb="11">
      <t>サンチ</t>
    </rPh>
    <rPh sb="11" eb="13">
      <t>コウゾウ</t>
    </rPh>
    <rPh sb="13" eb="15">
      <t>カイカク</t>
    </rPh>
    <rPh sb="15" eb="17">
      <t>ケイカク</t>
    </rPh>
    <rPh sb="17" eb="20">
      <t>キョウギカイ</t>
    </rPh>
    <phoneticPr fontId="12"/>
  </si>
  <si>
    <t>あきた湖東農協農業振興課</t>
    <rPh sb="3" eb="5">
      <t>コトウ</t>
    </rPh>
    <rPh sb="5" eb="7">
      <t>ノウキョウ</t>
    </rPh>
    <rPh sb="7" eb="9">
      <t>ノウギョウ</t>
    </rPh>
    <rPh sb="9" eb="11">
      <t>シンコウ</t>
    </rPh>
    <rPh sb="11" eb="12">
      <t>カ</t>
    </rPh>
    <phoneticPr fontId="12"/>
  </si>
  <si>
    <t>あきた湖東農協、JAあきた湖東果樹部会、全農秋田県本部、秋田県秋田地域振興局農林部、秋田県果樹試験場天王分場、潟上市、潟上市農業委員会、五城目町、五城目町農業委員会、八郎潟町、八郎潟町農業委員会、井川町、井川町農業委員会、秋田広域農業共済組合、秋田県農地中間管理機構</t>
    <rPh sb="20" eb="22">
      <t>ゼンノウ</t>
    </rPh>
    <rPh sb="22" eb="25">
      <t>アキタケン</t>
    </rPh>
    <rPh sb="25" eb="27">
      <t>ホンブ</t>
    </rPh>
    <rPh sb="28" eb="31">
      <t>アキタケン</t>
    </rPh>
    <rPh sb="31" eb="33">
      <t>アキタ</t>
    </rPh>
    <rPh sb="33" eb="35">
      <t>チイキ</t>
    </rPh>
    <rPh sb="35" eb="38">
      <t>シンコウキョク</t>
    </rPh>
    <rPh sb="38" eb="41">
      <t>ノウリンブ</t>
    </rPh>
    <rPh sb="42" eb="45">
      <t>アキタケン</t>
    </rPh>
    <rPh sb="45" eb="47">
      <t>カジュ</t>
    </rPh>
    <rPh sb="47" eb="50">
      <t>シケンジョウ</t>
    </rPh>
    <rPh sb="50" eb="52">
      <t>テンノウ</t>
    </rPh>
    <rPh sb="52" eb="54">
      <t>ブンジョウ</t>
    </rPh>
    <rPh sb="55" eb="56">
      <t>カタ</t>
    </rPh>
    <rPh sb="56" eb="58">
      <t>カミシ</t>
    </rPh>
    <rPh sb="59" eb="60">
      <t>カタ</t>
    </rPh>
    <rPh sb="60" eb="62">
      <t>カミシ</t>
    </rPh>
    <rPh sb="62" eb="64">
      <t>ノウギョウ</t>
    </rPh>
    <rPh sb="64" eb="67">
      <t>イインカイ</t>
    </rPh>
    <rPh sb="68" eb="71">
      <t>ゴジョウメ</t>
    </rPh>
    <rPh sb="71" eb="72">
      <t>マチ</t>
    </rPh>
    <rPh sb="73" eb="77">
      <t>ゴジョウメマチ</t>
    </rPh>
    <rPh sb="77" eb="79">
      <t>ノウギョウ</t>
    </rPh>
    <rPh sb="79" eb="82">
      <t>イインカイ</t>
    </rPh>
    <rPh sb="83" eb="86">
      <t>ハチロウガタ</t>
    </rPh>
    <rPh sb="86" eb="87">
      <t>マチ</t>
    </rPh>
    <rPh sb="88" eb="91">
      <t>ハチロウガタ</t>
    </rPh>
    <rPh sb="91" eb="92">
      <t>マチ</t>
    </rPh>
    <rPh sb="92" eb="94">
      <t>ノウギョウ</t>
    </rPh>
    <rPh sb="94" eb="97">
      <t>イインカイ</t>
    </rPh>
    <rPh sb="98" eb="100">
      <t>イカワ</t>
    </rPh>
    <rPh sb="100" eb="101">
      <t>マチ</t>
    </rPh>
    <rPh sb="102" eb="105">
      <t>イカワマチ</t>
    </rPh>
    <rPh sb="105" eb="107">
      <t>ノウギョウ</t>
    </rPh>
    <rPh sb="107" eb="110">
      <t>イインカイ</t>
    </rPh>
    <rPh sb="111" eb="113">
      <t>アキタ</t>
    </rPh>
    <rPh sb="113" eb="115">
      <t>コウイキ</t>
    </rPh>
    <rPh sb="115" eb="117">
      <t>ノウギョウ</t>
    </rPh>
    <rPh sb="117" eb="119">
      <t>キョウサイ</t>
    </rPh>
    <rPh sb="119" eb="121">
      <t>クミアイ</t>
    </rPh>
    <rPh sb="122" eb="125">
      <t>アキタケン</t>
    </rPh>
    <rPh sb="125" eb="127">
      <t>ノウチ</t>
    </rPh>
    <rPh sb="127" eb="129">
      <t>チュウカン</t>
    </rPh>
    <rPh sb="129" eb="131">
      <t>カンリ</t>
    </rPh>
    <rPh sb="131" eb="133">
      <t>キコウ</t>
    </rPh>
    <phoneticPr fontId="12"/>
  </si>
  <si>
    <t>潟上市、井川町、五城目町、八郎潟町</t>
    <rPh sb="0" eb="1">
      <t>カタ</t>
    </rPh>
    <rPh sb="1" eb="3">
      <t>カミシ</t>
    </rPh>
    <rPh sb="4" eb="6">
      <t>イカワ</t>
    </rPh>
    <rPh sb="6" eb="7">
      <t>マチ</t>
    </rPh>
    <rPh sb="8" eb="11">
      <t>ゴジョウメ</t>
    </rPh>
    <rPh sb="11" eb="12">
      <t>マチ</t>
    </rPh>
    <rPh sb="13" eb="16">
      <t>ハチロウガタ</t>
    </rPh>
    <rPh sb="16" eb="17">
      <t>マチ</t>
    </rPh>
    <phoneticPr fontId="12"/>
  </si>
  <si>
    <t>あきた湖東農協</t>
    <rPh sb="3" eb="5">
      <t>コトウ</t>
    </rPh>
    <rPh sb="5" eb="7">
      <t>ノウキョウ</t>
    </rPh>
    <phoneticPr fontId="12"/>
  </si>
  <si>
    <t>19.1.29</t>
  </si>
  <si>
    <r>
      <t>りんご、日本なし、</t>
    </r>
    <r>
      <rPr>
        <sz val="10"/>
        <rFont val="ＭＳ Ｐゴシック"/>
        <family val="3"/>
        <charset val="128"/>
      </rPr>
      <t>西洋なし、いちじく</t>
    </r>
    <rPh sb="4" eb="6">
      <t>ニホン</t>
    </rPh>
    <rPh sb="9" eb="11">
      <t>セイヨウ</t>
    </rPh>
    <phoneticPr fontId="12"/>
  </si>
  <si>
    <t>秋田市果樹産地協議会</t>
    <rPh sb="0" eb="3">
      <t>アキタシ</t>
    </rPh>
    <rPh sb="3" eb="5">
      <t>カジュ</t>
    </rPh>
    <rPh sb="5" eb="7">
      <t>サンチ</t>
    </rPh>
    <rPh sb="7" eb="10">
      <t>キョウギカイ</t>
    </rPh>
    <phoneticPr fontId="12"/>
  </si>
  <si>
    <t>秋田市産業振興部</t>
    <rPh sb="0" eb="3">
      <t>アキタシ</t>
    </rPh>
    <rPh sb="3" eb="5">
      <t>ノウサンギョウ</t>
    </rPh>
    <rPh sb="5" eb="8">
      <t>シンコウブ</t>
    </rPh>
    <phoneticPr fontId="12"/>
  </si>
  <si>
    <r>
      <t>秋田なまはげ農協、秋田なまはげ農協果樹部会秋田支部、</t>
    </r>
    <r>
      <rPr>
        <sz val="10"/>
        <rFont val="ＭＳ Ｐゴシック"/>
        <family val="3"/>
        <charset val="128"/>
      </rPr>
      <t>秋田なまはげ農業協同組合に属していない果樹農家の代表、秋田県秋田地域振興局農林部、秋田県農業共済組合中央支所、秋田市、秋田県農地中間管理機構</t>
    </r>
    <rPh sb="0" eb="2">
      <t>アキタ</t>
    </rPh>
    <rPh sb="6" eb="8">
      <t>ノウキョウ</t>
    </rPh>
    <rPh sb="9" eb="11">
      <t>アキタ</t>
    </rPh>
    <rPh sb="15" eb="17">
      <t>ノウキョウ</t>
    </rPh>
    <rPh sb="17" eb="19">
      <t>カジュ</t>
    </rPh>
    <rPh sb="19" eb="21">
      <t>ブカイ</t>
    </rPh>
    <rPh sb="21" eb="23">
      <t>アキタ</t>
    </rPh>
    <rPh sb="23" eb="25">
      <t>シブ</t>
    </rPh>
    <rPh sb="39" eb="40">
      <t>ゾク</t>
    </rPh>
    <rPh sb="45" eb="47">
      <t>カジュ</t>
    </rPh>
    <rPh sb="47" eb="49">
      <t>ノウカ</t>
    </rPh>
    <rPh sb="50" eb="52">
      <t>ダイヒョウ</t>
    </rPh>
    <rPh sb="53" eb="55">
      <t>アキタ</t>
    </rPh>
    <rPh sb="55" eb="56">
      <t>ケン</t>
    </rPh>
    <rPh sb="56" eb="58">
      <t>アキタ</t>
    </rPh>
    <rPh sb="58" eb="60">
      <t>チイキ</t>
    </rPh>
    <rPh sb="60" eb="63">
      <t>シンコウキョク</t>
    </rPh>
    <rPh sb="63" eb="66">
      <t>ノウリンブ</t>
    </rPh>
    <rPh sb="67" eb="70">
      <t>アキタケン</t>
    </rPh>
    <rPh sb="70" eb="72">
      <t>ノウギョウ</t>
    </rPh>
    <rPh sb="72" eb="74">
      <t>キョウサイ</t>
    </rPh>
    <rPh sb="74" eb="76">
      <t>クミアイ</t>
    </rPh>
    <rPh sb="76" eb="78">
      <t>チュウオウ</t>
    </rPh>
    <rPh sb="78" eb="80">
      <t>シショ</t>
    </rPh>
    <rPh sb="81" eb="84">
      <t>アキタシ</t>
    </rPh>
    <rPh sb="85" eb="88">
      <t>アキタケン</t>
    </rPh>
    <rPh sb="88" eb="90">
      <t>ノウチ</t>
    </rPh>
    <rPh sb="90" eb="92">
      <t>チュウカン</t>
    </rPh>
    <rPh sb="92" eb="94">
      <t>カンリ</t>
    </rPh>
    <rPh sb="94" eb="96">
      <t>キコウ</t>
    </rPh>
    <phoneticPr fontId="12"/>
  </si>
  <si>
    <t>秋田市</t>
    <rPh sb="0" eb="3">
      <t>アキタシ</t>
    </rPh>
    <phoneticPr fontId="12"/>
  </si>
  <si>
    <t>23.12.2</t>
  </si>
  <si>
    <t>りんご、なし、ぶどう、もも、ブルーベリー、洋なし、ネクタリン、いちじく</t>
    <rPh sb="21" eb="22">
      <t>ヨウ</t>
    </rPh>
    <phoneticPr fontId="12"/>
  </si>
  <si>
    <r>
      <t xml:space="preserve">29.4.5
</t>
    </r>
    <r>
      <rPr>
        <sz val="11"/>
        <rFont val="ＭＳ Ｐゴシック"/>
        <family val="3"/>
        <charset val="128"/>
      </rPr>
      <t>31.3.27</t>
    </r>
  </si>
  <si>
    <t>由利地域果樹産地協議会</t>
    <rPh sb="0" eb="2">
      <t>ユリ</t>
    </rPh>
    <rPh sb="2" eb="4">
      <t>チイキ</t>
    </rPh>
    <rPh sb="4" eb="6">
      <t>カジュ</t>
    </rPh>
    <rPh sb="6" eb="8">
      <t>サンチ</t>
    </rPh>
    <rPh sb="8" eb="11">
      <t>キョウギカイ</t>
    </rPh>
    <phoneticPr fontId="12"/>
  </si>
  <si>
    <t>由利本荘市農林水産部農業振興課</t>
    <rPh sb="0" eb="5">
      <t>ユリホンジョウシ</t>
    </rPh>
    <rPh sb="5" eb="7">
      <t>ノウリン</t>
    </rPh>
    <rPh sb="7" eb="10">
      <t>スイサンブ</t>
    </rPh>
    <rPh sb="10" eb="12">
      <t>ノウギョウ</t>
    </rPh>
    <rPh sb="12" eb="14">
      <t>シンコウ</t>
    </rPh>
    <rPh sb="14" eb="15">
      <t>カ</t>
    </rPh>
    <phoneticPr fontId="12"/>
  </si>
  <si>
    <t>秋田しんせい農協、秋田しんせい農協りんご部会、由利本荘市、由利本荘市農業委員会、秋田県農業共済組合由利支所、秋田県由利地域振興局農林部、秋田県農地中間管理機構</t>
    <rPh sb="0" eb="2">
      <t>アキタ</t>
    </rPh>
    <rPh sb="6" eb="8">
      <t>ノウキョウ</t>
    </rPh>
    <rPh sb="9" eb="11">
      <t>アキタ</t>
    </rPh>
    <rPh sb="15" eb="17">
      <t>ノウキョウ</t>
    </rPh>
    <rPh sb="20" eb="22">
      <t>ブカイ</t>
    </rPh>
    <rPh sb="23" eb="28">
      <t>ユリホンジョウシ</t>
    </rPh>
    <rPh sb="29" eb="34">
      <t>ユリホンジョウシ</t>
    </rPh>
    <rPh sb="34" eb="36">
      <t>ノウギョウ</t>
    </rPh>
    <rPh sb="36" eb="39">
      <t>イインカイ</t>
    </rPh>
    <rPh sb="40" eb="43">
      <t>アキタケン</t>
    </rPh>
    <rPh sb="43" eb="45">
      <t>ノウギョウ</t>
    </rPh>
    <rPh sb="45" eb="47">
      <t>キョウサイ</t>
    </rPh>
    <rPh sb="47" eb="49">
      <t>クミアイ</t>
    </rPh>
    <rPh sb="49" eb="51">
      <t>ユリ</t>
    </rPh>
    <rPh sb="51" eb="53">
      <t>シショ</t>
    </rPh>
    <rPh sb="54" eb="57">
      <t>アキタケン</t>
    </rPh>
    <rPh sb="57" eb="59">
      <t>ユリ</t>
    </rPh>
    <rPh sb="59" eb="61">
      <t>チイキ</t>
    </rPh>
    <rPh sb="61" eb="64">
      <t>シンコウキョク</t>
    </rPh>
    <rPh sb="64" eb="67">
      <t>ノウリンブ</t>
    </rPh>
    <rPh sb="68" eb="71">
      <t>アキタケン</t>
    </rPh>
    <rPh sb="71" eb="73">
      <t>ノウチ</t>
    </rPh>
    <rPh sb="73" eb="75">
      <t>チュウカン</t>
    </rPh>
    <rPh sb="75" eb="77">
      <t>カンリ</t>
    </rPh>
    <rPh sb="77" eb="79">
      <t>キコウ</t>
    </rPh>
    <phoneticPr fontId="12"/>
  </si>
  <si>
    <t>由利本荘市</t>
    <rPh sb="0" eb="5">
      <t>ユリホンジョウシ</t>
    </rPh>
    <phoneticPr fontId="12"/>
  </si>
  <si>
    <t>秋田しんせい農協</t>
    <rPh sb="0" eb="2">
      <t>アキタ</t>
    </rPh>
    <rPh sb="6" eb="8">
      <t>ノウキョウ</t>
    </rPh>
    <phoneticPr fontId="12"/>
  </si>
  <si>
    <t>19.1.25</t>
  </si>
  <si>
    <t>りんご、ぶどう、日本なし、ブルーベリー、すもも、おうとう、もも（ネクタリン含む）</t>
    <rPh sb="8" eb="10">
      <t>ニホン</t>
    </rPh>
    <rPh sb="37" eb="38">
      <t>フク</t>
    </rPh>
    <phoneticPr fontId="12"/>
  </si>
  <si>
    <r>
      <t xml:space="preserve">29.3.6
</t>
    </r>
    <r>
      <rPr>
        <sz val="11"/>
        <rFont val="ＭＳ Ｐゴシック"/>
        <family val="3"/>
        <charset val="128"/>
      </rPr>
      <t>1.5.27</t>
    </r>
  </si>
  <si>
    <t>秋田おばこ農業協同組合果樹産地協議会</t>
    <rPh sb="0" eb="2">
      <t>アキタ</t>
    </rPh>
    <rPh sb="5" eb="7">
      <t>ノウギョウ</t>
    </rPh>
    <rPh sb="7" eb="9">
      <t>キョウドウ</t>
    </rPh>
    <rPh sb="9" eb="11">
      <t>クミアイ</t>
    </rPh>
    <rPh sb="11" eb="13">
      <t>カジュ</t>
    </rPh>
    <rPh sb="13" eb="15">
      <t>サンチ</t>
    </rPh>
    <rPh sb="15" eb="18">
      <t>キョウギカイ</t>
    </rPh>
    <phoneticPr fontId="12"/>
  </si>
  <si>
    <t>秋田おばこ農協営農経済部園芸課</t>
    <rPh sb="0" eb="2">
      <t>アキタ</t>
    </rPh>
    <rPh sb="5" eb="7">
      <t>ノウキョウ</t>
    </rPh>
    <rPh sb="7" eb="9">
      <t>エイノウ</t>
    </rPh>
    <rPh sb="9" eb="12">
      <t>ケイザイブ</t>
    </rPh>
    <rPh sb="12" eb="15">
      <t>エンゲイカ</t>
    </rPh>
    <phoneticPr fontId="12"/>
  </si>
  <si>
    <t>秋田おばこ農協、大仙市、美郷町、仙北市、大仙市農業委員会、美郷町農業委員会、仙北市農業委員会、秋田県農業共済組合仙北支所、秋田県仙北地域振興局農林部、秋田県農地中間管理機構、果樹生産者</t>
    <rPh sb="0" eb="2">
      <t>アキタ</t>
    </rPh>
    <rPh sb="5" eb="7">
      <t>ノウキョウ</t>
    </rPh>
    <rPh sb="8" eb="11">
      <t>ダイセンシ</t>
    </rPh>
    <rPh sb="12" eb="15">
      <t>ミサトチョウ</t>
    </rPh>
    <rPh sb="16" eb="19">
      <t>センボクシ</t>
    </rPh>
    <rPh sb="20" eb="23">
      <t>ダイセンシ</t>
    </rPh>
    <rPh sb="23" eb="25">
      <t>ノウギョウ</t>
    </rPh>
    <rPh sb="25" eb="28">
      <t>イインカイ</t>
    </rPh>
    <rPh sb="29" eb="32">
      <t>ミサトチョウ</t>
    </rPh>
    <rPh sb="32" eb="34">
      <t>ノウギョウ</t>
    </rPh>
    <rPh sb="34" eb="37">
      <t>イインカイ</t>
    </rPh>
    <rPh sb="38" eb="40">
      <t>センボク</t>
    </rPh>
    <rPh sb="40" eb="41">
      <t>シ</t>
    </rPh>
    <rPh sb="41" eb="43">
      <t>ノウギョウ</t>
    </rPh>
    <rPh sb="43" eb="46">
      <t>イインカイ</t>
    </rPh>
    <rPh sb="47" eb="50">
      <t>アキタケン</t>
    </rPh>
    <rPh sb="50" eb="52">
      <t>ノウギョウ</t>
    </rPh>
    <rPh sb="52" eb="54">
      <t>キョウサイ</t>
    </rPh>
    <rPh sb="54" eb="56">
      <t>クミアイ</t>
    </rPh>
    <rPh sb="56" eb="58">
      <t>センボク</t>
    </rPh>
    <rPh sb="58" eb="60">
      <t>シショ</t>
    </rPh>
    <rPh sb="61" eb="64">
      <t>アキタケン</t>
    </rPh>
    <rPh sb="64" eb="66">
      <t>センボク</t>
    </rPh>
    <rPh sb="66" eb="68">
      <t>チイキ</t>
    </rPh>
    <rPh sb="68" eb="71">
      <t>シンコウキョク</t>
    </rPh>
    <rPh sb="71" eb="74">
      <t>ノウリンブ</t>
    </rPh>
    <rPh sb="75" eb="78">
      <t>アキタケン</t>
    </rPh>
    <rPh sb="78" eb="80">
      <t>ノウチ</t>
    </rPh>
    <rPh sb="80" eb="82">
      <t>チュウカン</t>
    </rPh>
    <rPh sb="82" eb="84">
      <t>カンリ</t>
    </rPh>
    <rPh sb="84" eb="86">
      <t>キコウ</t>
    </rPh>
    <rPh sb="87" eb="89">
      <t>カジュ</t>
    </rPh>
    <rPh sb="89" eb="92">
      <t>セイサンシャ</t>
    </rPh>
    <phoneticPr fontId="12"/>
  </si>
  <si>
    <t>大仙市、美郷町、仙北市</t>
    <rPh sb="0" eb="3">
      <t>ダイセンシ</t>
    </rPh>
    <rPh sb="4" eb="7">
      <t>ミサトチョウ</t>
    </rPh>
    <rPh sb="8" eb="11">
      <t>センボクシ</t>
    </rPh>
    <phoneticPr fontId="12"/>
  </si>
  <si>
    <t>秋田おばこ農協</t>
    <rPh sb="0" eb="2">
      <t>アキタ</t>
    </rPh>
    <rPh sb="5" eb="7">
      <t>ノウキョウ</t>
    </rPh>
    <phoneticPr fontId="12"/>
  </si>
  <si>
    <t>28.9.30</t>
  </si>
  <si>
    <t>りんご、ぶどう、西洋なし、もも、おうとう、ブルーベリー</t>
    <rPh sb="8" eb="10">
      <t>セイヨウ</t>
    </rPh>
    <phoneticPr fontId="12"/>
  </si>
  <si>
    <t>横手市果樹産地協議会</t>
    <rPh sb="0" eb="3">
      <t>ヨコテシ</t>
    </rPh>
    <rPh sb="3" eb="5">
      <t>カジュ</t>
    </rPh>
    <rPh sb="5" eb="7">
      <t>サンチ</t>
    </rPh>
    <rPh sb="7" eb="10">
      <t>キョウギカイ</t>
    </rPh>
    <phoneticPr fontId="12"/>
  </si>
  <si>
    <t>横手市農林部農業振興課</t>
    <rPh sb="0" eb="3">
      <t>ヨコテシ</t>
    </rPh>
    <rPh sb="3" eb="6">
      <t>ノウリンブ</t>
    </rPh>
    <rPh sb="6" eb="8">
      <t>ノウギョウ</t>
    </rPh>
    <rPh sb="8" eb="11">
      <t>シンコウカ</t>
    </rPh>
    <phoneticPr fontId="12"/>
  </si>
  <si>
    <t>秋田ふるさと農協、果樹生産者、秋田県農地中間管理機構、秋田県農業共済組合横手市支所、秋田県平鹿地域振興局農林部、横手市農業委員会、横手市</t>
    <rPh sb="0" eb="2">
      <t>アキタ</t>
    </rPh>
    <rPh sb="6" eb="8">
      <t>ノウキョウ</t>
    </rPh>
    <rPh sb="9" eb="11">
      <t>カジュ</t>
    </rPh>
    <rPh sb="11" eb="14">
      <t>セイサンシャ</t>
    </rPh>
    <rPh sb="27" eb="30">
      <t>アキタケン</t>
    </rPh>
    <rPh sb="30" eb="32">
      <t>ノウギョウ</t>
    </rPh>
    <rPh sb="32" eb="34">
      <t>キョウサイ</t>
    </rPh>
    <rPh sb="34" eb="36">
      <t>クミアイ</t>
    </rPh>
    <rPh sb="36" eb="39">
      <t>ヨコテシ</t>
    </rPh>
    <rPh sb="39" eb="41">
      <t>シショ</t>
    </rPh>
    <rPh sb="42" eb="45">
      <t>アキタケン</t>
    </rPh>
    <rPh sb="45" eb="47">
      <t>ヒラカ</t>
    </rPh>
    <rPh sb="47" eb="49">
      <t>チイキ</t>
    </rPh>
    <rPh sb="49" eb="52">
      <t>シンコウキョク</t>
    </rPh>
    <rPh sb="52" eb="55">
      <t>ノウリンブ</t>
    </rPh>
    <rPh sb="56" eb="59">
      <t>ヨコテシ</t>
    </rPh>
    <rPh sb="59" eb="61">
      <t>ノウギョウ</t>
    </rPh>
    <rPh sb="61" eb="64">
      <t>イインカイ</t>
    </rPh>
    <rPh sb="65" eb="68">
      <t>ヨコテシ</t>
    </rPh>
    <phoneticPr fontId="12"/>
  </si>
  <si>
    <t>横手市</t>
    <rPh sb="0" eb="3">
      <t>ヨコテシ</t>
    </rPh>
    <phoneticPr fontId="12"/>
  </si>
  <si>
    <t>秋田ふるさと農協</t>
    <rPh sb="0" eb="2">
      <t>アキタ</t>
    </rPh>
    <rPh sb="6" eb="8">
      <t>ノウキョウ</t>
    </rPh>
    <phoneticPr fontId="12"/>
  </si>
  <si>
    <t>19.2.8</t>
  </si>
  <si>
    <t>りんご、洋なし、ぶどう、もも、おうとう</t>
  </si>
  <si>
    <r>
      <t xml:space="preserve">29.3.15
</t>
    </r>
    <r>
      <rPr>
        <sz val="11"/>
        <rFont val="ＭＳ Ｐゴシック"/>
        <family val="3"/>
        <charset val="128"/>
      </rPr>
      <t>31.3.15
2.3.30</t>
    </r>
  </si>
  <si>
    <t>湯沢市果樹産地協議会</t>
    <rPh sb="0" eb="3">
      <t>ユザ</t>
    </rPh>
    <rPh sb="3" eb="5">
      <t>カジュ</t>
    </rPh>
    <rPh sb="5" eb="7">
      <t>サンチ</t>
    </rPh>
    <rPh sb="7" eb="10">
      <t>キョウギカイ</t>
    </rPh>
    <phoneticPr fontId="12"/>
  </si>
  <si>
    <t>湯沢市産業振興部農林課</t>
    <rPh sb="0" eb="3">
      <t>ユザワシ</t>
    </rPh>
    <rPh sb="3" eb="5">
      <t>サンギョウ</t>
    </rPh>
    <rPh sb="5" eb="8">
      <t>シンコウブ</t>
    </rPh>
    <rPh sb="8" eb="11">
      <t>ノウリンカ</t>
    </rPh>
    <phoneticPr fontId="12"/>
  </si>
  <si>
    <r>
      <t>こまち農協、</t>
    </r>
    <r>
      <rPr>
        <sz val="10"/>
        <rFont val="ＭＳ Ｐゴシック"/>
        <family val="3"/>
        <charset val="128"/>
      </rPr>
      <t>第一果実共同撰果組合、こまち農協桜桃部会・果樹部会、湯沢市、湯沢市農業委員会、秋田県農業共済組合雄勝支所、秋田県雄勝地域振興局農林部、秋田県農地中間管理機構</t>
    </r>
    <rPh sb="3" eb="5">
      <t>ノウキョウ</t>
    </rPh>
    <rPh sb="6" eb="8">
      <t>ダイイチ</t>
    </rPh>
    <rPh sb="8" eb="10">
      <t>カジツ</t>
    </rPh>
    <rPh sb="10" eb="12">
      <t>キョウドウ</t>
    </rPh>
    <rPh sb="14" eb="16">
      <t>クミアイ</t>
    </rPh>
    <rPh sb="20" eb="22">
      <t>ノウキョウ</t>
    </rPh>
    <rPh sb="22" eb="24">
      <t>オウトウ</t>
    </rPh>
    <rPh sb="24" eb="26">
      <t>ブカイ</t>
    </rPh>
    <rPh sb="27" eb="29">
      <t>カジュ</t>
    </rPh>
    <rPh sb="29" eb="31">
      <t>ブカイ</t>
    </rPh>
    <rPh sb="32" eb="35">
      <t>ユザワシ</t>
    </rPh>
    <rPh sb="36" eb="39">
      <t>ユザワシ</t>
    </rPh>
    <rPh sb="39" eb="41">
      <t>ノウギョウ</t>
    </rPh>
    <rPh sb="41" eb="44">
      <t>イインカイ</t>
    </rPh>
    <rPh sb="45" eb="47">
      <t>アキタ</t>
    </rPh>
    <rPh sb="47" eb="48">
      <t>ケン</t>
    </rPh>
    <rPh sb="48" eb="50">
      <t>ノウギョウ</t>
    </rPh>
    <rPh sb="50" eb="52">
      <t>キョウサイ</t>
    </rPh>
    <rPh sb="52" eb="54">
      <t>クミアイ</t>
    </rPh>
    <rPh sb="54" eb="56">
      <t>オガチ</t>
    </rPh>
    <rPh sb="56" eb="58">
      <t>シショ</t>
    </rPh>
    <rPh sb="59" eb="62">
      <t>アキタケン</t>
    </rPh>
    <rPh sb="62" eb="64">
      <t>オガツ</t>
    </rPh>
    <rPh sb="64" eb="66">
      <t>チイキ</t>
    </rPh>
    <rPh sb="66" eb="69">
      <t>シンコウキョク</t>
    </rPh>
    <rPh sb="69" eb="72">
      <t>ノウリンブ</t>
    </rPh>
    <rPh sb="73" eb="76">
      <t>アキタケン</t>
    </rPh>
    <rPh sb="76" eb="84">
      <t>チュ</t>
    </rPh>
    <phoneticPr fontId="12"/>
  </si>
  <si>
    <t>湯沢市</t>
    <rPh sb="0" eb="3">
      <t>ユザワシ</t>
    </rPh>
    <phoneticPr fontId="12"/>
  </si>
  <si>
    <t>こまち農協</t>
    <rPh sb="3" eb="5">
      <t>ノウキョウ</t>
    </rPh>
    <phoneticPr fontId="12"/>
  </si>
  <si>
    <t>18.8.23</t>
  </si>
  <si>
    <t>りんご、おうとう、ぶどう、西洋なし、日本なし、もも</t>
    <rPh sb="13" eb="15">
      <t>セイヨウ</t>
    </rPh>
    <rPh sb="18" eb="20">
      <t>ニホン</t>
    </rPh>
    <phoneticPr fontId="12"/>
  </si>
  <si>
    <t>山形県</t>
    <rPh sb="0" eb="3">
      <t>ヤマガタケン</t>
    </rPh>
    <phoneticPr fontId="5"/>
  </si>
  <si>
    <t>村山市果樹産地協議会</t>
    <rPh sb="0" eb="2">
      <t>ムラヤマ</t>
    </rPh>
    <rPh sb="2" eb="3">
      <t>シ</t>
    </rPh>
    <rPh sb="3" eb="5">
      <t>カジュ</t>
    </rPh>
    <rPh sb="5" eb="7">
      <t>サンチ</t>
    </rPh>
    <rPh sb="7" eb="10">
      <t>キョウギカイ</t>
    </rPh>
    <phoneticPr fontId="5"/>
  </si>
  <si>
    <t>村山市農林課</t>
    <rPh sb="0" eb="3">
      <t>ムラヤマシ</t>
    </rPh>
    <rPh sb="3" eb="6">
      <t>ノウリンカ</t>
    </rPh>
    <phoneticPr fontId="5"/>
  </si>
  <si>
    <t>村山市、村山市農業委員会、みちのく村山農協、山形県村山総合支庁産業経済部北村山農業技術普及課、山形県農業共済組合、山形県農地中間管理機構</t>
    <rPh sb="0" eb="3">
      <t>ムラヤマシ</t>
    </rPh>
    <rPh sb="4" eb="7">
      <t>ムラヤマシ</t>
    </rPh>
    <rPh sb="7" eb="9">
      <t>ノウギョウ</t>
    </rPh>
    <rPh sb="9" eb="12">
      <t>イインカイ</t>
    </rPh>
    <rPh sb="17" eb="19">
      <t>ムラヤマ</t>
    </rPh>
    <rPh sb="19" eb="21">
      <t>ノウキョウ</t>
    </rPh>
    <rPh sb="22" eb="25">
      <t>ヤマガタケン</t>
    </rPh>
    <rPh sb="25" eb="27">
      <t>ムラヤマ</t>
    </rPh>
    <rPh sb="27" eb="29">
      <t>ソウゴウ</t>
    </rPh>
    <rPh sb="29" eb="31">
      <t>シチョウ</t>
    </rPh>
    <rPh sb="31" eb="33">
      <t>サンギョウ</t>
    </rPh>
    <rPh sb="33" eb="36">
      <t>ケイザイブ</t>
    </rPh>
    <rPh sb="36" eb="39">
      <t>キタムラヤマ</t>
    </rPh>
    <rPh sb="39" eb="41">
      <t>ノウギョウ</t>
    </rPh>
    <rPh sb="41" eb="43">
      <t>ギジュツ</t>
    </rPh>
    <rPh sb="43" eb="46">
      <t>フキュウカ</t>
    </rPh>
    <rPh sb="47" eb="49">
      <t>ヤマガタ</t>
    </rPh>
    <rPh sb="49" eb="50">
      <t>ケン</t>
    </rPh>
    <rPh sb="50" eb="52">
      <t>ノウギョウ</t>
    </rPh>
    <rPh sb="52" eb="54">
      <t>キョウサイ</t>
    </rPh>
    <rPh sb="54" eb="56">
      <t>クミアイ</t>
    </rPh>
    <rPh sb="57" eb="59">
      <t>ヤマガタ</t>
    </rPh>
    <rPh sb="59" eb="60">
      <t>ケン</t>
    </rPh>
    <rPh sb="60" eb="62">
      <t>ノウチ</t>
    </rPh>
    <rPh sb="62" eb="68">
      <t>チュウカンカンリキコウ</t>
    </rPh>
    <phoneticPr fontId="5"/>
  </si>
  <si>
    <t>村山市</t>
    <rPh sb="0" eb="3">
      <t>ムラヤマシ</t>
    </rPh>
    <phoneticPr fontId="5"/>
  </si>
  <si>
    <t>みちのく村山農協</t>
    <rPh sb="4" eb="6">
      <t>ムラヤマ</t>
    </rPh>
    <rPh sb="6" eb="8">
      <t>ノウキョウ</t>
    </rPh>
    <phoneticPr fontId="5"/>
  </si>
  <si>
    <t>19．2．28</t>
    <phoneticPr fontId="5"/>
  </si>
  <si>
    <t>〇</t>
    <phoneticPr fontId="14"/>
  </si>
  <si>
    <t>おうとう、西洋なし、りんご、もも、ぶどう、プルーン、山ぶどう</t>
    <rPh sb="5" eb="7">
      <t>セイヨウ</t>
    </rPh>
    <rPh sb="26" eb="27">
      <t>ヤマ</t>
    </rPh>
    <phoneticPr fontId="7"/>
  </si>
  <si>
    <t>（プルーン）6.2
（山ぶどう）1.0</t>
    <rPh sb="11" eb="12">
      <t>ヤマ</t>
    </rPh>
    <phoneticPr fontId="14"/>
  </si>
  <si>
    <t>東根市果樹産地協議会</t>
    <rPh sb="0" eb="3">
      <t>ヒガシネシ</t>
    </rPh>
    <rPh sb="3" eb="5">
      <t>カジュ</t>
    </rPh>
    <rPh sb="5" eb="7">
      <t>サンチ</t>
    </rPh>
    <rPh sb="7" eb="10">
      <t>キョウギカイ</t>
    </rPh>
    <phoneticPr fontId="5"/>
  </si>
  <si>
    <t>東根市経済部農林課</t>
    <rPh sb="0" eb="3">
      <t>ヒガシネシ</t>
    </rPh>
    <rPh sb="3" eb="5">
      <t>ケイザイ</t>
    </rPh>
    <rPh sb="5" eb="6">
      <t>ブ</t>
    </rPh>
    <rPh sb="6" eb="9">
      <t>ノウリンカ</t>
    </rPh>
    <phoneticPr fontId="5"/>
  </si>
  <si>
    <t>東根市</t>
    <rPh sb="0" eb="3">
      <t>ヒガシネシ</t>
    </rPh>
    <phoneticPr fontId="5"/>
  </si>
  <si>
    <t>東根市農協</t>
    <rPh sb="0" eb="3">
      <t>ヒガシネシ</t>
    </rPh>
    <rPh sb="3" eb="5">
      <t>ノウキョウ</t>
    </rPh>
    <phoneticPr fontId="5"/>
  </si>
  <si>
    <t>19．2．6</t>
    <phoneticPr fontId="5"/>
  </si>
  <si>
    <t>おうとう、りんご、西洋なし、もも、ぶどう、すもも</t>
    <rPh sb="9" eb="11">
      <t>セイヨウ</t>
    </rPh>
    <phoneticPr fontId="5"/>
  </si>
  <si>
    <t>R3</t>
    <phoneticPr fontId="5"/>
  </si>
  <si>
    <t>天童市果樹産地協議会</t>
    <rPh sb="0" eb="3">
      <t>テンドウシ</t>
    </rPh>
    <rPh sb="3" eb="5">
      <t>カジュ</t>
    </rPh>
    <rPh sb="5" eb="7">
      <t>サンチ</t>
    </rPh>
    <rPh sb="7" eb="10">
      <t>キョウギカイ</t>
    </rPh>
    <phoneticPr fontId="5"/>
  </si>
  <si>
    <t>天童市経済部農林課</t>
    <rPh sb="0" eb="3">
      <t>テンドウシ</t>
    </rPh>
    <rPh sb="3" eb="6">
      <t>ケイザイブ</t>
    </rPh>
    <rPh sb="6" eb="9">
      <t>ノウリンカ</t>
    </rPh>
    <phoneticPr fontId="5"/>
  </si>
  <si>
    <t>天童市農協、山形県村山総合支庁産業経済部農業技術普及課、天童市農業委員会、豊栄青果物協同組合、山形県農業共済組合、天童市農協果樹部会、天童市認定農業者協議会、天童市農業士会、（株）天童市青果市場、山形県農地中間管理機構、天童市</t>
    <rPh sb="0" eb="3">
      <t>テンドウシ</t>
    </rPh>
    <rPh sb="3" eb="5">
      <t>ノウキョウ</t>
    </rPh>
    <rPh sb="6" eb="9">
      <t>ヤマガタケン</t>
    </rPh>
    <rPh sb="9" eb="11">
      <t>ムラヤマ</t>
    </rPh>
    <rPh sb="11" eb="13">
      <t>ソウゴウ</t>
    </rPh>
    <rPh sb="13" eb="15">
      <t>シチョウ</t>
    </rPh>
    <rPh sb="15" eb="17">
      <t>サンギョウ</t>
    </rPh>
    <rPh sb="17" eb="20">
      <t>ケイザイブ</t>
    </rPh>
    <rPh sb="20" eb="22">
      <t>ノウギョウ</t>
    </rPh>
    <rPh sb="22" eb="24">
      <t>ギジュツ</t>
    </rPh>
    <rPh sb="24" eb="27">
      <t>フキュウカ</t>
    </rPh>
    <rPh sb="28" eb="31">
      <t>テンドウシ</t>
    </rPh>
    <rPh sb="31" eb="33">
      <t>ノウギョウ</t>
    </rPh>
    <rPh sb="33" eb="36">
      <t>イインカイ</t>
    </rPh>
    <rPh sb="37" eb="39">
      <t>ホウエイ</t>
    </rPh>
    <rPh sb="39" eb="42">
      <t>セイカブツ</t>
    </rPh>
    <rPh sb="42" eb="44">
      <t>キョウドウ</t>
    </rPh>
    <rPh sb="44" eb="46">
      <t>クミアイ</t>
    </rPh>
    <rPh sb="47" eb="49">
      <t>ヤマガタ</t>
    </rPh>
    <rPh sb="50" eb="52">
      <t>ノウギョウ</t>
    </rPh>
    <rPh sb="52" eb="54">
      <t>キョウサイ</t>
    </rPh>
    <rPh sb="54" eb="56">
      <t>クミアイ</t>
    </rPh>
    <rPh sb="57" eb="60">
      <t>テンドウシ</t>
    </rPh>
    <rPh sb="60" eb="62">
      <t>ノウキョウ</t>
    </rPh>
    <rPh sb="62" eb="64">
      <t>カジュ</t>
    </rPh>
    <rPh sb="64" eb="66">
      <t>ブカイ</t>
    </rPh>
    <rPh sb="67" eb="70">
      <t>テンドウシ</t>
    </rPh>
    <rPh sb="70" eb="72">
      <t>ニンテイ</t>
    </rPh>
    <rPh sb="72" eb="75">
      <t>ノウギョウシャ</t>
    </rPh>
    <rPh sb="75" eb="78">
      <t>キョウギカイ</t>
    </rPh>
    <rPh sb="79" eb="82">
      <t>テンドウシ</t>
    </rPh>
    <rPh sb="82" eb="85">
      <t>ノウギョウシ</t>
    </rPh>
    <rPh sb="85" eb="86">
      <t>カイ</t>
    </rPh>
    <rPh sb="87" eb="90">
      <t>カブ</t>
    </rPh>
    <rPh sb="90" eb="93">
      <t>テンドウシ</t>
    </rPh>
    <rPh sb="93" eb="95">
      <t>セイカ</t>
    </rPh>
    <rPh sb="95" eb="97">
      <t>シジョウ</t>
    </rPh>
    <rPh sb="98" eb="101">
      <t>ヤマガタケン</t>
    </rPh>
    <rPh sb="101" eb="103">
      <t>ノウチ</t>
    </rPh>
    <rPh sb="103" eb="105">
      <t>チュウカン</t>
    </rPh>
    <rPh sb="105" eb="107">
      <t>カンリ</t>
    </rPh>
    <rPh sb="107" eb="109">
      <t>キコウ</t>
    </rPh>
    <rPh sb="110" eb="113">
      <t>テンドウシ</t>
    </rPh>
    <phoneticPr fontId="5"/>
  </si>
  <si>
    <t>天童市</t>
    <rPh sb="0" eb="3">
      <t>テンドウシ</t>
    </rPh>
    <phoneticPr fontId="5"/>
  </si>
  <si>
    <t>天童市農協</t>
    <rPh sb="0" eb="3">
      <t>テンドウシ</t>
    </rPh>
    <rPh sb="3" eb="5">
      <t>ノウキョウ</t>
    </rPh>
    <phoneticPr fontId="5"/>
  </si>
  <si>
    <t>18．9．29</t>
  </si>
  <si>
    <t>○</t>
    <phoneticPr fontId="14"/>
  </si>
  <si>
    <t>△</t>
    <phoneticPr fontId="14"/>
  </si>
  <si>
    <t>さがえ西村山果樹産地協議会</t>
    <rPh sb="3" eb="4">
      <t>ニシ</t>
    </rPh>
    <rPh sb="4" eb="6">
      <t>ムラヤマ</t>
    </rPh>
    <rPh sb="6" eb="8">
      <t>カジュ</t>
    </rPh>
    <rPh sb="8" eb="10">
      <t>サンチ</t>
    </rPh>
    <rPh sb="10" eb="13">
      <t>キョウギカイ</t>
    </rPh>
    <phoneticPr fontId="5"/>
  </si>
  <si>
    <t>さがえ西村山農協営農企画部営農企画課</t>
    <rPh sb="3" eb="6">
      <t>ニシムラヤマ</t>
    </rPh>
    <rPh sb="6" eb="8">
      <t>ノウキョウ</t>
    </rPh>
    <rPh sb="8" eb="10">
      <t>エイノウ</t>
    </rPh>
    <rPh sb="10" eb="12">
      <t>キカク</t>
    </rPh>
    <rPh sb="12" eb="13">
      <t>ブ</t>
    </rPh>
    <rPh sb="13" eb="15">
      <t>エイノウ</t>
    </rPh>
    <rPh sb="15" eb="17">
      <t>キカク</t>
    </rPh>
    <rPh sb="17" eb="18">
      <t>カ</t>
    </rPh>
    <phoneticPr fontId="5"/>
  </si>
  <si>
    <t>山形県村山総合支庁西村山農業技術普及課、寒河江市、河北町、西川町、朝日町、大江町、寒河江市果樹振興協会、河北町果樹振興協議会、西川町果樹振興協議会、朝日町果樹振興協議会、大江町果樹振興協議会、山形県農業共済組合、さがえ西村山果樹振興協議会、さがえ西村山農協</t>
    <rPh sb="0" eb="3">
      <t>ヤマガタケン</t>
    </rPh>
    <rPh sb="3" eb="5">
      <t>ムラヤマ</t>
    </rPh>
    <rPh sb="5" eb="7">
      <t>ソウゴウ</t>
    </rPh>
    <rPh sb="7" eb="9">
      <t>シチョウ</t>
    </rPh>
    <rPh sb="9" eb="12">
      <t>ニシムラヤマ</t>
    </rPh>
    <rPh sb="12" eb="14">
      <t>ノウギョウ</t>
    </rPh>
    <rPh sb="14" eb="16">
      <t>ギジュツ</t>
    </rPh>
    <rPh sb="16" eb="19">
      <t>フキュウカ</t>
    </rPh>
    <rPh sb="20" eb="24">
      <t>サガエシ</t>
    </rPh>
    <rPh sb="25" eb="28">
      <t>カホクチョウ</t>
    </rPh>
    <rPh sb="29" eb="32">
      <t>ニシカワマチ</t>
    </rPh>
    <rPh sb="33" eb="36">
      <t>アサヒマチ</t>
    </rPh>
    <rPh sb="37" eb="40">
      <t>オオエマチ</t>
    </rPh>
    <rPh sb="41" eb="45">
      <t>サガエシ</t>
    </rPh>
    <rPh sb="45" eb="47">
      <t>カジュ</t>
    </rPh>
    <rPh sb="47" eb="49">
      <t>シンコウ</t>
    </rPh>
    <rPh sb="49" eb="51">
      <t>キョウカイ</t>
    </rPh>
    <rPh sb="52" eb="55">
      <t>カホクチョウ</t>
    </rPh>
    <rPh sb="55" eb="57">
      <t>カジュ</t>
    </rPh>
    <rPh sb="57" eb="59">
      <t>シンコウ</t>
    </rPh>
    <rPh sb="59" eb="62">
      <t>キョウギカイ</t>
    </rPh>
    <rPh sb="63" eb="66">
      <t>ニシカワマチ</t>
    </rPh>
    <rPh sb="66" eb="68">
      <t>カジュ</t>
    </rPh>
    <rPh sb="68" eb="70">
      <t>シンコウ</t>
    </rPh>
    <rPh sb="70" eb="73">
      <t>キョウギカイ</t>
    </rPh>
    <rPh sb="74" eb="77">
      <t>アサヒマチ</t>
    </rPh>
    <rPh sb="77" eb="79">
      <t>カジュ</t>
    </rPh>
    <rPh sb="79" eb="81">
      <t>シンコウ</t>
    </rPh>
    <rPh sb="81" eb="84">
      <t>キョウギカイ</t>
    </rPh>
    <rPh sb="85" eb="88">
      <t>オオエマチ</t>
    </rPh>
    <rPh sb="88" eb="90">
      <t>カジュ</t>
    </rPh>
    <rPh sb="90" eb="92">
      <t>シンコウ</t>
    </rPh>
    <rPh sb="92" eb="95">
      <t>キョウギカイ</t>
    </rPh>
    <rPh sb="96" eb="98">
      <t>ヤマガタ</t>
    </rPh>
    <rPh sb="98" eb="99">
      <t>ケン</t>
    </rPh>
    <rPh sb="99" eb="101">
      <t>ノウギョウ</t>
    </rPh>
    <rPh sb="101" eb="103">
      <t>キョウサイ</t>
    </rPh>
    <rPh sb="103" eb="105">
      <t>クミアイ</t>
    </rPh>
    <rPh sb="109" eb="112">
      <t>ニシムラヤマ</t>
    </rPh>
    <rPh sb="112" eb="114">
      <t>カジュ</t>
    </rPh>
    <rPh sb="114" eb="116">
      <t>シンコウ</t>
    </rPh>
    <rPh sb="116" eb="119">
      <t>キョウギカイ</t>
    </rPh>
    <rPh sb="123" eb="126">
      <t>ニシムラヤマ</t>
    </rPh>
    <rPh sb="126" eb="128">
      <t>ノウキョウ</t>
    </rPh>
    <phoneticPr fontId="5"/>
  </si>
  <si>
    <t>寒河江市、河北町、西川町、朝日町、大江町</t>
    <rPh sb="0" eb="4">
      <t>サガエシ</t>
    </rPh>
    <rPh sb="5" eb="8">
      <t>カホクチョウ</t>
    </rPh>
    <rPh sb="9" eb="12">
      <t>ニシカワマチ</t>
    </rPh>
    <rPh sb="13" eb="16">
      <t>アサヒマチ</t>
    </rPh>
    <rPh sb="17" eb="20">
      <t>オオエマチ</t>
    </rPh>
    <phoneticPr fontId="5"/>
  </si>
  <si>
    <t>さがえ西村山農協</t>
    <rPh sb="3" eb="6">
      <t>ニシムラヤマ</t>
    </rPh>
    <rPh sb="6" eb="8">
      <t>ノウキョウ</t>
    </rPh>
    <phoneticPr fontId="5"/>
  </si>
  <si>
    <t>19．3．27</t>
    <phoneticPr fontId="5"/>
  </si>
  <si>
    <t>△</t>
    <phoneticPr fontId="5"/>
  </si>
  <si>
    <t>H32</t>
    <phoneticPr fontId="5"/>
  </si>
  <si>
    <t>置賜果樹産地協議会</t>
    <rPh sb="0" eb="2">
      <t>オキタマ</t>
    </rPh>
    <rPh sb="2" eb="4">
      <t>カジュ</t>
    </rPh>
    <rPh sb="4" eb="6">
      <t>サンチ</t>
    </rPh>
    <rPh sb="6" eb="9">
      <t>キョウギカイ</t>
    </rPh>
    <phoneticPr fontId="5"/>
  </si>
  <si>
    <t>山形おきたま農協営農経済部園芸課</t>
    <rPh sb="0" eb="2">
      <t>ヤマガタ</t>
    </rPh>
    <rPh sb="6" eb="8">
      <t>ノウキョウ</t>
    </rPh>
    <rPh sb="8" eb="10">
      <t>エイノウ</t>
    </rPh>
    <rPh sb="10" eb="12">
      <t>ケイザイ</t>
    </rPh>
    <rPh sb="12" eb="13">
      <t>ブ</t>
    </rPh>
    <rPh sb="13" eb="15">
      <t>エンゲイ</t>
    </rPh>
    <rPh sb="15" eb="16">
      <t>カ</t>
    </rPh>
    <phoneticPr fontId="5"/>
  </si>
  <si>
    <t>米沢市、長井市、南陽市、高畠町、川西町、小国町、白鷹町、飯豊町、山形おきたま農協、山形おきたま農協果樹振興会、山形県農業共済組合、山形県置賜総合支庁産業経済部、やまがた農業支援センター農地中間管理事業課</t>
    <rPh sb="0" eb="3">
      <t>ヨネザワシ</t>
    </rPh>
    <rPh sb="4" eb="7">
      <t>ナガイシ</t>
    </rPh>
    <rPh sb="8" eb="11">
      <t>ナンヨウシ</t>
    </rPh>
    <rPh sb="12" eb="15">
      <t>タカハタマチ</t>
    </rPh>
    <rPh sb="16" eb="19">
      <t>カワニシマチ</t>
    </rPh>
    <rPh sb="20" eb="23">
      <t>オグニマチ</t>
    </rPh>
    <rPh sb="24" eb="27">
      <t>シラタカマチ</t>
    </rPh>
    <rPh sb="28" eb="31">
      <t>イイデマチ</t>
    </rPh>
    <rPh sb="32" eb="34">
      <t>ヤマガタ</t>
    </rPh>
    <rPh sb="38" eb="40">
      <t>ノウキョウ</t>
    </rPh>
    <rPh sb="41" eb="43">
      <t>ヤマガタ</t>
    </rPh>
    <rPh sb="47" eb="49">
      <t>ノウキョウ</t>
    </rPh>
    <rPh sb="49" eb="51">
      <t>カジュ</t>
    </rPh>
    <rPh sb="51" eb="54">
      <t>シンコウカイ</t>
    </rPh>
    <rPh sb="55" eb="58">
      <t>ヤマガタケン</t>
    </rPh>
    <rPh sb="58" eb="60">
      <t>ノウギョウ</t>
    </rPh>
    <rPh sb="60" eb="62">
      <t>キョウサイ</t>
    </rPh>
    <rPh sb="62" eb="64">
      <t>クミアイ</t>
    </rPh>
    <rPh sb="65" eb="68">
      <t>ヤマガタケン</t>
    </rPh>
    <rPh sb="68" eb="70">
      <t>オキタマ</t>
    </rPh>
    <rPh sb="70" eb="72">
      <t>ソウゴウ</t>
    </rPh>
    <rPh sb="72" eb="74">
      <t>シチョウ</t>
    </rPh>
    <rPh sb="74" eb="76">
      <t>サンギョウ</t>
    </rPh>
    <rPh sb="76" eb="79">
      <t>ケイザイブ</t>
    </rPh>
    <phoneticPr fontId="5"/>
  </si>
  <si>
    <t>米沢市、長井市、南陽市、高畠町、川西町、小国町、白鷹町、飯豊町</t>
    <rPh sb="0" eb="3">
      <t>ヨネザワシ</t>
    </rPh>
    <rPh sb="4" eb="7">
      <t>ナガイシ</t>
    </rPh>
    <rPh sb="8" eb="11">
      <t>ナンヨウシ</t>
    </rPh>
    <rPh sb="12" eb="15">
      <t>タカハタマチ</t>
    </rPh>
    <rPh sb="16" eb="19">
      <t>カワニシマチ</t>
    </rPh>
    <rPh sb="20" eb="23">
      <t>オグニマチ</t>
    </rPh>
    <rPh sb="24" eb="27">
      <t>シラタカマチ</t>
    </rPh>
    <rPh sb="28" eb="31">
      <t>イイデマチ</t>
    </rPh>
    <phoneticPr fontId="5"/>
  </si>
  <si>
    <t>山形おきたま農協</t>
    <rPh sb="0" eb="2">
      <t>ヤマガタ</t>
    </rPh>
    <rPh sb="6" eb="8">
      <t>ノウキョウ</t>
    </rPh>
    <phoneticPr fontId="5"/>
  </si>
  <si>
    <t>18．8．16</t>
    <phoneticPr fontId="5"/>
  </si>
  <si>
    <t>28.5.31
31.1.31（変更）
3.3.31（変更）</t>
    <rPh sb="16" eb="18">
      <t>ヘンコウ</t>
    </rPh>
    <rPh sb="27" eb="29">
      <t>ヘンコウ</t>
    </rPh>
    <phoneticPr fontId="5"/>
  </si>
  <si>
    <t>ＪＡやまがた果樹産地構造改革協議会</t>
    <rPh sb="6" eb="8">
      <t>カジュ</t>
    </rPh>
    <rPh sb="8" eb="10">
      <t>サンチ</t>
    </rPh>
    <rPh sb="10" eb="12">
      <t>コウゾウ</t>
    </rPh>
    <rPh sb="12" eb="14">
      <t>カイカク</t>
    </rPh>
    <rPh sb="14" eb="17">
      <t>キョウギカイ</t>
    </rPh>
    <phoneticPr fontId="5"/>
  </si>
  <si>
    <t>山形農協営農経済部営農米穀課</t>
    <rPh sb="0" eb="2">
      <t>ヤマガタ</t>
    </rPh>
    <rPh sb="2" eb="4">
      <t>ノウキョウ</t>
    </rPh>
    <rPh sb="4" eb="6">
      <t>エイノウ</t>
    </rPh>
    <rPh sb="6" eb="8">
      <t>ケイザイ</t>
    </rPh>
    <rPh sb="8" eb="9">
      <t>ブ</t>
    </rPh>
    <rPh sb="9" eb="11">
      <t>エイノウ</t>
    </rPh>
    <rPh sb="11" eb="13">
      <t>ベイコク</t>
    </rPh>
    <rPh sb="13" eb="14">
      <t>カ</t>
    </rPh>
    <phoneticPr fontId="7"/>
  </si>
  <si>
    <t>山形市、上山市、山辺町、中山町、山形農協、山形農協広域果樹部会、山形県村山総合支庁農業技術普及課、全農山形県本部・山形県農地中間管理機構</t>
    <rPh sb="0" eb="3">
      <t>ヤマガタシ</t>
    </rPh>
    <rPh sb="4" eb="7">
      <t>カミノヤマシ</t>
    </rPh>
    <rPh sb="8" eb="11">
      <t>ヤマノベマチ</t>
    </rPh>
    <rPh sb="12" eb="15">
      <t>ナカヤママチ</t>
    </rPh>
    <rPh sb="16" eb="18">
      <t>ヤマガタ</t>
    </rPh>
    <rPh sb="18" eb="20">
      <t>ノウキョウ</t>
    </rPh>
    <rPh sb="21" eb="23">
      <t>ヤマガタ</t>
    </rPh>
    <rPh sb="23" eb="25">
      <t>ノウキョウ</t>
    </rPh>
    <rPh sb="25" eb="27">
      <t>コウイキ</t>
    </rPh>
    <rPh sb="27" eb="29">
      <t>カジュ</t>
    </rPh>
    <rPh sb="29" eb="31">
      <t>ブカイ</t>
    </rPh>
    <rPh sb="32" eb="35">
      <t>ヤマガタケン</t>
    </rPh>
    <rPh sb="35" eb="37">
      <t>ムラヤマ</t>
    </rPh>
    <rPh sb="37" eb="39">
      <t>ソウゴウ</t>
    </rPh>
    <rPh sb="39" eb="41">
      <t>シチョウ</t>
    </rPh>
    <rPh sb="41" eb="43">
      <t>ノウギョウ</t>
    </rPh>
    <rPh sb="43" eb="45">
      <t>ギジュツ</t>
    </rPh>
    <rPh sb="45" eb="48">
      <t>フキュウカ</t>
    </rPh>
    <rPh sb="49" eb="51">
      <t>ゼンノウ</t>
    </rPh>
    <rPh sb="51" eb="54">
      <t>ヤマガタケン</t>
    </rPh>
    <rPh sb="54" eb="56">
      <t>ホンブ</t>
    </rPh>
    <rPh sb="57" eb="59">
      <t>ヤマガタ</t>
    </rPh>
    <phoneticPr fontId="5"/>
  </si>
  <si>
    <t>山形市、上山市、山辺町、中山町</t>
    <rPh sb="0" eb="3">
      <t>ヤマガタシ</t>
    </rPh>
    <rPh sb="4" eb="7">
      <t>カミノヤマシ</t>
    </rPh>
    <rPh sb="8" eb="11">
      <t>ヤマノベマチ</t>
    </rPh>
    <rPh sb="12" eb="15">
      <t>ナカヤママチ</t>
    </rPh>
    <phoneticPr fontId="5"/>
  </si>
  <si>
    <t>山形農協、山形市農協</t>
    <rPh sb="0" eb="2">
      <t>ヤマガタ</t>
    </rPh>
    <rPh sb="2" eb="4">
      <t>ノウキョウ</t>
    </rPh>
    <rPh sb="5" eb="7">
      <t>ヤマガタ</t>
    </rPh>
    <rPh sb="7" eb="8">
      <t>シ</t>
    </rPh>
    <rPh sb="8" eb="10">
      <t>ノウキョウ</t>
    </rPh>
    <phoneticPr fontId="5"/>
  </si>
  <si>
    <t>18．12．25</t>
  </si>
  <si>
    <t>りんご、ぶどう、もも、おうとう、かき、すもも、西洋なし、キウイ、いちじく</t>
    <rPh sb="23" eb="25">
      <t>セイヨウ</t>
    </rPh>
    <phoneticPr fontId="5"/>
  </si>
  <si>
    <r>
      <t xml:space="preserve">29.3.31
30.3.30(変更)　
31.3.27(変更)
</t>
    </r>
    <r>
      <rPr>
        <sz val="11"/>
        <rFont val="ＭＳ Ｐゴシック"/>
        <family val="3"/>
        <charset val="128"/>
        <scheme val="minor"/>
      </rPr>
      <t>2.7.30(変更)</t>
    </r>
    <rPh sb="40" eb="42">
      <t>ヘンコウ</t>
    </rPh>
    <phoneticPr fontId="5"/>
  </si>
  <si>
    <t>R8</t>
    <phoneticPr fontId="5"/>
  </si>
  <si>
    <t>(いちじく等)18</t>
    <rPh sb="5" eb="6">
      <t>ナド</t>
    </rPh>
    <phoneticPr fontId="5"/>
  </si>
  <si>
    <t>鶴岡市果樹産地協議会</t>
    <rPh sb="0" eb="3">
      <t>ツルオカシ</t>
    </rPh>
    <rPh sb="3" eb="5">
      <t>カジュ</t>
    </rPh>
    <rPh sb="5" eb="7">
      <t>サンチ</t>
    </rPh>
    <rPh sb="7" eb="10">
      <t>キョウギカイ</t>
    </rPh>
    <phoneticPr fontId="5"/>
  </si>
  <si>
    <t>鶴岡市農林水産部農政課</t>
    <rPh sb="0" eb="3">
      <t>ツルオカシ</t>
    </rPh>
    <rPh sb="3" eb="5">
      <t>ノウリン</t>
    </rPh>
    <rPh sb="5" eb="7">
      <t>スイサン</t>
    </rPh>
    <rPh sb="7" eb="8">
      <t>ブ</t>
    </rPh>
    <rPh sb="8" eb="11">
      <t>ノウセイカ</t>
    </rPh>
    <phoneticPr fontId="5"/>
  </si>
  <si>
    <t>鶴岡市、庄内たがわ農協、鶴岡市農協、生産者、西片屋さくらんぼ振興会、鶴岡田川農業士会、産直あぐり、櫛引農村工業農業協同組合連合会、ＪＡ全農山形県本部、山形県農業共済組合、鶴岡市農業委員会、山形県庄内総合支庁農業技術普及課、庄内広域行政組合、やまがた農業支援センター農地中間管理事業課</t>
    <rPh sb="0" eb="3">
      <t>ツルオカシ</t>
    </rPh>
    <rPh sb="4" eb="6">
      <t>ショウナイ</t>
    </rPh>
    <rPh sb="9" eb="11">
      <t>ノウキョウ</t>
    </rPh>
    <rPh sb="18" eb="21">
      <t>セイサンシャ</t>
    </rPh>
    <rPh sb="22" eb="23">
      <t>ニシ</t>
    </rPh>
    <rPh sb="23" eb="24">
      <t>カタ</t>
    </rPh>
    <rPh sb="24" eb="25">
      <t>ヤ</t>
    </rPh>
    <rPh sb="30" eb="33">
      <t>シンコウカイ</t>
    </rPh>
    <rPh sb="34" eb="36">
      <t>ツルオカ</t>
    </rPh>
    <rPh sb="36" eb="38">
      <t>タガワ</t>
    </rPh>
    <rPh sb="38" eb="40">
      <t>ノウギョウ</t>
    </rPh>
    <rPh sb="40" eb="41">
      <t>シ</t>
    </rPh>
    <rPh sb="41" eb="42">
      <t>カイ</t>
    </rPh>
    <rPh sb="43" eb="45">
      <t>サンチョク</t>
    </rPh>
    <rPh sb="49" eb="51">
      <t>クシビキ</t>
    </rPh>
    <rPh sb="51" eb="53">
      <t>ノウソン</t>
    </rPh>
    <rPh sb="53" eb="55">
      <t>コウギョウ</t>
    </rPh>
    <rPh sb="55" eb="57">
      <t>ノウギョウ</t>
    </rPh>
    <rPh sb="57" eb="59">
      <t>キョウドウ</t>
    </rPh>
    <rPh sb="59" eb="61">
      <t>クミアイ</t>
    </rPh>
    <rPh sb="61" eb="64">
      <t>レンゴウカイ</t>
    </rPh>
    <rPh sb="67" eb="69">
      <t>ゼンノウ</t>
    </rPh>
    <rPh sb="69" eb="72">
      <t>ヤマガタケン</t>
    </rPh>
    <rPh sb="72" eb="74">
      <t>ホンブ</t>
    </rPh>
    <rPh sb="75" eb="78">
      <t>ヤマガタケン</t>
    </rPh>
    <rPh sb="78" eb="80">
      <t>ノウギョウ</t>
    </rPh>
    <rPh sb="80" eb="82">
      <t>キョウサイ</t>
    </rPh>
    <rPh sb="82" eb="84">
      <t>クミアイ</t>
    </rPh>
    <rPh sb="85" eb="88">
      <t>ツルオカシ</t>
    </rPh>
    <rPh sb="88" eb="90">
      <t>ノウギョウ</t>
    </rPh>
    <rPh sb="90" eb="93">
      <t>イインカイ</t>
    </rPh>
    <rPh sb="94" eb="97">
      <t>ヤマガタケン</t>
    </rPh>
    <rPh sb="97" eb="99">
      <t>ショウナイ</t>
    </rPh>
    <rPh sb="99" eb="101">
      <t>ソウゴウ</t>
    </rPh>
    <rPh sb="101" eb="103">
      <t>シチョウ</t>
    </rPh>
    <rPh sb="103" eb="105">
      <t>ノウギョウ</t>
    </rPh>
    <rPh sb="105" eb="107">
      <t>ギジュツ</t>
    </rPh>
    <rPh sb="107" eb="109">
      <t>フキュウ</t>
    </rPh>
    <rPh sb="109" eb="110">
      <t>カ</t>
    </rPh>
    <rPh sb="111" eb="113">
      <t>ショウナイ</t>
    </rPh>
    <rPh sb="113" eb="115">
      <t>コウイキ</t>
    </rPh>
    <rPh sb="115" eb="117">
      <t>ギョウセイ</t>
    </rPh>
    <rPh sb="117" eb="119">
      <t>クミアイ</t>
    </rPh>
    <rPh sb="124" eb="126">
      <t>ノウギョウ</t>
    </rPh>
    <rPh sb="126" eb="128">
      <t>シエン</t>
    </rPh>
    <rPh sb="132" eb="134">
      <t>ノウチ</t>
    </rPh>
    <rPh sb="134" eb="136">
      <t>チュウカン</t>
    </rPh>
    <rPh sb="136" eb="138">
      <t>カンリ</t>
    </rPh>
    <rPh sb="138" eb="140">
      <t>ジギョウ</t>
    </rPh>
    <rPh sb="140" eb="141">
      <t>カ</t>
    </rPh>
    <phoneticPr fontId="5"/>
  </si>
  <si>
    <t>鶴岡市</t>
    <rPh sb="0" eb="3">
      <t>ツルオカシ</t>
    </rPh>
    <phoneticPr fontId="5"/>
  </si>
  <si>
    <t>鶴岡市農協、庄内たがわ農協</t>
    <rPh sb="0" eb="3">
      <t>ツルオカシ</t>
    </rPh>
    <rPh sb="3" eb="5">
      <t>ノウキョウ</t>
    </rPh>
    <rPh sb="6" eb="8">
      <t>ショウナイ</t>
    </rPh>
    <rPh sb="11" eb="13">
      <t>ノウキョウ</t>
    </rPh>
    <phoneticPr fontId="5"/>
  </si>
  <si>
    <t>28.3.18</t>
  </si>
  <si>
    <t>かき、おうとう、ぶどう（生食）、ぶどう（醸造用）、日本なし、西洋なし、りんご、もも、いちじく、ブルーベリー</t>
    <rPh sb="12" eb="13">
      <t>ナマ</t>
    </rPh>
    <rPh sb="13" eb="14">
      <t>ショク</t>
    </rPh>
    <rPh sb="20" eb="22">
      <t>ジョウゾウ</t>
    </rPh>
    <rPh sb="22" eb="23">
      <t>ヨウ</t>
    </rPh>
    <rPh sb="25" eb="27">
      <t>ニホン</t>
    </rPh>
    <rPh sb="30" eb="32">
      <t>セイヨウ</t>
    </rPh>
    <phoneticPr fontId="5"/>
  </si>
  <si>
    <t>28．3.31
30.3.30(変更)
2.6.23(変更)</t>
  </si>
  <si>
    <t>酒田市本楯地区果樹産地構造改革協議会</t>
    <rPh sb="0" eb="3">
      <t>サカタシ</t>
    </rPh>
    <rPh sb="3" eb="5">
      <t>モトダテ</t>
    </rPh>
    <rPh sb="5" eb="7">
      <t>チク</t>
    </rPh>
    <rPh sb="7" eb="9">
      <t>カジュ</t>
    </rPh>
    <rPh sb="9" eb="11">
      <t>サンチ</t>
    </rPh>
    <rPh sb="11" eb="13">
      <t>コウゾウ</t>
    </rPh>
    <rPh sb="13" eb="15">
      <t>カイカク</t>
    </rPh>
    <rPh sb="15" eb="18">
      <t>キョウギカイ</t>
    </rPh>
    <phoneticPr fontId="5"/>
  </si>
  <si>
    <t>刈屋梨出荷組合、庄内みどり農協、酒田市、酒田市農業委員会、山形県庄内総合支庁産業経済部酒田農業技術普及課、山形県農業共済組合</t>
    <rPh sb="0" eb="2">
      <t>カリヤ</t>
    </rPh>
    <rPh sb="2" eb="3">
      <t>ナシ</t>
    </rPh>
    <rPh sb="3" eb="5">
      <t>シュッカ</t>
    </rPh>
    <rPh sb="5" eb="7">
      <t>クミアイ</t>
    </rPh>
    <rPh sb="8" eb="10">
      <t>ショウナイ</t>
    </rPh>
    <rPh sb="13" eb="15">
      <t>ノウキョウ</t>
    </rPh>
    <rPh sb="16" eb="19">
      <t>サカタシ</t>
    </rPh>
    <rPh sb="20" eb="23">
      <t>サカタシ</t>
    </rPh>
    <rPh sb="23" eb="25">
      <t>ノウギョウ</t>
    </rPh>
    <rPh sb="25" eb="28">
      <t>イインカイ</t>
    </rPh>
    <rPh sb="29" eb="32">
      <t>ヤマガタケン</t>
    </rPh>
    <rPh sb="32" eb="34">
      <t>ショウナイ</t>
    </rPh>
    <rPh sb="34" eb="36">
      <t>ソウゴウ</t>
    </rPh>
    <rPh sb="36" eb="38">
      <t>シチョウ</t>
    </rPh>
    <rPh sb="38" eb="40">
      <t>サンギョウ</t>
    </rPh>
    <rPh sb="40" eb="43">
      <t>ケイザイブ</t>
    </rPh>
    <rPh sb="43" eb="45">
      <t>サカタ</t>
    </rPh>
    <rPh sb="45" eb="47">
      <t>ノウギョウ</t>
    </rPh>
    <rPh sb="47" eb="49">
      <t>ギジュツ</t>
    </rPh>
    <rPh sb="49" eb="52">
      <t>フキュウカ</t>
    </rPh>
    <rPh sb="53" eb="56">
      <t>ヤマガタケン</t>
    </rPh>
    <rPh sb="56" eb="58">
      <t>ノウギョウ</t>
    </rPh>
    <rPh sb="58" eb="60">
      <t>キョウサイ</t>
    </rPh>
    <rPh sb="60" eb="62">
      <t>クミアイ</t>
    </rPh>
    <phoneticPr fontId="5"/>
  </si>
  <si>
    <t>酒田市の一部</t>
    <rPh sb="0" eb="3">
      <t>サカタシ</t>
    </rPh>
    <rPh sb="4" eb="6">
      <t>イチブ</t>
    </rPh>
    <phoneticPr fontId="5"/>
  </si>
  <si>
    <t>庄内みどり農協</t>
    <rPh sb="0" eb="2">
      <t>ショウナイ</t>
    </rPh>
    <rPh sb="5" eb="7">
      <t>ノウキョウ</t>
    </rPh>
    <phoneticPr fontId="5"/>
  </si>
  <si>
    <t>24.1.27</t>
    <phoneticPr fontId="5"/>
  </si>
  <si>
    <t>なし、西洋なし</t>
    <rPh sb="3" eb="5">
      <t>セイヨウ</t>
    </rPh>
    <phoneticPr fontId="5"/>
  </si>
  <si>
    <t>福島県</t>
    <rPh sb="0" eb="3">
      <t>フクシマケン</t>
    </rPh>
    <phoneticPr fontId="5"/>
  </si>
  <si>
    <t>福島地域果樹産地協議会</t>
    <rPh sb="0" eb="2">
      <t>フクシマ</t>
    </rPh>
    <rPh sb="2" eb="4">
      <t>チイキ</t>
    </rPh>
    <rPh sb="4" eb="6">
      <t>カジュ</t>
    </rPh>
    <rPh sb="6" eb="8">
      <t>サンチ</t>
    </rPh>
    <rPh sb="8" eb="11">
      <t>キョウギカイ</t>
    </rPh>
    <phoneticPr fontId="5"/>
  </si>
  <si>
    <t>ＪＡふくしま未来福島地区本部　営農経済課</t>
    <rPh sb="6" eb="8">
      <t>ミライ</t>
    </rPh>
    <rPh sb="8" eb="10">
      <t>フクシマ</t>
    </rPh>
    <rPh sb="10" eb="12">
      <t>チク</t>
    </rPh>
    <rPh sb="12" eb="14">
      <t>ホンブ</t>
    </rPh>
    <rPh sb="15" eb="17">
      <t>エイノウ</t>
    </rPh>
    <rPh sb="17" eb="20">
      <t>ケイザイカ</t>
    </rPh>
    <phoneticPr fontId="5"/>
  </si>
  <si>
    <t>ＪＡふくしま未来福島地区本部、全国農業協同組合連合会福島県本部、福島市、川俣町、福島県県北農林事務所、福島市農業委員会、川俣町農業委員会、福島県農業共済組合県北支所、生産者、（公財）福島県農業振興公社</t>
    <rPh sb="6" eb="8">
      <t>ミライ</t>
    </rPh>
    <rPh sb="8" eb="10">
      <t>フクシマ</t>
    </rPh>
    <rPh sb="10" eb="12">
      <t>チク</t>
    </rPh>
    <rPh sb="12" eb="14">
      <t>ホンブ</t>
    </rPh>
    <rPh sb="15" eb="17">
      <t>ゼンコク</t>
    </rPh>
    <rPh sb="17" eb="19">
      <t>ノウギョウ</t>
    </rPh>
    <rPh sb="19" eb="21">
      <t>キョウドウ</t>
    </rPh>
    <rPh sb="21" eb="23">
      <t>クミアイ</t>
    </rPh>
    <rPh sb="23" eb="26">
      <t>レンゴウカイ</t>
    </rPh>
    <rPh sb="26" eb="29">
      <t>フクシマケン</t>
    </rPh>
    <rPh sb="29" eb="31">
      <t>ホンブ</t>
    </rPh>
    <rPh sb="32" eb="35">
      <t>フクシマシ</t>
    </rPh>
    <rPh sb="36" eb="39">
      <t>カワマタマチ</t>
    </rPh>
    <rPh sb="40" eb="43">
      <t>フクシマケン</t>
    </rPh>
    <rPh sb="43" eb="44">
      <t>ケン</t>
    </rPh>
    <rPh sb="44" eb="45">
      <t>キタ</t>
    </rPh>
    <rPh sb="45" eb="47">
      <t>ノウリン</t>
    </rPh>
    <rPh sb="47" eb="50">
      <t>ジムショ</t>
    </rPh>
    <rPh sb="51" eb="54">
      <t>フクシマシ</t>
    </rPh>
    <rPh sb="54" eb="56">
      <t>ノウギョウ</t>
    </rPh>
    <rPh sb="56" eb="59">
      <t>イインカイ</t>
    </rPh>
    <rPh sb="60" eb="63">
      <t>カワマタマチ</t>
    </rPh>
    <rPh sb="63" eb="65">
      <t>ノウギョウ</t>
    </rPh>
    <rPh sb="65" eb="68">
      <t>イインカイ</t>
    </rPh>
    <rPh sb="69" eb="71">
      <t>フクシマ</t>
    </rPh>
    <rPh sb="71" eb="72">
      <t>ケン</t>
    </rPh>
    <rPh sb="72" eb="74">
      <t>ノウギョウ</t>
    </rPh>
    <rPh sb="74" eb="76">
      <t>キョウサイ</t>
    </rPh>
    <rPh sb="76" eb="78">
      <t>クミアイ</t>
    </rPh>
    <rPh sb="78" eb="79">
      <t>ケン</t>
    </rPh>
    <rPh sb="79" eb="80">
      <t>キタ</t>
    </rPh>
    <rPh sb="80" eb="82">
      <t>シショ</t>
    </rPh>
    <rPh sb="83" eb="86">
      <t>セイサンシャ</t>
    </rPh>
    <phoneticPr fontId="5"/>
  </si>
  <si>
    <t>福島市、川俣町</t>
    <rPh sb="0" eb="3">
      <t>フクシマシ</t>
    </rPh>
    <rPh sb="4" eb="7">
      <t>カワマタマチ</t>
    </rPh>
    <phoneticPr fontId="5"/>
  </si>
  <si>
    <t>ＪＡふくしま未来福島地区本部</t>
    <rPh sb="6" eb="8">
      <t>ミライ</t>
    </rPh>
    <rPh sb="8" eb="10">
      <t>フクシマ</t>
    </rPh>
    <rPh sb="10" eb="12">
      <t>チク</t>
    </rPh>
    <rPh sb="12" eb="14">
      <t>ホンブ</t>
    </rPh>
    <phoneticPr fontId="5"/>
  </si>
  <si>
    <t>18.12.1</t>
    <phoneticPr fontId="5"/>
  </si>
  <si>
    <t>もも、なし、りんご、おうとう、ぶどう、かき、プラム</t>
    <phoneticPr fontId="5"/>
  </si>
  <si>
    <r>
      <t xml:space="preserve">28.3.31　　　　　　　　　　　　　　　　　　　　　　　　　　　　　　　　　　　　　　　　　　　　　　　　　　　　　　32.3.27
</t>
    </r>
    <r>
      <rPr>
        <sz val="11"/>
        <rFont val="ＭＳ Ｐゴシック"/>
        <family val="3"/>
        <charset val="128"/>
      </rPr>
      <t>R３．４．15</t>
    </r>
    <phoneticPr fontId="5"/>
  </si>
  <si>
    <r>
      <t xml:space="preserve">24.10.16
</t>
    </r>
    <r>
      <rPr>
        <sz val="11"/>
        <rFont val="ＭＳ Ｐゴシック"/>
        <family val="3"/>
        <charset val="128"/>
      </rPr>
      <t>28.3.31
32.3.27</t>
    </r>
    <phoneticPr fontId="5"/>
  </si>
  <si>
    <t>伊達地域果樹産地協議会</t>
    <rPh sb="0" eb="2">
      <t>ダテ</t>
    </rPh>
    <rPh sb="2" eb="4">
      <t>チイキ</t>
    </rPh>
    <rPh sb="4" eb="6">
      <t>カジュ</t>
    </rPh>
    <rPh sb="6" eb="8">
      <t>サンチ</t>
    </rPh>
    <rPh sb="8" eb="11">
      <t>キョウギカイ</t>
    </rPh>
    <phoneticPr fontId="5"/>
  </si>
  <si>
    <t>ＪＡふくしま未来伊達地区本部　営農経済課</t>
    <rPh sb="6" eb="8">
      <t>ミライ</t>
    </rPh>
    <rPh sb="8" eb="10">
      <t>ダテ</t>
    </rPh>
    <rPh sb="10" eb="12">
      <t>チク</t>
    </rPh>
    <rPh sb="12" eb="14">
      <t>ホンブ</t>
    </rPh>
    <rPh sb="15" eb="17">
      <t>エイノウ</t>
    </rPh>
    <rPh sb="17" eb="20">
      <t>ケイザイカ</t>
    </rPh>
    <phoneticPr fontId="5"/>
  </si>
  <si>
    <t>ＪＡふくしま未来伊達地区本部、ＪＡふくしま未来伊達地区本部生産部会、福島県県北農林事務所伊達農業普及所、伊達市、桑折町、国見町、伊達市農業委員会、桑折町農業委員会、国見町農業委員会、福島県農業共済組合福島支所、全国農業協同組合連合会福島県本部、伊達果実農業協同組合、（公財）福島県農業振興公社</t>
    <rPh sb="6" eb="8">
      <t>ミライ</t>
    </rPh>
    <rPh sb="8" eb="10">
      <t>ダテ</t>
    </rPh>
    <rPh sb="10" eb="12">
      <t>チク</t>
    </rPh>
    <rPh sb="12" eb="14">
      <t>ホンブ</t>
    </rPh>
    <rPh sb="29" eb="31">
      <t>セイサン</t>
    </rPh>
    <rPh sb="31" eb="33">
      <t>ブカイ</t>
    </rPh>
    <rPh sb="34" eb="37">
      <t>フクシマケン</t>
    </rPh>
    <rPh sb="37" eb="38">
      <t>ケン</t>
    </rPh>
    <rPh sb="38" eb="39">
      <t>キタ</t>
    </rPh>
    <rPh sb="39" eb="41">
      <t>ノウリン</t>
    </rPh>
    <rPh sb="41" eb="44">
      <t>ジムショ</t>
    </rPh>
    <rPh sb="44" eb="46">
      <t>ダテ</t>
    </rPh>
    <rPh sb="46" eb="48">
      <t>ノウギョウ</t>
    </rPh>
    <rPh sb="48" eb="51">
      <t>フキュウショ</t>
    </rPh>
    <rPh sb="52" eb="55">
      <t>ダテシ</t>
    </rPh>
    <rPh sb="56" eb="59">
      <t>コオリマチ</t>
    </rPh>
    <rPh sb="60" eb="63">
      <t>クニミマチ</t>
    </rPh>
    <rPh sb="64" eb="67">
      <t>ダテシ</t>
    </rPh>
    <rPh sb="67" eb="69">
      <t>ノウギョウ</t>
    </rPh>
    <rPh sb="69" eb="72">
      <t>イインカイ</t>
    </rPh>
    <rPh sb="73" eb="76">
      <t>コオリマチ</t>
    </rPh>
    <rPh sb="76" eb="78">
      <t>ノウギョウ</t>
    </rPh>
    <rPh sb="78" eb="81">
      <t>イインカイ</t>
    </rPh>
    <rPh sb="82" eb="85">
      <t>クニミマチ</t>
    </rPh>
    <rPh sb="85" eb="87">
      <t>ノウギョウ</t>
    </rPh>
    <rPh sb="87" eb="90">
      <t>イインカイ</t>
    </rPh>
    <rPh sb="122" eb="124">
      <t>ダテ</t>
    </rPh>
    <rPh sb="124" eb="126">
      <t>カジツ</t>
    </rPh>
    <rPh sb="126" eb="128">
      <t>ノウギョウ</t>
    </rPh>
    <rPh sb="128" eb="130">
      <t>キョウドウ</t>
    </rPh>
    <rPh sb="130" eb="132">
      <t>クミアイ</t>
    </rPh>
    <phoneticPr fontId="5"/>
  </si>
  <si>
    <t>伊達市、桑折町、国見町</t>
    <rPh sb="0" eb="3">
      <t>ダテシ</t>
    </rPh>
    <rPh sb="4" eb="7">
      <t>コオリマチ</t>
    </rPh>
    <rPh sb="8" eb="11">
      <t>クニミマチ</t>
    </rPh>
    <phoneticPr fontId="5"/>
  </si>
  <si>
    <t>ＪＡふくしま未来伊達地区本部</t>
  </si>
  <si>
    <t>18．12．21</t>
    <phoneticPr fontId="5"/>
  </si>
  <si>
    <t>もも、かき、ぶどう、プラム、りんご、おうとう</t>
  </si>
  <si>
    <r>
      <t xml:space="preserve">28.3.31　　　　　　　　　　　　　　　　　　　　　　　　　　　　　　　　　　　31.9.25
</t>
    </r>
    <r>
      <rPr>
        <sz val="11"/>
        <rFont val="ＭＳ Ｐゴシック"/>
        <family val="3"/>
        <charset val="128"/>
      </rPr>
      <t>R３．４．15</t>
    </r>
    <phoneticPr fontId="5"/>
  </si>
  <si>
    <r>
      <t xml:space="preserve">24.10.16
</t>
    </r>
    <r>
      <rPr>
        <sz val="11"/>
        <rFont val="ＭＳ Ｐゴシック"/>
        <family val="3"/>
        <charset val="128"/>
      </rPr>
      <t>28.3.31
31.9.25</t>
    </r>
    <phoneticPr fontId="5"/>
  </si>
  <si>
    <t>ＪＡふくしま未来安達地区果樹産地協議会</t>
    <rPh sb="6" eb="8">
      <t>ミライ</t>
    </rPh>
    <rPh sb="8" eb="10">
      <t>アダチ</t>
    </rPh>
    <rPh sb="10" eb="12">
      <t>チク</t>
    </rPh>
    <rPh sb="12" eb="14">
      <t>カジュ</t>
    </rPh>
    <rPh sb="14" eb="16">
      <t>サンチ</t>
    </rPh>
    <rPh sb="16" eb="19">
      <t>キョウギカイ</t>
    </rPh>
    <phoneticPr fontId="5"/>
  </si>
  <si>
    <t>ＪＡふくしま未来安達地区本部、ＪＡふくしま未来安達地区本部果樹部、羽山果樹組合、全国農業協同組合連合会福島県本部、二本松市、福島県県北農林事務所安達農業普及所、福島県農業共済組合安達支所、（公財）福島県農業振興公社</t>
    <rPh sb="6" eb="8">
      <t>ミライ</t>
    </rPh>
    <rPh sb="8" eb="10">
      <t>アダチ</t>
    </rPh>
    <rPh sb="10" eb="12">
      <t>チク</t>
    </rPh>
    <rPh sb="12" eb="14">
      <t>ホンブ</t>
    </rPh>
    <rPh sb="29" eb="31">
      <t>カジュ</t>
    </rPh>
    <rPh sb="31" eb="32">
      <t>ブ</t>
    </rPh>
    <rPh sb="33" eb="35">
      <t>ハヤマ</t>
    </rPh>
    <rPh sb="35" eb="37">
      <t>カジュ</t>
    </rPh>
    <rPh sb="37" eb="39">
      <t>クミアイ</t>
    </rPh>
    <rPh sb="57" eb="61">
      <t>ニホンマツシ</t>
    </rPh>
    <rPh sb="62" eb="65">
      <t>フクシマケン</t>
    </rPh>
    <rPh sb="65" eb="66">
      <t>ケン</t>
    </rPh>
    <rPh sb="66" eb="67">
      <t>キタ</t>
    </rPh>
    <rPh sb="67" eb="69">
      <t>ノウリン</t>
    </rPh>
    <rPh sb="69" eb="72">
      <t>ジムショ</t>
    </rPh>
    <rPh sb="72" eb="74">
      <t>アダチ</t>
    </rPh>
    <rPh sb="74" eb="76">
      <t>ノウギョウ</t>
    </rPh>
    <rPh sb="76" eb="78">
      <t>フキュウ</t>
    </rPh>
    <rPh sb="78" eb="79">
      <t>ジョ</t>
    </rPh>
    <rPh sb="80" eb="83">
      <t>フクシマケン</t>
    </rPh>
    <rPh sb="83" eb="85">
      <t>ノウギョウ</t>
    </rPh>
    <rPh sb="85" eb="87">
      <t>キョウサイ</t>
    </rPh>
    <rPh sb="87" eb="89">
      <t>クミアイ</t>
    </rPh>
    <rPh sb="89" eb="91">
      <t>アダチ</t>
    </rPh>
    <rPh sb="91" eb="93">
      <t>シショ</t>
    </rPh>
    <phoneticPr fontId="5"/>
  </si>
  <si>
    <t>二本松市、本宮市、大玉村</t>
    <rPh sb="0" eb="4">
      <t>ニホンマツシ</t>
    </rPh>
    <rPh sb="5" eb="7">
      <t>モトミヤ</t>
    </rPh>
    <rPh sb="7" eb="8">
      <t>シ</t>
    </rPh>
    <rPh sb="9" eb="12">
      <t>オオタマムラ</t>
    </rPh>
    <phoneticPr fontId="5"/>
  </si>
  <si>
    <t>ＪＡふくしま未来安達地区本部</t>
    <rPh sb="8" eb="10">
      <t>アダチ</t>
    </rPh>
    <phoneticPr fontId="5"/>
  </si>
  <si>
    <t>18．11．6</t>
    <phoneticPr fontId="5"/>
  </si>
  <si>
    <t>りんご、なし、ぶどう</t>
    <phoneticPr fontId="14"/>
  </si>
  <si>
    <r>
      <t xml:space="preserve">28.3.31　　　　　　　　　　　　　　　　　　　　　30.3.30
</t>
    </r>
    <r>
      <rPr>
        <sz val="11"/>
        <rFont val="ＭＳ Ｐゴシック"/>
        <family val="3"/>
        <charset val="128"/>
      </rPr>
      <t>R３．４．15</t>
    </r>
    <phoneticPr fontId="5"/>
  </si>
  <si>
    <r>
      <t xml:space="preserve">24.10.16
</t>
    </r>
    <r>
      <rPr>
        <sz val="11"/>
        <rFont val="ＭＳ Ｐゴシック"/>
        <family val="3"/>
        <charset val="128"/>
      </rPr>
      <t>28.3.31
30.3.30</t>
    </r>
    <phoneticPr fontId="5"/>
  </si>
  <si>
    <t>郡山市果樹産地協議会</t>
    <rPh sb="0" eb="3">
      <t>コオリヤマシ</t>
    </rPh>
    <rPh sb="3" eb="5">
      <t>カジュ</t>
    </rPh>
    <rPh sb="5" eb="7">
      <t>サンチ</t>
    </rPh>
    <rPh sb="7" eb="10">
      <t>キョウギカイ</t>
    </rPh>
    <phoneticPr fontId="5"/>
  </si>
  <si>
    <t>郡山市</t>
    <rPh sb="0" eb="3">
      <t>コオリヤマシ</t>
    </rPh>
    <phoneticPr fontId="5"/>
  </si>
  <si>
    <t>19．7．24</t>
    <phoneticPr fontId="5"/>
  </si>
  <si>
    <t>なし、ぶどう</t>
  </si>
  <si>
    <r>
      <t xml:space="preserve">28.3.31
</t>
    </r>
    <r>
      <rPr>
        <sz val="11"/>
        <rFont val="ＭＳ Ｐゴシック"/>
        <family val="3"/>
        <charset val="128"/>
      </rPr>
      <t>R３．４．15</t>
    </r>
    <phoneticPr fontId="5"/>
  </si>
  <si>
    <r>
      <t xml:space="preserve">24.10.16
</t>
    </r>
    <r>
      <rPr>
        <sz val="11"/>
        <rFont val="ＭＳ Ｐゴシック"/>
        <family val="3"/>
        <charset val="128"/>
      </rPr>
      <t>28.3.31</t>
    </r>
    <phoneticPr fontId="5"/>
  </si>
  <si>
    <t>ＪＡ夢みなみすかがわ岩瀬果樹産地協議会</t>
    <rPh sb="2" eb="3">
      <t>ユメ</t>
    </rPh>
    <rPh sb="10" eb="11">
      <t>イワ</t>
    </rPh>
    <rPh sb="11" eb="12">
      <t>セ</t>
    </rPh>
    <rPh sb="12" eb="14">
      <t>カジュ</t>
    </rPh>
    <rPh sb="14" eb="16">
      <t>サンチ</t>
    </rPh>
    <rPh sb="16" eb="19">
      <t>キョウギカイ</t>
    </rPh>
    <phoneticPr fontId="5"/>
  </si>
  <si>
    <t>ＪＡ夢みなみ営農部園芸課すかがわ園芸</t>
    <rPh sb="2" eb="3">
      <t>ユメ</t>
    </rPh>
    <rPh sb="6" eb="8">
      <t>エイノウ</t>
    </rPh>
    <rPh sb="8" eb="9">
      <t>ブ</t>
    </rPh>
    <rPh sb="9" eb="12">
      <t>エンゲイカ</t>
    </rPh>
    <rPh sb="16" eb="18">
      <t>エンゲイ</t>
    </rPh>
    <phoneticPr fontId="5"/>
  </si>
  <si>
    <t>須賀川市、鏡石町、天栄村</t>
    <rPh sb="0" eb="4">
      <t>スカガワシ</t>
    </rPh>
    <rPh sb="5" eb="8">
      <t>カガミイシマチ</t>
    </rPh>
    <rPh sb="9" eb="12">
      <t>テンエイムラ</t>
    </rPh>
    <phoneticPr fontId="5"/>
  </si>
  <si>
    <t>ＪＡ夢みなみ営農部</t>
    <rPh sb="2" eb="3">
      <t>ユメ</t>
    </rPh>
    <rPh sb="6" eb="8">
      <t>エイノウ</t>
    </rPh>
    <rPh sb="8" eb="9">
      <t>ブ</t>
    </rPh>
    <phoneticPr fontId="5"/>
  </si>
  <si>
    <t>19．1．9</t>
    <phoneticPr fontId="5"/>
  </si>
  <si>
    <t>なし、りんご、西洋なし、かき、もも、おうとう、ぶどう</t>
    <rPh sb="7" eb="9">
      <t>セイヨウ</t>
    </rPh>
    <phoneticPr fontId="5"/>
  </si>
  <si>
    <t>福島県石川地方
農業振興協議会農産園芸部会</t>
    <rPh sb="0" eb="3">
      <t>フクシマケン</t>
    </rPh>
    <rPh sb="3" eb="5">
      <t>イシカワ</t>
    </rPh>
    <rPh sb="5" eb="7">
      <t>チホウ</t>
    </rPh>
    <rPh sb="8" eb="10">
      <t>ノウギョウ</t>
    </rPh>
    <rPh sb="10" eb="12">
      <t>シンコウ</t>
    </rPh>
    <rPh sb="12" eb="15">
      <t>キョウギカイ</t>
    </rPh>
    <rPh sb="15" eb="17">
      <t>ノウサン</t>
    </rPh>
    <rPh sb="17" eb="19">
      <t>エンゲイ</t>
    </rPh>
    <rPh sb="19" eb="21">
      <t>ブカイ</t>
    </rPh>
    <phoneticPr fontId="5"/>
  </si>
  <si>
    <t>ＪＡ夢みなみいしかわ営農センター支援課</t>
    <rPh sb="2" eb="3">
      <t>ユメ</t>
    </rPh>
    <rPh sb="10" eb="12">
      <t>エイノウ</t>
    </rPh>
    <rPh sb="16" eb="19">
      <t>シエンカ</t>
    </rPh>
    <phoneticPr fontId="5"/>
  </si>
  <si>
    <t>ＪＡ夢みなみいしかわ営農センター、石川町、玉川村、平田村、浅川町、古殿町、福島県県中農林事務所須賀川農業普及所、福島県農業共済組合いわせ石川支所、全国農業協同組合連合会福島県本部、生産者、（公財）福島県農業振興公社</t>
    <rPh sb="2" eb="3">
      <t>ユメ</t>
    </rPh>
    <rPh sb="10" eb="12">
      <t>エイノウ</t>
    </rPh>
    <rPh sb="17" eb="20">
      <t>イシカワマチ</t>
    </rPh>
    <rPh sb="21" eb="24">
      <t>タマガワムラ</t>
    </rPh>
    <rPh sb="25" eb="28">
      <t>ヒラタムラ</t>
    </rPh>
    <rPh sb="29" eb="32">
      <t>アサカワマチ</t>
    </rPh>
    <rPh sb="33" eb="36">
      <t>フルドノマチ</t>
    </rPh>
    <rPh sb="37" eb="40">
      <t>フクシマケン</t>
    </rPh>
    <rPh sb="40" eb="42">
      <t>ケンチュウ</t>
    </rPh>
    <rPh sb="42" eb="44">
      <t>ノウリン</t>
    </rPh>
    <rPh sb="44" eb="47">
      <t>ジムショ</t>
    </rPh>
    <rPh sb="47" eb="50">
      <t>スカガワ</t>
    </rPh>
    <rPh sb="50" eb="52">
      <t>ノウギョウ</t>
    </rPh>
    <rPh sb="52" eb="54">
      <t>フキュウ</t>
    </rPh>
    <rPh sb="54" eb="55">
      <t>ジョ</t>
    </rPh>
    <rPh sb="56" eb="59">
      <t>フクシマケン</t>
    </rPh>
    <rPh sb="59" eb="61">
      <t>ノウギョウ</t>
    </rPh>
    <rPh sb="61" eb="63">
      <t>キョウサイ</t>
    </rPh>
    <rPh sb="63" eb="65">
      <t>クミアイ</t>
    </rPh>
    <rPh sb="68" eb="70">
      <t>イシカワ</t>
    </rPh>
    <rPh sb="70" eb="72">
      <t>シショ</t>
    </rPh>
    <rPh sb="90" eb="93">
      <t>セイサンシャ</t>
    </rPh>
    <phoneticPr fontId="5"/>
  </si>
  <si>
    <t>石川町、玉川村、平田村、浅川町、古殿町</t>
    <rPh sb="0" eb="3">
      <t>イシカワマチ</t>
    </rPh>
    <rPh sb="4" eb="7">
      <t>タマガワムラ</t>
    </rPh>
    <rPh sb="8" eb="11">
      <t>ヒラタムラ</t>
    </rPh>
    <rPh sb="12" eb="15">
      <t>アサカワマチ</t>
    </rPh>
    <rPh sb="16" eb="19">
      <t>フルドノマチ</t>
    </rPh>
    <phoneticPr fontId="5"/>
  </si>
  <si>
    <t>ＪＡ夢みなみいしかわ営農センター</t>
    <rPh sb="2" eb="3">
      <t>ユメ</t>
    </rPh>
    <rPh sb="10" eb="12">
      <t>エイノウ</t>
    </rPh>
    <phoneticPr fontId="5"/>
  </si>
  <si>
    <t>8.9.3</t>
    <phoneticPr fontId="5"/>
  </si>
  <si>
    <t>りんご、なし、もも、いちじく</t>
    <phoneticPr fontId="5"/>
  </si>
  <si>
    <t>ＪＡ夢みなみ白河果樹産地構造改革協議会</t>
    <rPh sb="2" eb="3">
      <t>ユメ</t>
    </rPh>
    <rPh sb="6" eb="8">
      <t>シラカワ</t>
    </rPh>
    <rPh sb="8" eb="10">
      <t>カジュ</t>
    </rPh>
    <rPh sb="10" eb="12">
      <t>サンチ</t>
    </rPh>
    <rPh sb="12" eb="14">
      <t>コウゾウ</t>
    </rPh>
    <rPh sb="14" eb="16">
      <t>カイカク</t>
    </rPh>
    <rPh sb="16" eb="19">
      <t>キョウギカイ</t>
    </rPh>
    <phoneticPr fontId="5"/>
  </si>
  <si>
    <t>白河市</t>
    <rPh sb="0" eb="3">
      <t>シラカワシ</t>
    </rPh>
    <phoneticPr fontId="5"/>
  </si>
  <si>
    <t>18．12．20</t>
  </si>
  <si>
    <t>なし、りんご、もも、ぶどう</t>
  </si>
  <si>
    <r>
      <t xml:space="preserve">24.10.16
26.3.28
</t>
    </r>
    <r>
      <rPr>
        <sz val="11"/>
        <rFont val="ＭＳ Ｐゴシック"/>
        <family val="3"/>
        <charset val="128"/>
      </rPr>
      <t>28.3.31</t>
    </r>
    <phoneticPr fontId="5"/>
  </si>
  <si>
    <t>JA会津よつば果樹産地協議会</t>
    <rPh sb="2" eb="4">
      <t>アイヅ</t>
    </rPh>
    <rPh sb="7" eb="9">
      <t>カジュ</t>
    </rPh>
    <rPh sb="9" eb="11">
      <t>サンチ</t>
    </rPh>
    <rPh sb="11" eb="14">
      <t>キョウギカイ</t>
    </rPh>
    <phoneticPr fontId="5"/>
  </si>
  <si>
    <t>ＪＡ会津よつば営農部園芸課</t>
    <phoneticPr fontId="5"/>
  </si>
  <si>
    <t>ＪＡ会津よつば、福島県会津農林事務所、福島県会津農林事務所喜多方農業普及所、福島県会津農林事務所会津坂下農業普及所、福島県南会津農林事務所、会津若松市、喜多方市、下郷町、檜枝岐村、只見町、磐梯町、猪苗代町、北塩原村、西会津町、会津坂下町、湯川村、柳津町、三島町、金山町、昭和村、会津美里町、南会津町、（公財）福島県農業振興公社、全国農業協同組合連合会福島県本部、生産者代表者</t>
    <phoneticPr fontId="5"/>
  </si>
  <si>
    <t>会津若松市、喜多方市、下郷町、檜枝岐村、只見町、磐梯町、猪苗代町、北塩原村、西会津町、会津坂下町、湯川村、柳津町、三島町、金山町、昭和村、会津美里町、南会津町</t>
    <rPh sb="0" eb="5">
      <t>アイヅワカマツシ</t>
    </rPh>
    <rPh sb="6" eb="10">
      <t>キタカタシ</t>
    </rPh>
    <rPh sb="11" eb="14">
      <t>シモゴウマチ</t>
    </rPh>
    <rPh sb="15" eb="19">
      <t>ヒノエマタムラ</t>
    </rPh>
    <rPh sb="20" eb="23">
      <t>タダミマチ</t>
    </rPh>
    <rPh sb="24" eb="27">
      <t>バンダイマチ</t>
    </rPh>
    <rPh sb="28" eb="32">
      <t>イナワシロマチ</t>
    </rPh>
    <rPh sb="33" eb="37">
      <t>キタシオバラムラ</t>
    </rPh>
    <rPh sb="38" eb="42">
      <t>ニシアイヅマチ</t>
    </rPh>
    <rPh sb="43" eb="48">
      <t>アイヅバンゲマチ</t>
    </rPh>
    <rPh sb="49" eb="51">
      <t>ユカワ</t>
    </rPh>
    <rPh sb="51" eb="52">
      <t>ムラ</t>
    </rPh>
    <rPh sb="53" eb="56">
      <t>ヤナイヅマチ</t>
    </rPh>
    <rPh sb="57" eb="59">
      <t>ミシマ</t>
    </rPh>
    <rPh sb="59" eb="60">
      <t>チョウ</t>
    </rPh>
    <rPh sb="61" eb="64">
      <t>カネヤママチ</t>
    </rPh>
    <rPh sb="65" eb="68">
      <t>ショウワムラ</t>
    </rPh>
    <rPh sb="69" eb="74">
      <t>アイヅミサトマチ</t>
    </rPh>
    <rPh sb="75" eb="78">
      <t>ミナミアイヅ</t>
    </rPh>
    <rPh sb="78" eb="79">
      <t>マチ</t>
    </rPh>
    <phoneticPr fontId="5"/>
  </si>
  <si>
    <t>ＪＡ会津よつば</t>
    <rPh sb="2" eb="4">
      <t>アイヅ</t>
    </rPh>
    <phoneticPr fontId="5"/>
  </si>
  <si>
    <t>ぶどう、すもも、おうとう、うめ、りんご、なし、もも、かき</t>
    <phoneticPr fontId="5"/>
  </si>
  <si>
    <t>ＪＡふくしま未来そうま地区果樹産地協議会</t>
    <rPh sb="6" eb="8">
      <t>ミライ</t>
    </rPh>
    <rPh sb="11" eb="13">
      <t>チク</t>
    </rPh>
    <rPh sb="13" eb="15">
      <t>カジュ</t>
    </rPh>
    <rPh sb="15" eb="17">
      <t>サンチ</t>
    </rPh>
    <rPh sb="17" eb="20">
      <t>キョウギカイ</t>
    </rPh>
    <phoneticPr fontId="5"/>
  </si>
  <si>
    <t>ＪＡふくしま未来そうま地区本部 営農経済課</t>
    <rPh sb="6" eb="8">
      <t>ミライ</t>
    </rPh>
    <rPh sb="11" eb="13">
      <t>チク</t>
    </rPh>
    <rPh sb="13" eb="15">
      <t>ホンブ</t>
    </rPh>
    <rPh sb="16" eb="18">
      <t>エイノウ</t>
    </rPh>
    <rPh sb="18" eb="21">
      <t>ケイザイカ</t>
    </rPh>
    <phoneticPr fontId="5"/>
  </si>
  <si>
    <t>ＪＡふくしま未来そうま地区本部、ＪＡふくしま未来相馬地区本部なし部会、南狼沢りんご生産組合、全国農業協同組合連合会福島県本部、福島県相双農林事務所、福島県農業共済組合相馬支所、相馬市、南相馬市、新地町、相馬市農業委員会、南相馬市農業委員会、新地町農業委員会、（公財）福島県農業振興公社</t>
    <rPh sb="32" eb="34">
      <t>ブカイ</t>
    </rPh>
    <rPh sb="35" eb="36">
      <t>ミナミ</t>
    </rPh>
    <rPh sb="36" eb="37">
      <t>オオカミ</t>
    </rPh>
    <rPh sb="37" eb="38">
      <t>サワ</t>
    </rPh>
    <rPh sb="41" eb="43">
      <t>セイサン</t>
    </rPh>
    <rPh sb="43" eb="45">
      <t>クミアイ</t>
    </rPh>
    <rPh sb="63" eb="66">
      <t>フクシマケン</t>
    </rPh>
    <rPh sb="66" eb="68">
      <t>ソウソウ</t>
    </rPh>
    <rPh sb="68" eb="70">
      <t>ノウリン</t>
    </rPh>
    <rPh sb="70" eb="73">
      <t>ジムショ</t>
    </rPh>
    <rPh sb="74" eb="77">
      <t>フクシマケン</t>
    </rPh>
    <rPh sb="77" eb="79">
      <t>ノウギョウ</t>
    </rPh>
    <rPh sb="79" eb="81">
      <t>キョウサイ</t>
    </rPh>
    <rPh sb="81" eb="83">
      <t>クミアイ</t>
    </rPh>
    <rPh sb="83" eb="85">
      <t>ソウマ</t>
    </rPh>
    <rPh sb="85" eb="87">
      <t>シショ</t>
    </rPh>
    <rPh sb="88" eb="91">
      <t>ソウマシ</t>
    </rPh>
    <rPh sb="92" eb="96">
      <t>ミナミソウマシ</t>
    </rPh>
    <rPh sb="97" eb="100">
      <t>シンチマチ</t>
    </rPh>
    <rPh sb="101" eb="104">
      <t>ソウマシ</t>
    </rPh>
    <rPh sb="104" eb="106">
      <t>ノウギョウ</t>
    </rPh>
    <rPh sb="106" eb="109">
      <t>イインカイ</t>
    </rPh>
    <rPh sb="110" eb="114">
      <t>ミナミソウマシ</t>
    </rPh>
    <rPh sb="114" eb="116">
      <t>ノウギョウ</t>
    </rPh>
    <rPh sb="116" eb="119">
      <t>イインカイ</t>
    </rPh>
    <rPh sb="120" eb="123">
      <t>シンチマチ</t>
    </rPh>
    <rPh sb="123" eb="125">
      <t>ノウギョウ</t>
    </rPh>
    <rPh sb="125" eb="128">
      <t>イインカイ</t>
    </rPh>
    <phoneticPr fontId="5"/>
  </si>
  <si>
    <t>相馬市、南相馬市、新地町、飯舘村</t>
    <rPh sb="0" eb="3">
      <t>ソウマシ</t>
    </rPh>
    <rPh sb="4" eb="8">
      <t>ミナミソウマシ</t>
    </rPh>
    <rPh sb="9" eb="12">
      <t>シンチマチ</t>
    </rPh>
    <phoneticPr fontId="5"/>
  </si>
  <si>
    <t>ＪＡふくしま未来そうま地区本部</t>
    <rPh sb="11" eb="13">
      <t>チク</t>
    </rPh>
    <phoneticPr fontId="5"/>
  </si>
  <si>
    <t>19．3．6</t>
    <phoneticPr fontId="5"/>
  </si>
  <si>
    <t>なし、りんご、いちじく、ぶどう、かき、うめ</t>
    <phoneticPr fontId="5"/>
  </si>
  <si>
    <t>JA福島さくらふたば地区果樹産地協議会</t>
    <rPh sb="2" eb="4">
      <t>フクシマ</t>
    </rPh>
    <rPh sb="10" eb="12">
      <t>チク</t>
    </rPh>
    <rPh sb="12" eb="14">
      <t>カジュ</t>
    </rPh>
    <rPh sb="14" eb="16">
      <t>サンチ</t>
    </rPh>
    <rPh sb="16" eb="19">
      <t>キョウギカイ</t>
    </rPh>
    <phoneticPr fontId="5"/>
  </si>
  <si>
    <t>広野町、楢葉町、富岡町、川内村、大熊町、双葉町、浪江町、葛尾村</t>
    <rPh sb="16" eb="19">
      <t>オオクママチ</t>
    </rPh>
    <rPh sb="20" eb="23">
      <t>フタバマチ</t>
    </rPh>
    <rPh sb="24" eb="27">
      <t>ナミエマチ</t>
    </rPh>
    <rPh sb="28" eb="30">
      <t>カツラオ</t>
    </rPh>
    <rPh sb="30" eb="31">
      <t>ムラ</t>
    </rPh>
    <phoneticPr fontId="5"/>
  </si>
  <si>
    <t>19．2．9</t>
    <phoneticPr fontId="5"/>
  </si>
  <si>
    <t>なし、ぶどう、いちじく、キウイフルーツ、ブルーベリー、ゆず、みかん</t>
    <phoneticPr fontId="14"/>
  </si>
  <si>
    <t>19．3．16
22．7．30</t>
    <phoneticPr fontId="5"/>
  </si>
  <si>
    <t>いわき市</t>
    <rPh sb="3" eb="4">
      <t>シ</t>
    </rPh>
    <phoneticPr fontId="5"/>
  </si>
  <si>
    <t>19．1．25</t>
    <phoneticPr fontId="5"/>
  </si>
  <si>
    <t>なし、いちじく</t>
  </si>
  <si>
    <t>3関東</t>
    <rPh sb="1" eb="3">
      <t>カントウ</t>
    </rPh>
    <phoneticPr fontId="5"/>
  </si>
  <si>
    <t>茨城県</t>
    <rPh sb="0" eb="3">
      <t>イバラギケン</t>
    </rPh>
    <phoneticPr fontId="5"/>
  </si>
  <si>
    <t>土浦市果樹産地協議会</t>
    <rPh sb="0" eb="3">
      <t>ツチウラシ</t>
    </rPh>
    <rPh sb="3" eb="5">
      <t>カジュ</t>
    </rPh>
    <rPh sb="5" eb="7">
      <t>サンチ</t>
    </rPh>
    <rPh sb="7" eb="10">
      <t>キョウギカイ</t>
    </rPh>
    <phoneticPr fontId="5"/>
  </si>
  <si>
    <t>土浦市産業部農林水産課</t>
    <rPh sb="0" eb="3">
      <t>ツチウラシ</t>
    </rPh>
    <rPh sb="3" eb="6">
      <t>サンギョウブ</t>
    </rPh>
    <rPh sb="6" eb="8">
      <t>ノウリン</t>
    </rPh>
    <rPh sb="8" eb="10">
      <t>スイサン</t>
    </rPh>
    <rPh sb="10" eb="11">
      <t>カ</t>
    </rPh>
    <phoneticPr fontId="5"/>
  </si>
  <si>
    <t>土浦市、JA水郷つくば、JA水郷つくば土浦梨部会、JA水郷つくばまる藤梨出荷組合、JA全農県南VFステーション、土浦地域農業改良普及センター、県南農林事務所、農地中間管理機構</t>
    <rPh sb="6" eb="8">
      <t>スイゴウ</t>
    </rPh>
    <rPh sb="14" eb="16">
      <t>スイゴウ</t>
    </rPh>
    <rPh sb="19" eb="21">
      <t>ツチウラ</t>
    </rPh>
    <rPh sb="21" eb="22">
      <t>ナシ</t>
    </rPh>
    <rPh sb="22" eb="24">
      <t>ブカイ</t>
    </rPh>
    <rPh sb="27" eb="29">
      <t>スイゴウ</t>
    </rPh>
    <rPh sb="34" eb="35">
      <t>フジ</t>
    </rPh>
    <rPh sb="35" eb="36">
      <t>ナシ</t>
    </rPh>
    <rPh sb="36" eb="38">
      <t>シュッカ</t>
    </rPh>
    <rPh sb="38" eb="40">
      <t>クミアイ</t>
    </rPh>
    <rPh sb="43" eb="45">
      <t>ゼンノウ</t>
    </rPh>
    <rPh sb="45" eb="47">
      <t>ケンナン</t>
    </rPh>
    <rPh sb="56" eb="58">
      <t>ツチウラ</t>
    </rPh>
    <rPh sb="58" eb="60">
      <t>チイキ</t>
    </rPh>
    <rPh sb="60" eb="62">
      <t>ノウギョウ</t>
    </rPh>
    <rPh sb="62" eb="64">
      <t>カイリョウ</t>
    </rPh>
    <rPh sb="64" eb="66">
      <t>フキュウ</t>
    </rPh>
    <rPh sb="71" eb="73">
      <t>ケンナン</t>
    </rPh>
    <rPh sb="73" eb="75">
      <t>ノウリン</t>
    </rPh>
    <rPh sb="75" eb="78">
      <t>ジムショ</t>
    </rPh>
    <rPh sb="79" eb="81">
      <t>ノウチ</t>
    </rPh>
    <rPh sb="81" eb="83">
      <t>チュウカン</t>
    </rPh>
    <rPh sb="83" eb="85">
      <t>カンリ</t>
    </rPh>
    <rPh sb="85" eb="87">
      <t>キコウ</t>
    </rPh>
    <phoneticPr fontId="5"/>
  </si>
  <si>
    <t>土浦市</t>
    <rPh sb="0" eb="3">
      <t>ツチウラシ</t>
    </rPh>
    <phoneticPr fontId="5"/>
  </si>
  <si>
    <t>JA水郷つくば</t>
    <rPh sb="2" eb="4">
      <t>スイゴウ</t>
    </rPh>
    <phoneticPr fontId="5"/>
  </si>
  <si>
    <t>25.12.14</t>
  </si>
  <si>
    <t>なし</t>
    <phoneticPr fontId="5"/>
  </si>
  <si>
    <t>28. 4. 12
R2.2.17変更</t>
    <rPh sb="17" eb="19">
      <t>ヘンコウ</t>
    </rPh>
    <phoneticPr fontId="5"/>
  </si>
  <si>
    <t>－</t>
  </si>
  <si>
    <t>Ｒ６</t>
    <phoneticPr fontId="5"/>
  </si>
  <si>
    <t>石岡市果樹産地協議会</t>
    <rPh sb="0" eb="3">
      <t>イシオカシ</t>
    </rPh>
    <rPh sb="3" eb="5">
      <t>カジュ</t>
    </rPh>
    <rPh sb="5" eb="7">
      <t>サンチ</t>
    </rPh>
    <rPh sb="7" eb="10">
      <t>キョウギカイ</t>
    </rPh>
    <phoneticPr fontId="5"/>
  </si>
  <si>
    <t>石岡市経済部農政課</t>
    <rPh sb="0" eb="2">
      <t>イシオカ</t>
    </rPh>
    <rPh sb="2" eb="3">
      <t>シ</t>
    </rPh>
    <rPh sb="3" eb="5">
      <t>ケイザイ</t>
    </rPh>
    <rPh sb="5" eb="6">
      <t>ブ</t>
    </rPh>
    <rPh sb="6" eb="9">
      <t>ノウセイカ</t>
    </rPh>
    <phoneticPr fontId="5"/>
  </si>
  <si>
    <t>JA新ひたち野、JA新ひたち野石岡梨部会、JAやさと、JAやさと梨部会、八郷ぶどう組合、ＪＡ全農県南ＶＦステーション、石岡市、土浦地域農業改良普及センター、県南農林事務所、茨城県農林振興公社（農地中間管理機構）</t>
    <rPh sb="2" eb="3">
      <t>シン</t>
    </rPh>
    <rPh sb="6" eb="7">
      <t>ノ</t>
    </rPh>
    <rPh sb="10" eb="11">
      <t>シン</t>
    </rPh>
    <rPh sb="14" eb="15">
      <t>ノ</t>
    </rPh>
    <rPh sb="15" eb="17">
      <t>イシオカ</t>
    </rPh>
    <rPh sb="17" eb="18">
      <t>ナシ</t>
    </rPh>
    <rPh sb="18" eb="20">
      <t>ブカイ</t>
    </rPh>
    <rPh sb="32" eb="33">
      <t>ナシ</t>
    </rPh>
    <rPh sb="33" eb="35">
      <t>ブカイ</t>
    </rPh>
    <rPh sb="36" eb="38">
      <t>ヤサト</t>
    </rPh>
    <rPh sb="41" eb="43">
      <t>クミアイ</t>
    </rPh>
    <rPh sb="80" eb="82">
      <t>ノウリン</t>
    </rPh>
    <rPh sb="86" eb="89">
      <t>イバラキケン</t>
    </rPh>
    <rPh sb="89" eb="91">
      <t>ノウリン</t>
    </rPh>
    <rPh sb="91" eb="93">
      <t>シンコウ</t>
    </rPh>
    <rPh sb="93" eb="95">
      <t>コウシャ</t>
    </rPh>
    <rPh sb="96" eb="98">
      <t>ノウチ</t>
    </rPh>
    <rPh sb="98" eb="100">
      <t>チュウカン</t>
    </rPh>
    <rPh sb="100" eb="102">
      <t>カンリ</t>
    </rPh>
    <rPh sb="102" eb="104">
      <t>キコウ</t>
    </rPh>
    <phoneticPr fontId="5"/>
  </si>
  <si>
    <t>石岡市</t>
    <phoneticPr fontId="5"/>
  </si>
  <si>
    <t>JA新ひたち野、JAやさと</t>
    <rPh sb="2" eb="3">
      <t>シン</t>
    </rPh>
    <rPh sb="6" eb="7">
      <t>ノ</t>
    </rPh>
    <phoneticPr fontId="5"/>
  </si>
  <si>
    <t>29．3．17</t>
  </si>
  <si>
    <t>なし、ぶどう、かき、うめ、すもも、くり、もも、キウイフルーツ、ふくれみかん、ぎんなん</t>
  </si>
  <si>
    <r>
      <t xml:space="preserve">29. 3. 30
30.9.18変更
R2.4.1変更
</t>
    </r>
    <r>
      <rPr>
        <sz val="11"/>
        <rFont val="ＭＳ Ｐゴシック"/>
        <family val="3"/>
        <charset val="128"/>
      </rPr>
      <t>R3.3.22更新</t>
    </r>
    <rPh sb="24" eb="26">
      <t>コウシン</t>
    </rPh>
    <rPh sb="26" eb="28">
      <t>ヘンコウ</t>
    </rPh>
    <phoneticPr fontId="5"/>
  </si>
  <si>
    <t>24．12．28改訂</t>
    <rPh sb="8" eb="10">
      <t>カイテイ</t>
    </rPh>
    <phoneticPr fontId="5"/>
  </si>
  <si>
    <t>かすみがうら市果樹産地協議会</t>
    <rPh sb="6" eb="7">
      <t>シ</t>
    </rPh>
    <rPh sb="7" eb="9">
      <t>カジュ</t>
    </rPh>
    <rPh sb="9" eb="11">
      <t>サンチ</t>
    </rPh>
    <rPh sb="11" eb="14">
      <t>キョウギカイ</t>
    </rPh>
    <phoneticPr fontId="5"/>
  </si>
  <si>
    <t>かすみがうら市環境経済部農林水産課</t>
    <rPh sb="6" eb="7">
      <t>シ</t>
    </rPh>
    <rPh sb="7" eb="9">
      <t>カンキョウ</t>
    </rPh>
    <rPh sb="9" eb="12">
      <t>ケイザイブ</t>
    </rPh>
    <rPh sb="12" eb="14">
      <t>ノウリン</t>
    </rPh>
    <rPh sb="14" eb="16">
      <t>スイサン</t>
    </rPh>
    <rPh sb="16" eb="17">
      <t>カ</t>
    </rPh>
    <phoneticPr fontId="5"/>
  </si>
  <si>
    <t>JA水郷つくば、かすみがうら市、JA土浦千代田梨部会、ＪＡ土浦霞ヶ浦梨部会、県南農林事務所、ＪＡ全農県南ＶＦステーション</t>
    <rPh sb="18" eb="20">
      <t>ツチウラ</t>
    </rPh>
    <rPh sb="20" eb="23">
      <t>チヨダ</t>
    </rPh>
    <rPh sb="29" eb="31">
      <t>ツチウラ</t>
    </rPh>
    <rPh sb="31" eb="34">
      <t>カスミガウラ</t>
    </rPh>
    <rPh sb="34" eb="35">
      <t>ナシ</t>
    </rPh>
    <rPh sb="35" eb="37">
      <t>ブカイ</t>
    </rPh>
    <phoneticPr fontId="5"/>
  </si>
  <si>
    <t>かすみがうら市</t>
    <phoneticPr fontId="5"/>
  </si>
  <si>
    <t>19．2．22</t>
  </si>
  <si>
    <t>なし、かき、ぶどう、くり、すもも、もも、プラム</t>
  </si>
  <si>
    <t>28. 3. 30
R2.6更新</t>
    <phoneticPr fontId="5"/>
  </si>
  <si>
    <t>26年5月26日改訂</t>
    <rPh sb="2" eb="3">
      <t>ネン</t>
    </rPh>
    <rPh sb="4" eb="5">
      <t>ガツ</t>
    </rPh>
    <rPh sb="7" eb="8">
      <t>ニチ</t>
    </rPh>
    <rPh sb="8" eb="10">
      <t>カイテイ</t>
    </rPh>
    <phoneticPr fontId="5"/>
  </si>
  <si>
    <t>R６</t>
    <phoneticPr fontId="5"/>
  </si>
  <si>
    <t>笠間市果樹産地協議会</t>
    <rPh sb="0" eb="3">
      <t>カサマシ</t>
    </rPh>
    <rPh sb="3" eb="5">
      <t>カジュ</t>
    </rPh>
    <rPh sb="5" eb="7">
      <t>サンチ</t>
    </rPh>
    <rPh sb="7" eb="10">
      <t>キョウギカイ</t>
    </rPh>
    <phoneticPr fontId="5"/>
  </si>
  <si>
    <t>笠間市産業経済部農政課</t>
    <rPh sb="0" eb="3">
      <t>カサマシ</t>
    </rPh>
    <rPh sb="3" eb="5">
      <t>サンギョウ</t>
    </rPh>
    <rPh sb="5" eb="8">
      <t>ケイザイブ</t>
    </rPh>
    <rPh sb="8" eb="11">
      <t>ノウセイカ</t>
    </rPh>
    <phoneticPr fontId="5"/>
  </si>
  <si>
    <t>JA常陸栗部会、JA常陸友部梨部会、JA常陸岩間梨部会、笠間ぶどう研究会、JA常陸、笠間市、
笠間地域農業改良普及センター、県央農林事務所、茨城県農林振興公社（農地中間管理機構）</t>
    <rPh sb="2" eb="4">
      <t>ヒタチ</t>
    </rPh>
    <rPh sb="10" eb="12">
      <t>ヒタチ</t>
    </rPh>
    <rPh sb="12" eb="14">
      <t>トモベ</t>
    </rPh>
    <rPh sb="14" eb="15">
      <t>ナシ</t>
    </rPh>
    <rPh sb="15" eb="17">
      <t>ブカイ</t>
    </rPh>
    <rPh sb="20" eb="22">
      <t>ヒタチ</t>
    </rPh>
    <rPh sb="22" eb="24">
      <t>イワマ</t>
    </rPh>
    <rPh sb="24" eb="25">
      <t>ナシ</t>
    </rPh>
    <rPh sb="25" eb="27">
      <t>ブカイ</t>
    </rPh>
    <rPh sb="28" eb="30">
      <t>カサマ</t>
    </rPh>
    <rPh sb="33" eb="36">
      <t>ケンキュウカイ</t>
    </rPh>
    <rPh sb="39" eb="41">
      <t>ヒタチ</t>
    </rPh>
    <rPh sb="62" eb="64">
      <t>ケンオウ</t>
    </rPh>
    <rPh sb="64" eb="66">
      <t>ノウリン</t>
    </rPh>
    <rPh sb="66" eb="68">
      <t>ジム</t>
    </rPh>
    <rPh sb="68" eb="69">
      <t>ショ</t>
    </rPh>
    <rPh sb="70" eb="73">
      <t>イバラキケン</t>
    </rPh>
    <rPh sb="73" eb="75">
      <t>ノウリン</t>
    </rPh>
    <rPh sb="75" eb="77">
      <t>シンコウ</t>
    </rPh>
    <rPh sb="77" eb="79">
      <t>コウシャ</t>
    </rPh>
    <rPh sb="80" eb="82">
      <t>ノウチ</t>
    </rPh>
    <rPh sb="82" eb="84">
      <t>チュウカン</t>
    </rPh>
    <rPh sb="84" eb="86">
      <t>カンリ</t>
    </rPh>
    <rPh sb="86" eb="88">
      <t>キコウ</t>
    </rPh>
    <phoneticPr fontId="5"/>
  </si>
  <si>
    <t>笠間市</t>
    <phoneticPr fontId="5"/>
  </si>
  <si>
    <t>JA常陸</t>
    <rPh sb="2" eb="4">
      <t>ヒタチ</t>
    </rPh>
    <phoneticPr fontId="5"/>
  </si>
  <si>
    <t>28．8．10</t>
  </si>
  <si>
    <t>くり、なし、ぶどう、かき、うめ、りんご、もも、ブルーベリー、ぎんなん、ゆず</t>
    <phoneticPr fontId="5"/>
  </si>
  <si>
    <t>29. 3. 21
R3.3.29更新</t>
    <phoneticPr fontId="5"/>
  </si>
  <si>
    <t>改訂予定</t>
    <rPh sb="0" eb="2">
      <t>カイテイ</t>
    </rPh>
    <rPh sb="2" eb="4">
      <t>ヨテイ</t>
    </rPh>
    <phoneticPr fontId="5"/>
  </si>
  <si>
    <t>つくば市果樹産地協議会</t>
    <phoneticPr fontId="5"/>
  </si>
  <si>
    <t>つくば市経済部農業課</t>
    <rPh sb="3" eb="4">
      <t>シ</t>
    </rPh>
    <rPh sb="4" eb="6">
      <t>ケイザイ</t>
    </rPh>
    <rPh sb="6" eb="7">
      <t>ブ</t>
    </rPh>
    <rPh sb="7" eb="9">
      <t>ノウギョウ</t>
    </rPh>
    <rPh sb="9" eb="10">
      <t>カ</t>
    </rPh>
    <phoneticPr fontId="5"/>
  </si>
  <si>
    <t>ＪＡつくば市、JAつくば市谷田部、ＪＡつくば市筑波梨部会、ＪＡつくば市桜梨部会、任意組織（ぶどう、ブルーベリー）、ＪＡ全農県南ＶＦステーション、つくば市、農地中間管理事業部、県南農林事務所つくば地域農業改良普及センター、県南農林事務所農業振興課</t>
    <rPh sb="12" eb="13">
      <t>シ</t>
    </rPh>
    <rPh sb="13" eb="16">
      <t>ヤタベ</t>
    </rPh>
    <rPh sb="40" eb="42">
      <t>ニンイ</t>
    </rPh>
    <rPh sb="42" eb="44">
      <t>ソシキ</t>
    </rPh>
    <rPh sb="77" eb="79">
      <t>ノウチ</t>
    </rPh>
    <rPh sb="79" eb="81">
      <t>チュウカン</t>
    </rPh>
    <rPh sb="81" eb="83">
      <t>カンリ</t>
    </rPh>
    <rPh sb="83" eb="85">
      <t>ジギョウ</t>
    </rPh>
    <rPh sb="85" eb="86">
      <t>ブ</t>
    </rPh>
    <phoneticPr fontId="5"/>
  </si>
  <si>
    <t>つくば市</t>
    <phoneticPr fontId="5"/>
  </si>
  <si>
    <t>JAつくば市、JAつくば市谷田部</t>
    <rPh sb="5" eb="6">
      <t>シ</t>
    </rPh>
    <rPh sb="12" eb="13">
      <t>シ</t>
    </rPh>
    <rPh sb="13" eb="16">
      <t>ヤタベ</t>
    </rPh>
    <phoneticPr fontId="5"/>
  </si>
  <si>
    <t>24．7．13</t>
  </si>
  <si>
    <t>なし、ぶどう、ブルーベリー</t>
    <phoneticPr fontId="5"/>
  </si>
  <si>
    <t>29. 3. 31
R3.3.29更新</t>
    <phoneticPr fontId="5"/>
  </si>
  <si>
    <t>24．12．18承認</t>
    <rPh sb="8" eb="10">
      <t>ショウニン</t>
    </rPh>
    <phoneticPr fontId="5"/>
  </si>
  <si>
    <t>※ぶどうはワイン用ぶどう含む</t>
    <rPh sb="8" eb="9">
      <t>ヨウ</t>
    </rPh>
    <rPh sb="12" eb="13">
      <t>フク</t>
    </rPh>
    <phoneticPr fontId="5"/>
  </si>
  <si>
    <t>下妻市果樹産地協議会</t>
    <rPh sb="0" eb="2">
      <t>シモヅマ</t>
    </rPh>
    <rPh sb="2" eb="3">
      <t>シ</t>
    </rPh>
    <rPh sb="3" eb="5">
      <t>カジュ</t>
    </rPh>
    <rPh sb="5" eb="7">
      <t>サンチ</t>
    </rPh>
    <rPh sb="7" eb="10">
      <t>キョウギカイ</t>
    </rPh>
    <phoneticPr fontId="5"/>
  </si>
  <si>
    <t>常総ひかり農業協同組合下妻支店営農課</t>
    <rPh sb="0" eb="2">
      <t>ジョウソウ</t>
    </rPh>
    <rPh sb="5" eb="7">
      <t>ノウギョウ</t>
    </rPh>
    <rPh sb="7" eb="9">
      <t>キョウドウ</t>
    </rPh>
    <rPh sb="9" eb="11">
      <t>クミアイ</t>
    </rPh>
    <rPh sb="11" eb="13">
      <t>シモツマ</t>
    </rPh>
    <rPh sb="13" eb="15">
      <t>シテン</t>
    </rPh>
    <rPh sb="15" eb="17">
      <t>エイノウ</t>
    </rPh>
    <rPh sb="17" eb="18">
      <t>カ</t>
    </rPh>
    <phoneticPr fontId="5"/>
  </si>
  <si>
    <t>下妻市果樹組合、下妻市、常総ひかり農業協同組合、下妻梨（第一・第二）選果場、ＪＡ全農いばらき県西ＶＦステーション、茨城県西農業共済組合、県西農林事務所農業振興課、県西農林事務所経営・普及部門、農地中間管理機構</t>
    <rPh sb="0" eb="3">
      <t>シモツマシ</t>
    </rPh>
    <rPh sb="3" eb="5">
      <t>カジュ</t>
    </rPh>
    <rPh sb="5" eb="7">
      <t>クミアイ</t>
    </rPh>
    <rPh sb="8" eb="11">
      <t>シモツマシ</t>
    </rPh>
    <rPh sb="12" eb="14">
      <t>ジョウソウ</t>
    </rPh>
    <rPh sb="17" eb="19">
      <t>ノウギョウ</t>
    </rPh>
    <rPh sb="19" eb="21">
      <t>キョウドウ</t>
    </rPh>
    <rPh sb="21" eb="23">
      <t>クミアイ</t>
    </rPh>
    <rPh sb="24" eb="26">
      <t>シモツマ</t>
    </rPh>
    <rPh sb="26" eb="27">
      <t>ナシ</t>
    </rPh>
    <rPh sb="28" eb="30">
      <t>ダイイチ</t>
    </rPh>
    <rPh sb="31" eb="33">
      <t>ダイニ</t>
    </rPh>
    <rPh sb="34" eb="37">
      <t>センカジョウ</t>
    </rPh>
    <rPh sb="57" eb="60">
      <t>イバラキケン</t>
    </rPh>
    <rPh sb="60" eb="61">
      <t>ニシ</t>
    </rPh>
    <rPh sb="61" eb="63">
      <t>ノウギョウ</t>
    </rPh>
    <rPh sb="63" eb="65">
      <t>キョウサイ</t>
    </rPh>
    <rPh sb="65" eb="67">
      <t>クミアイ</t>
    </rPh>
    <rPh sb="96" eb="98">
      <t>ノウチ</t>
    </rPh>
    <rPh sb="98" eb="100">
      <t>チュウカン</t>
    </rPh>
    <rPh sb="100" eb="102">
      <t>カンリ</t>
    </rPh>
    <rPh sb="102" eb="104">
      <t>キコウ</t>
    </rPh>
    <phoneticPr fontId="5"/>
  </si>
  <si>
    <t>下妻市</t>
    <rPh sb="0" eb="3">
      <t>シモツマシ</t>
    </rPh>
    <phoneticPr fontId="5"/>
  </si>
  <si>
    <t>JA常総ひかり</t>
    <rPh sb="2" eb="4">
      <t>ジョウソウ</t>
    </rPh>
    <phoneticPr fontId="5"/>
  </si>
  <si>
    <t>25．4．22</t>
  </si>
  <si>
    <t>なし、かき、ぶどう、くり</t>
    <phoneticPr fontId="5"/>
  </si>
  <si>
    <t>28. 3. 30
R3.3.31更新</t>
    <phoneticPr fontId="5"/>
  </si>
  <si>
    <r>
      <t xml:space="preserve">25．11．25承認
</t>
    </r>
    <r>
      <rPr>
        <sz val="11"/>
        <rFont val="ＭＳ Ｐゴシック"/>
        <family val="3"/>
        <charset val="128"/>
      </rPr>
      <t>26.12.1（変更承認）</t>
    </r>
    <rPh sb="8" eb="10">
      <t>ショウニン</t>
    </rPh>
    <rPh sb="19" eb="21">
      <t>ヘンコウ</t>
    </rPh>
    <rPh sb="21" eb="23">
      <t>ショウニン</t>
    </rPh>
    <phoneticPr fontId="5"/>
  </si>
  <si>
    <t>筑西市果樹産地協議会</t>
    <phoneticPr fontId="5"/>
  </si>
  <si>
    <t>筑西市経済部農政課</t>
    <rPh sb="0" eb="3">
      <t>チクセイシ</t>
    </rPh>
    <rPh sb="3" eb="6">
      <t>ケイザイブ</t>
    </rPh>
    <rPh sb="6" eb="9">
      <t>ノウセイカ</t>
    </rPh>
    <phoneticPr fontId="5"/>
  </si>
  <si>
    <t>ＪＡ北つくば、筑西市、下館果樹園芸組合、ＪＡ北つくば下館梨共同選果場ハウス部会、関城梨組合、ＪＡ北つくば関城ハウス梨部会、ＪＡ全農いばらき県西ＶＦステ-ション、茨城県西農業共済組合、県西農林事務所農業振興課、県西農林事務所経営・普及部門、農地中間管理機構</t>
    <rPh sb="2" eb="3">
      <t>キタ</t>
    </rPh>
    <rPh sb="7" eb="10">
      <t>チクセイシ</t>
    </rPh>
    <rPh sb="11" eb="13">
      <t>シモダテ</t>
    </rPh>
    <rPh sb="13" eb="15">
      <t>カジュ</t>
    </rPh>
    <rPh sb="15" eb="17">
      <t>エンゲイ</t>
    </rPh>
    <rPh sb="17" eb="19">
      <t>クミアイ</t>
    </rPh>
    <rPh sb="22" eb="23">
      <t>キタ</t>
    </rPh>
    <rPh sb="26" eb="28">
      <t>シモダテ</t>
    </rPh>
    <rPh sb="28" eb="29">
      <t>ナシ</t>
    </rPh>
    <rPh sb="29" eb="31">
      <t>キョウドウ</t>
    </rPh>
    <rPh sb="31" eb="34">
      <t>センカジョウ</t>
    </rPh>
    <rPh sb="37" eb="39">
      <t>ブカイ</t>
    </rPh>
    <rPh sb="40" eb="42">
      <t>セキジョウ</t>
    </rPh>
    <rPh sb="42" eb="43">
      <t>ナシ</t>
    </rPh>
    <rPh sb="43" eb="45">
      <t>クミアイ</t>
    </rPh>
    <rPh sb="48" eb="49">
      <t>キタ</t>
    </rPh>
    <rPh sb="52" eb="54">
      <t>セキジョウ</t>
    </rPh>
    <rPh sb="57" eb="58">
      <t>ナシ</t>
    </rPh>
    <rPh sb="58" eb="60">
      <t>ブカイ</t>
    </rPh>
    <rPh sb="63" eb="65">
      <t>ゼンノウ</t>
    </rPh>
    <rPh sb="69" eb="71">
      <t>ケンセイ</t>
    </rPh>
    <rPh sb="80" eb="82">
      <t>イバラキ</t>
    </rPh>
    <rPh sb="82" eb="84">
      <t>ケンセイ</t>
    </rPh>
    <rPh sb="84" eb="86">
      <t>ノウギョウ</t>
    </rPh>
    <rPh sb="86" eb="88">
      <t>キョウサイ</t>
    </rPh>
    <rPh sb="88" eb="90">
      <t>クミアイ</t>
    </rPh>
    <rPh sb="91" eb="93">
      <t>ケンセイ</t>
    </rPh>
    <rPh sb="93" eb="95">
      <t>ノウリン</t>
    </rPh>
    <rPh sb="95" eb="98">
      <t>ジムショ</t>
    </rPh>
    <rPh sb="98" eb="100">
      <t>ノウギョウ</t>
    </rPh>
    <rPh sb="100" eb="103">
      <t>シンコウカ</t>
    </rPh>
    <rPh sb="104" eb="106">
      <t>ケンセイ</t>
    </rPh>
    <rPh sb="106" eb="108">
      <t>ノウリン</t>
    </rPh>
    <rPh sb="108" eb="111">
      <t>ジムショ</t>
    </rPh>
    <rPh sb="111" eb="113">
      <t>ケイエイ</t>
    </rPh>
    <rPh sb="114" eb="116">
      <t>フキュウ</t>
    </rPh>
    <rPh sb="116" eb="118">
      <t>ブモン</t>
    </rPh>
    <rPh sb="119" eb="121">
      <t>ノウチ</t>
    </rPh>
    <rPh sb="121" eb="123">
      <t>チュウカン</t>
    </rPh>
    <rPh sb="123" eb="125">
      <t>カンリ</t>
    </rPh>
    <rPh sb="125" eb="127">
      <t>キコウ</t>
    </rPh>
    <phoneticPr fontId="5"/>
  </si>
  <si>
    <t>筑西市</t>
    <rPh sb="0" eb="3">
      <t>チクセイシ</t>
    </rPh>
    <phoneticPr fontId="5"/>
  </si>
  <si>
    <t>JA北つくば</t>
    <rPh sb="2" eb="3">
      <t>キタ</t>
    </rPh>
    <phoneticPr fontId="5"/>
  </si>
  <si>
    <t>25．10．16</t>
  </si>
  <si>
    <t>なし、ぶどう、もも、すもも、かき、りんご、ブルーベリー、キウイフルーツ、ゆず、レモン</t>
  </si>
  <si>
    <t>28. 3. 30
R2.3変更
R4.4.25更新</t>
    <rPh sb="14" eb="16">
      <t>ヘンコウ</t>
    </rPh>
    <phoneticPr fontId="5"/>
  </si>
  <si>
    <r>
      <t xml:space="preserve">26．1．30承認
</t>
    </r>
    <r>
      <rPr>
        <sz val="11"/>
        <rFont val="ＭＳ Ｐゴシック"/>
        <family val="3"/>
        <charset val="128"/>
      </rPr>
      <t>26.12.1（変更承認）</t>
    </r>
    <rPh sb="7" eb="9">
      <t>ショウニン</t>
    </rPh>
    <rPh sb="18" eb="20">
      <t>ヘンコウ</t>
    </rPh>
    <rPh sb="20" eb="22">
      <t>ショウニン</t>
    </rPh>
    <phoneticPr fontId="5"/>
  </si>
  <si>
    <t>R８</t>
    <phoneticPr fontId="5"/>
  </si>
  <si>
    <t>ぶどう、もも、すもも、かき、りんご、ブルーベリー、キウイフルーツ、ゆず、レモン　合計2.6ha</t>
    <rPh sb="40" eb="42">
      <t>ゴウケイ</t>
    </rPh>
    <phoneticPr fontId="5"/>
  </si>
  <si>
    <t>常陸太田市果樹産地協議会</t>
    <phoneticPr fontId="5"/>
  </si>
  <si>
    <t>常陸太田市農政部販売流通対策課</t>
    <phoneticPr fontId="5"/>
  </si>
  <si>
    <t>常陸太田市、常陸農業協同組合、常陸農業協同組合（常陸太田ぶどう部会、水府地区ぶどう部会、常陸太田梨部会、太田地区柿部会）、県北農林事務所農業振興課、県北農林事務所経営・普及部門、農地中間管理機構</t>
  </si>
  <si>
    <t>常陸太田市</t>
    <phoneticPr fontId="5"/>
  </si>
  <si>
    <t>JA常陸</t>
    <phoneticPr fontId="5"/>
  </si>
  <si>
    <t>25．10．1</t>
  </si>
  <si>
    <t>ぶどう、なし、かき</t>
    <phoneticPr fontId="5"/>
  </si>
  <si>
    <r>
      <t xml:space="preserve">28. 3. 30
</t>
    </r>
    <r>
      <rPr>
        <sz val="11"/>
        <rFont val="ＭＳ Ｐゴシック"/>
        <family val="3"/>
        <charset val="128"/>
      </rPr>
      <t>R3.8.6 更新</t>
    </r>
    <phoneticPr fontId="5"/>
  </si>
  <si>
    <t>26．3．24承認
27.2.18（変更承認）</t>
  </si>
  <si>
    <t>大子町果樹産地協議会</t>
    <rPh sb="0" eb="3">
      <t>ダイゴマチ</t>
    </rPh>
    <rPh sb="3" eb="5">
      <t>カジュ</t>
    </rPh>
    <rPh sb="5" eb="7">
      <t>サンチ</t>
    </rPh>
    <rPh sb="7" eb="10">
      <t>キョウギカイ</t>
    </rPh>
    <phoneticPr fontId="5"/>
  </si>
  <si>
    <t>大子町農林課</t>
    <rPh sb="0" eb="3">
      <t>ダイゴマチ</t>
    </rPh>
    <rPh sb="3" eb="6">
      <t>ノウリンカ</t>
    </rPh>
    <phoneticPr fontId="5"/>
  </si>
  <si>
    <t>大子町、JA常陸、JA常陸第五町りんご部会、県北農林事務所企画調整部門振興・環境室、県北農林事務所常陸大宮地域農業改良普及センター、農地中間管理機構</t>
    <rPh sb="0" eb="3">
      <t>ダイゴマチ</t>
    </rPh>
    <rPh sb="6" eb="8">
      <t>ヒタチ</t>
    </rPh>
    <rPh sb="11" eb="13">
      <t>ヒタチ</t>
    </rPh>
    <rPh sb="13" eb="15">
      <t>ダイゴ</t>
    </rPh>
    <rPh sb="15" eb="16">
      <t>マチ</t>
    </rPh>
    <rPh sb="19" eb="21">
      <t>ブカイ</t>
    </rPh>
    <rPh sb="22" eb="24">
      <t>ケンポク</t>
    </rPh>
    <rPh sb="24" eb="26">
      <t>ノウリン</t>
    </rPh>
    <rPh sb="26" eb="28">
      <t>ジム</t>
    </rPh>
    <rPh sb="28" eb="29">
      <t>ショ</t>
    </rPh>
    <rPh sb="29" eb="31">
      <t>キカク</t>
    </rPh>
    <rPh sb="31" eb="33">
      <t>チョウセイ</t>
    </rPh>
    <rPh sb="33" eb="35">
      <t>ブモン</t>
    </rPh>
    <rPh sb="35" eb="37">
      <t>シンコウ</t>
    </rPh>
    <rPh sb="38" eb="40">
      <t>カンキョウ</t>
    </rPh>
    <rPh sb="40" eb="41">
      <t>シツ</t>
    </rPh>
    <rPh sb="42" eb="44">
      <t>ケンポク</t>
    </rPh>
    <rPh sb="44" eb="46">
      <t>ノウリン</t>
    </rPh>
    <rPh sb="46" eb="48">
      <t>ジム</t>
    </rPh>
    <rPh sb="48" eb="49">
      <t>ショ</t>
    </rPh>
    <rPh sb="49" eb="51">
      <t>ヒタチ</t>
    </rPh>
    <rPh sb="51" eb="53">
      <t>オオミヤ</t>
    </rPh>
    <rPh sb="53" eb="55">
      <t>チイキ</t>
    </rPh>
    <rPh sb="55" eb="57">
      <t>ノウギョウ</t>
    </rPh>
    <rPh sb="57" eb="59">
      <t>カイリョウ</t>
    </rPh>
    <rPh sb="59" eb="61">
      <t>フキュウ</t>
    </rPh>
    <phoneticPr fontId="5"/>
  </si>
  <si>
    <t>大子町</t>
    <rPh sb="0" eb="3">
      <t>ダイゴマチ</t>
    </rPh>
    <phoneticPr fontId="5"/>
  </si>
  <si>
    <t>28．7．15</t>
  </si>
  <si>
    <t>りんご、かき、ぶどう、もも、すもも、うめ、ブルーベリー、オウトウ、なし、くり、いちじく、キウイフルーツ、ゆず</t>
  </si>
  <si>
    <t>28．8．2
30.9.5変更
R3.3.31更新</t>
    <rPh sb="13" eb="15">
      <t>ヘンコウ</t>
    </rPh>
    <rPh sb="23" eb="25">
      <t>コウシン</t>
    </rPh>
    <phoneticPr fontId="5"/>
  </si>
  <si>
    <t>八千代町果樹産地協議会</t>
    <phoneticPr fontId="5"/>
  </si>
  <si>
    <t>八千代町産業振興課</t>
    <phoneticPr fontId="5"/>
  </si>
  <si>
    <t>八千代町、JA常総ひかり、JA常総ひかり八千代地区梨部会、JA全農いばらき県西VFステーション、茨城県西農業共済組合、農地中間管理機構、県西農林事務所、県西農林事務所結城地域農業改良普及センター</t>
    <phoneticPr fontId="5"/>
  </si>
  <si>
    <t>八千代町</t>
    <phoneticPr fontId="5"/>
  </si>
  <si>
    <t>JA常総ひかり</t>
    <phoneticPr fontId="5"/>
  </si>
  <si>
    <t>なし、ぶどう、すもも、かき、おうとう</t>
    <phoneticPr fontId="5"/>
  </si>
  <si>
    <r>
      <t xml:space="preserve">29．3．31
</t>
    </r>
    <r>
      <rPr>
        <sz val="11"/>
        <rFont val="ＭＳ Ｐゴシック"/>
        <family val="3"/>
        <charset val="128"/>
      </rPr>
      <t>R4.3.25 更新</t>
    </r>
    <rPh sb="16" eb="18">
      <t>コウシン</t>
    </rPh>
    <phoneticPr fontId="5"/>
  </si>
  <si>
    <t>小美玉市果樹産地協議会</t>
    <rPh sb="0" eb="4">
      <t>オミタマシ</t>
    </rPh>
    <rPh sb="4" eb="6">
      <t>カジュ</t>
    </rPh>
    <rPh sb="6" eb="8">
      <t>サンチ</t>
    </rPh>
    <rPh sb="8" eb="11">
      <t>キョウギカイ</t>
    </rPh>
    <phoneticPr fontId="5"/>
  </si>
  <si>
    <t>小美玉市役所産業経済部農政課</t>
    <rPh sb="0" eb="6">
      <t>オミタマシヤクショ</t>
    </rPh>
    <rPh sb="6" eb="8">
      <t>サンギョウ</t>
    </rPh>
    <rPh sb="8" eb="10">
      <t>ケイザイ</t>
    </rPh>
    <rPh sb="10" eb="11">
      <t>ブ</t>
    </rPh>
    <rPh sb="11" eb="14">
      <t>ノウセイカ</t>
    </rPh>
    <phoneticPr fontId="5"/>
  </si>
  <si>
    <t>小美玉市、JA新ひたち野、JA新ひたち野美野里梨生産部、県央農林事務所企画調整部門、県央農林事務所経営・普及部門、茨城県農林振興公社（農地中間管理機構）</t>
    <rPh sb="0" eb="4">
      <t>オミタマシ</t>
    </rPh>
    <rPh sb="7" eb="8">
      <t>シン</t>
    </rPh>
    <rPh sb="11" eb="12">
      <t>ノ</t>
    </rPh>
    <rPh sb="15" eb="16">
      <t>シン</t>
    </rPh>
    <rPh sb="19" eb="20">
      <t>ノ</t>
    </rPh>
    <rPh sb="20" eb="23">
      <t>ミノリ</t>
    </rPh>
    <rPh sb="23" eb="24">
      <t>ナシ</t>
    </rPh>
    <rPh sb="24" eb="26">
      <t>セイサン</t>
    </rPh>
    <rPh sb="26" eb="27">
      <t>ブ</t>
    </rPh>
    <rPh sb="28" eb="30">
      <t>ケンオウ</t>
    </rPh>
    <rPh sb="30" eb="32">
      <t>ノウリン</t>
    </rPh>
    <rPh sb="32" eb="34">
      <t>ジム</t>
    </rPh>
    <rPh sb="34" eb="35">
      <t>ショ</t>
    </rPh>
    <rPh sb="35" eb="37">
      <t>キカク</t>
    </rPh>
    <rPh sb="37" eb="39">
      <t>チョウセイ</t>
    </rPh>
    <rPh sb="39" eb="41">
      <t>ブモン</t>
    </rPh>
    <rPh sb="42" eb="44">
      <t>ケンオウ</t>
    </rPh>
    <rPh sb="44" eb="46">
      <t>ノウリン</t>
    </rPh>
    <rPh sb="46" eb="48">
      <t>ジム</t>
    </rPh>
    <rPh sb="48" eb="49">
      <t>ショ</t>
    </rPh>
    <rPh sb="49" eb="51">
      <t>ケイエイ</t>
    </rPh>
    <rPh sb="52" eb="54">
      <t>フキュウ</t>
    </rPh>
    <rPh sb="54" eb="56">
      <t>ブモン</t>
    </rPh>
    <rPh sb="57" eb="60">
      <t>イバラキケン</t>
    </rPh>
    <rPh sb="60" eb="62">
      <t>ノウリン</t>
    </rPh>
    <rPh sb="62" eb="64">
      <t>シンコウ</t>
    </rPh>
    <rPh sb="64" eb="66">
      <t>コウシャ</t>
    </rPh>
    <rPh sb="67" eb="69">
      <t>ノウチ</t>
    </rPh>
    <rPh sb="69" eb="71">
      <t>チュウカン</t>
    </rPh>
    <rPh sb="71" eb="73">
      <t>カンリ</t>
    </rPh>
    <rPh sb="73" eb="75">
      <t>キコウ</t>
    </rPh>
    <phoneticPr fontId="5"/>
  </si>
  <si>
    <t>小美玉市</t>
    <rPh sb="0" eb="4">
      <t>オミタマシ</t>
    </rPh>
    <phoneticPr fontId="5"/>
  </si>
  <si>
    <t>JA新ひたち野</t>
    <rPh sb="2" eb="3">
      <t>シン</t>
    </rPh>
    <rPh sb="6" eb="7">
      <t>ノ</t>
    </rPh>
    <phoneticPr fontId="5"/>
  </si>
  <si>
    <t>29．2．24</t>
    <phoneticPr fontId="5"/>
  </si>
  <si>
    <r>
      <t xml:space="preserve">29．7．14
</t>
    </r>
    <r>
      <rPr>
        <sz val="11"/>
        <rFont val="ＭＳ Ｐゴシック"/>
        <family val="3"/>
        <charset val="128"/>
      </rPr>
      <t>R3.12.28 更新</t>
    </r>
    <rPh sb="17" eb="19">
      <t>コウシン</t>
    </rPh>
    <phoneticPr fontId="5"/>
  </si>
  <si>
    <t>城里町果樹産地協議会</t>
    <rPh sb="0" eb="3">
      <t>シロサトマチ</t>
    </rPh>
    <rPh sb="3" eb="5">
      <t>カジュ</t>
    </rPh>
    <rPh sb="5" eb="7">
      <t>サンチ</t>
    </rPh>
    <rPh sb="7" eb="10">
      <t>キョウギカイ</t>
    </rPh>
    <phoneticPr fontId="5"/>
  </si>
  <si>
    <t>城里町農業政策課</t>
    <rPh sb="0" eb="3">
      <t>シロサトマチ</t>
    </rPh>
    <rPh sb="3" eb="5">
      <t>ノウギョウ</t>
    </rPh>
    <rPh sb="5" eb="8">
      <t>セイサクカ</t>
    </rPh>
    <phoneticPr fontId="5"/>
  </si>
  <si>
    <t>城里町、JA水戸、JA常陸、七会巨峰会、JA水戸ワインブドウ生産部会、県央農林事務所、県央農林事務所笠間地域農業改良普及センター、茨城県農林振興公社（農地中間管理機構）</t>
    <rPh sb="0" eb="3">
      <t>シロサトマチ</t>
    </rPh>
    <rPh sb="6" eb="8">
      <t>ミト</t>
    </rPh>
    <rPh sb="11" eb="13">
      <t>ヒタチ</t>
    </rPh>
    <rPh sb="14" eb="16">
      <t>ナナカイ</t>
    </rPh>
    <rPh sb="16" eb="18">
      <t>キョホウ</t>
    </rPh>
    <rPh sb="18" eb="19">
      <t>カイ</t>
    </rPh>
    <rPh sb="22" eb="24">
      <t>ミト</t>
    </rPh>
    <rPh sb="30" eb="32">
      <t>セイサン</t>
    </rPh>
    <rPh sb="32" eb="34">
      <t>ブカイ</t>
    </rPh>
    <rPh sb="35" eb="37">
      <t>ケンオウ</t>
    </rPh>
    <rPh sb="37" eb="39">
      <t>ノウリン</t>
    </rPh>
    <rPh sb="39" eb="41">
      <t>ジム</t>
    </rPh>
    <rPh sb="41" eb="42">
      <t>ショ</t>
    </rPh>
    <rPh sb="43" eb="45">
      <t>ケンオウ</t>
    </rPh>
    <rPh sb="45" eb="47">
      <t>ノウリン</t>
    </rPh>
    <rPh sb="47" eb="49">
      <t>ジム</t>
    </rPh>
    <rPh sb="49" eb="50">
      <t>ショ</t>
    </rPh>
    <rPh sb="50" eb="52">
      <t>カサマ</t>
    </rPh>
    <rPh sb="52" eb="54">
      <t>チイキ</t>
    </rPh>
    <rPh sb="54" eb="56">
      <t>ノウギョウ</t>
    </rPh>
    <rPh sb="56" eb="58">
      <t>カイリョウ</t>
    </rPh>
    <rPh sb="58" eb="60">
      <t>フキュウ</t>
    </rPh>
    <rPh sb="65" eb="68">
      <t>イバラキケン</t>
    </rPh>
    <rPh sb="68" eb="70">
      <t>ノウリン</t>
    </rPh>
    <rPh sb="70" eb="72">
      <t>シンコウ</t>
    </rPh>
    <rPh sb="72" eb="74">
      <t>コウシャ</t>
    </rPh>
    <rPh sb="75" eb="77">
      <t>ノウチ</t>
    </rPh>
    <rPh sb="77" eb="79">
      <t>チュウカン</t>
    </rPh>
    <rPh sb="79" eb="81">
      <t>カンリ</t>
    </rPh>
    <rPh sb="81" eb="83">
      <t>キコウ</t>
    </rPh>
    <phoneticPr fontId="5"/>
  </si>
  <si>
    <t>城里町</t>
    <rPh sb="0" eb="3">
      <t>シロサトマチ</t>
    </rPh>
    <phoneticPr fontId="5"/>
  </si>
  <si>
    <t>JA常陸、JA水戸</t>
    <rPh sb="2" eb="4">
      <t>ヒタチ</t>
    </rPh>
    <rPh sb="7" eb="9">
      <t>ミト</t>
    </rPh>
    <phoneticPr fontId="5"/>
  </si>
  <si>
    <t>29．12．15</t>
    <phoneticPr fontId="5"/>
  </si>
  <si>
    <t>ぶどう、なし、かき、うめ、りんご、もも、ブルーベリー、ぎんなん、ゆず</t>
  </si>
  <si>
    <t>結城市果樹産地協議会</t>
    <rPh sb="0" eb="2">
      <t>ユウキ</t>
    </rPh>
    <rPh sb="2" eb="3">
      <t>シ</t>
    </rPh>
    <rPh sb="3" eb="5">
      <t>カジュ</t>
    </rPh>
    <rPh sb="5" eb="7">
      <t>サンチ</t>
    </rPh>
    <rPh sb="7" eb="10">
      <t>キョウギカイ</t>
    </rPh>
    <phoneticPr fontId="5"/>
  </si>
  <si>
    <t>結城市、JA北つくば、JA北つくば結城園芸部会果樹部、JA全農いばらき県西VFステーション、茨城県農地中間管理機構、茨城県西農業共済組合、県西農林事務所結城地域農業改良普及センター、県西農林事務所企画調整部門</t>
    <rPh sb="0" eb="2">
      <t>ユウキ</t>
    </rPh>
    <rPh sb="2" eb="3">
      <t>シ</t>
    </rPh>
    <rPh sb="6" eb="7">
      <t>キタ</t>
    </rPh>
    <rPh sb="13" eb="14">
      <t>キタ</t>
    </rPh>
    <rPh sb="17" eb="19">
      <t>ユウキ</t>
    </rPh>
    <rPh sb="19" eb="21">
      <t>エンゲイ</t>
    </rPh>
    <rPh sb="21" eb="23">
      <t>ブカイ</t>
    </rPh>
    <rPh sb="23" eb="25">
      <t>カジュ</t>
    </rPh>
    <rPh sb="25" eb="26">
      <t>ブ</t>
    </rPh>
    <rPh sb="29" eb="31">
      <t>ゼンノウ</t>
    </rPh>
    <rPh sb="35" eb="37">
      <t>ケンセイ</t>
    </rPh>
    <rPh sb="46" eb="49">
      <t>イバラキケン</t>
    </rPh>
    <rPh sb="49" eb="51">
      <t>ノウチ</t>
    </rPh>
    <rPh sb="51" eb="53">
      <t>チュウカン</t>
    </rPh>
    <rPh sb="53" eb="55">
      <t>カンリ</t>
    </rPh>
    <rPh sb="55" eb="57">
      <t>キコウ</t>
    </rPh>
    <rPh sb="58" eb="60">
      <t>イバラキ</t>
    </rPh>
    <rPh sb="60" eb="62">
      <t>ケンセイ</t>
    </rPh>
    <rPh sb="62" eb="64">
      <t>ノウギョウ</t>
    </rPh>
    <rPh sb="64" eb="66">
      <t>キョウサイ</t>
    </rPh>
    <rPh sb="66" eb="68">
      <t>クミアイ</t>
    </rPh>
    <rPh sb="91" eb="93">
      <t>ケンセイ</t>
    </rPh>
    <rPh sb="93" eb="95">
      <t>ノウリン</t>
    </rPh>
    <rPh sb="95" eb="97">
      <t>ジム</t>
    </rPh>
    <rPh sb="97" eb="98">
      <t>ショ</t>
    </rPh>
    <rPh sb="98" eb="100">
      <t>キカク</t>
    </rPh>
    <rPh sb="100" eb="102">
      <t>チョウセイ</t>
    </rPh>
    <rPh sb="102" eb="104">
      <t>ブモン</t>
    </rPh>
    <phoneticPr fontId="5"/>
  </si>
  <si>
    <t>結城市</t>
    <rPh sb="0" eb="2">
      <t>ユウキ</t>
    </rPh>
    <rPh sb="2" eb="3">
      <t>シ</t>
    </rPh>
    <phoneticPr fontId="5"/>
  </si>
  <si>
    <t>30.4.25</t>
  </si>
  <si>
    <t>なし、ぶどう、キウイフルーツ</t>
  </si>
  <si>
    <t>R４</t>
  </si>
  <si>
    <t>つくばみらい市果樹産地協議会</t>
    <rPh sb="6" eb="7">
      <t>シ</t>
    </rPh>
    <rPh sb="7" eb="9">
      <t>カジュ</t>
    </rPh>
    <rPh sb="9" eb="11">
      <t>サンチ</t>
    </rPh>
    <rPh sb="11" eb="14">
      <t>キョウギカイ</t>
    </rPh>
    <phoneticPr fontId="5"/>
  </si>
  <si>
    <t>つくばみらい市産業経済課</t>
    <rPh sb="6" eb="7">
      <t>シ</t>
    </rPh>
    <rPh sb="7" eb="12">
      <t>サンギョウケイザイカ</t>
    </rPh>
    <phoneticPr fontId="5"/>
  </si>
  <si>
    <t>つくばみらい市、茨城みなみ農業協同組合、谷和原細代ブドウ組合、県南農林事務所つくば地域農業改良普及センター、県南農林事務所企画調整部門振興・環境室、茨城県農林振興公社（農地中間管理機構）</t>
    <rPh sb="6" eb="7">
      <t>シ</t>
    </rPh>
    <rPh sb="8" eb="10">
      <t>イバラキ</t>
    </rPh>
    <rPh sb="13" eb="19">
      <t>ノウギョウキョウドウクミアイ</t>
    </rPh>
    <rPh sb="20" eb="23">
      <t>ヤワラ</t>
    </rPh>
    <rPh sb="23" eb="25">
      <t>ホソシロ</t>
    </rPh>
    <rPh sb="28" eb="30">
      <t>クミアイ</t>
    </rPh>
    <rPh sb="31" eb="33">
      <t>ケンナン</t>
    </rPh>
    <rPh sb="54" eb="56">
      <t>ケンナン</t>
    </rPh>
    <rPh sb="56" eb="58">
      <t>ノウリン</t>
    </rPh>
    <rPh sb="58" eb="60">
      <t>ジム</t>
    </rPh>
    <rPh sb="60" eb="61">
      <t>ショ</t>
    </rPh>
    <rPh sb="61" eb="63">
      <t>キカク</t>
    </rPh>
    <rPh sb="63" eb="65">
      <t>チョウセイ</t>
    </rPh>
    <rPh sb="65" eb="67">
      <t>ブモン</t>
    </rPh>
    <phoneticPr fontId="5"/>
  </si>
  <si>
    <t>つくばみらい市</t>
    <rPh sb="6" eb="7">
      <t>シ</t>
    </rPh>
    <phoneticPr fontId="5"/>
  </si>
  <si>
    <t>JA茨城みなみ</t>
    <rPh sb="2" eb="4">
      <t>イバラキ</t>
    </rPh>
    <phoneticPr fontId="5"/>
  </si>
  <si>
    <t>R3.8</t>
    <phoneticPr fontId="5"/>
  </si>
  <si>
    <t>ぶどう、くり、いちじく、ぎんなん、うめ、もも、なし、みかん</t>
    <phoneticPr fontId="5"/>
  </si>
  <si>
    <t>R4. 3. 24</t>
    <phoneticPr fontId="5"/>
  </si>
  <si>
    <t>ぎんなん(0.2)</t>
    <phoneticPr fontId="5"/>
  </si>
  <si>
    <t>栃木県</t>
    <rPh sb="0" eb="3">
      <t>トチギケン</t>
    </rPh>
    <phoneticPr fontId="5"/>
  </si>
  <si>
    <t>塩野谷地区果樹梨産地構造改革計画策定推進協議会</t>
    <rPh sb="0" eb="3">
      <t>シオノヤ</t>
    </rPh>
    <rPh sb="3" eb="5">
      <t>チク</t>
    </rPh>
    <rPh sb="5" eb="7">
      <t>カジュ</t>
    </rPh>
    <rPh sb="7" eb="8">
      <t>ナシ</t>
    </rPh>
    <rPh sb="8" eb="10">
      <t>サンチ</t>
    </rPh>
    <rPh sb="10" eb="12">
      <t>コウゾウ</t>
    </rPh>
    <rPh sb="12" eb="14">
      <t>カイカク</t>
    </rPh>
    <rPh sb="14" eb="16">
      <t>ケイカク</t>
    </rPh>
    <rPh sb="16" eb="18">
      <t>サクテイ</t>
    </rPh>
    <rPh sb="18" eb="20">
      <t>スイシン</t>
    </rPh>
    <rPh sb="20" eb="23">
      <t>キョウギカイ</t>
    </rPh>
    <phoneticPr fontId="5"/>
  </si>
  <si>
    <t>ＪＡしおのや営農部園芸課</t>
    <rPh sb="6" eb="8">
      <t>エイノウ</t>
    </rPh>
    <rPh sb="8" eb="9">
      <t>ブ</t>
    </rPh>
    <rPh sb="9" eb="11">
      <t>エンゲイ</t>
    </rPh>
    <rPh sb="11" eb="12">
      <t>カ</t>
    </rPh>
    <phoneticPr fontId="5"/>
  </si>
  <si>
    <t>生産部会：JAしおのや梨部会
ＪＡ等：JAしおのや、全農とちぎ、NOSAI塩谷地方
振興事務所：塩谷南那須農業振興事務所
市町等：塩谷町、高根沢町、高根沢町農業委員会
農地中間管理機構：栃木県農地中間管理機構</t>
  </si>
  <si>
    <t>塩谷町、高根沢町</t>
  </si>
  <si>
    <t>JAしおのや</t>
  </si>
  <si>
    <t>18．1．25</t>
  </si>
  <si>
    <t>なし</t>
  </si>
  <si>
    <t>28.3.25
30.3.29変更</t>
    <rPh sb="15" eb="17">
      <t>ヘンコウ</t>
    </rPh>
    <phoneticPr fontId="5"/>
  </si>
  <si>
    <t>那須地方なし産地構造改革協議会</t>
    <rPh sb="0" eb="2">
      <t>ナス</t>
    </rPh>
    <rPh sb="2" eb="4">
      <t>チホウ</t>
    </rPh>
    <rPh sb="6" eb="8">
      <t>サンチ</t>
    </rPh>
    <rPh sb="8" eb="10">
      <t>コウゾウ</t>
    </rPh>
    <rPh sb="10" eb="12">
      <t>カイカク</t>
    </rPh>
    <rPh sb="12" eb="15">
      <t>キョウギカイ</t>
    </rPh>
    <phoneticPr fontId="5"/>
  </si>
  <si>
    <t>ＪＡなすの湯津上営農経済センター</t>
    <rPh sb="5" eb="6">
      <t>ユ</t>
    </rPh>
    <rPh sb="6" eb="7">
      <t>ツ</t>
    </rPh>
    <rPh sb="7" eb="8">
      <t>カミ</t>
    </rPh>
    <rPh sb="8" eb="10">
      <t>エイノウ</t>
    </rPh>
    <rPh sb="10" eb="12">
      <t>ケイザイ</t>
    </rPh>
    <phoneticPr fontId="5"/>
  </si>
  <si>
    <t>生産部会：ＪＡなすの梨部会
JA等：ＪＡなすの
振興事務所：那須農業振興事務所
市町等：大田原市、那須塩原市、各市農業委員会</t>
    <rPh sb="16" eb="17">
      <t>ナド</t>
    </rPh>
    <rPh sb="42" eb="43">
      <t>ナド</t>
    </rPh>
    <rPh sb="55" eb="57">
      <t>カクシ</t>
    </rPh>
    <rPh sb="57" eb="62">
      <t>ノウギョウイインカイ</t>
    </rPh>
    <phoneticPr fontId="5"/>
  </si>
  <si>
    <t>大田原市、那須塩原市</t>
  </si>
  <si>
    <t>ＪＡなすの</t>
  </si>
  <si>
    <t>28.3.25</t>
  </si>
  <si>
    <t>那須南地域ナシ産地構造改革協議会</t>
    <rPh sb="0" eb="2">
      <t>ナス</t>
    </rPh>
    <rPh sb="2" eb="3">
      <t>ミナミ</t>
    </rPh>
    <rPh sb="3" eb="5">
      <t>チイキ</t>
    </rPh>
    <rPh sb="7" eb="9">
      <t>サンチ</t>
    </rPh>
    <rPh sb="9" eb="11">
      <t>コウゾウ</t>
    </rPh>
    <rPh sb="11" eb="13">
      <t>カイカク</t>
    </rPh>
    <rPh sb="13" eb="16">
      <t>キョウギカイ</t>
    </rPh>
    <phoneticPr fontId="5"/>
  </si>
  <si>
    <t>ＪＡなす南営農部園芸課</t>
    <rPh sb="4" eb="5">
      <t>ミナミ</t>
    </rPh>
    <rPh sb="5" eb="7">
      <t>エイノウ</t>
    </rPh>
    <rPh sb="7" eb="8">
      <t>ブ</t>
    </rPh>
    <rPh sb="8" eb="10">
      <t>エンゲイ</t>
    </rPh>
    <rPh sb="10" eb="11">
      <t>カ</t>
    </rPh>
    <phoneticPr fontId="5"/>
  </si>
  <si>
    <t>生産部会：JAなす南梨部会
JA：JAなす南、那須南農業共済組合
振興事務所：塩谷南那須農業振興事務所
市町等：那須烏山市、那珂川町、各市町農業委員会
農地中間管理機構：栃木県農地中間管理機構</t>
    <rPh sb="23" eb="25">
      <t>ナス</t>
    </rPh>
    <rPh sb="25" eb="26">
      <t>ミナミ</t>
    </rPh>
    <rPh sb="26" eb="28">
      <t>ノウギョウ</t>
    </rPh>
    <rPh sb="28" eb="30">
      <t>キョウサイ</t>
    </rPh>
    <rPh sb="30" eb="32">
      <t>クミアイ</t>
    </rPh>
    <rPh sb="67" eb="69">
      <t>カクシ</t>
    </rPh>
    <phoneticPr fontId="5"/>
  </si>
  <si>
    <t>那須烏山市、那珂川町</t>
  </si>
  <si>
    <t>JAなす南</t>
  </si>
  <si>
    <t>18．1．18</t>
  </si>
  <si>
    <t>28.3.25
29.3.27変更</t>
  </si>
  <si>
    <t>鹿沼なし産地協議会</t>
    <rPh sb="0" eb="2">
      <t>カヌマ</t>
    </rPh>
    <rPh sb="4" eb="6">
      <t>サンチ</t>
    </rPh>
    <rPh sb="6" eb="9">
      <t>キョウギカイ</t>
    </rPh>
    <phoneticPr fontId="5"/>
  </si>
  <si>
    <t>ＪＡかみつが南部営農経済センター園芸特産グループ</t>
    <rPh sb="6" eb="8">
      <t>ナンブ</t>
    </rPh>
    <rPh sb="8" eb="10">
      <t>エイノウ</t>
    </rPh>
    <rPh sb="10" eb="12">
      <t>ケイザイ</t>
    </rPh>
    <rPh sb="16" eb="18">
      <t>エンゲイ</t>
    </rPh>
    <rPh sb="18" eb="20">
      <t>トクサン</t>
    </rPh>
    <phoneticPr fontId="5"/>
  </si>
  <si>
    <t>生産部会：ＪＡかみつがなし部
ＪＡ：ＪＡかみつが
振興事務所：上都賀農業振興事務所
市町等：鹿沼市
農地中間管理機構：栃木県農地中間管理機構</t>
  </si>
  <si>
    <t>鹿沼市</t>
  </si>
  <si>
    <t>ＪＡかみつが</t>
  </si>
  <si>
    <t>18．4．28</t>
  </si>
  <si>
    <t>河宇地域梨生産振興協議会</t>
    <rPh sb="0" eb="1">
      <t>カワ</t>
    </rPh>
    <rPh sb="1" eb="2">
      <t>ウ</t>
    </rPh>
    <rPh sb="2" eb="4">
      <t>チイキ</t>
    </rPh>
    <rPh sb="4" eb="5">
      <t>ナシ</t>
    </rPh>
    <rPh sb="5" eb="7">
      <t>セイサン</t>
    </rPh>
    <rPh sb="7" eb="9">
      <t>シンコウ</t>
    </rPh>
    <rPh sb="9" eb="12">
      <t>キョウギカイ</t>
    </rPh>
    <phoneticPr fontId="5"/>
  </si>
  <si>
    <t>ＪＡうつのみや営農部園芸指導課</t>
    <rPh sb="7" eb="9">
      <t>エイノウ</t>
    </rPh>
    <rPh sb="9" eb="10">
      <t>ブ</t>
    </rPh>
    <rPh sb="10" eb="12">
      <t>エンゲイ</t>
    </rPh>
    <rPh sb="12" eb="14">
      <t>シドウ</t>
    </rPh>
    <rPh sb="14" eb="15">
      <t>カ</t>
    </rPh>
    <phoneticPr fontId="5"/>
  </si>
  <si>
    <t>生産部会：ＪＡうつのみや梨専門部
ＪＡ：ＪＡうつのみや
振興事務所：河内農業振興事務所、下都賀農業振興事務所
市町等：宇都宮市、上三川町、壬生町、下野市、各市町農業委員会
農地中間管理機構：栃木県農地中間管理機構</t>
    <rPh sb="44" eb="47">
      <t>シモツガ</t>
    </rPh>
    <rPh sb="47" eb="49">
      <t>ノウギョウ</t>
    </rPh>
    <rPh sb="49" eb="51">
      <t>シンコウ</t>
    </rPh>
    <rPh sb="51" eb="54">
      <t>ジムショ</t>
    </rPh>
    <rPh sb="57" eb="58">
      <t>トウ</t>
    </rPh>
    <rPh sb="69" eb="72">
      <t>ミブマチ</t>
    </rPh>
    <rPh sb="73" eb="76">
      <t>シモツケシ</t>
    </rPh>
    <rPh sb="77" eb="79">
      <t>カクシ</t>
    </rPh>
    <rPh sb="79" eb="80">
      <t>マチ</t>
    </rPh>
    <rPh sb="80" eb="82">
      <t>ノウギョウ</t>
    </rPh>
    <rPh sb="82" eb="85">
      <t>イインカイ</t>
    </rPh>
    <phoneticPr fontId="5"/>
  </si>
  <si>
    <t>宇都宮市、上三川町、壬生町、下野市</t>
    <rPh sb="10" eb="13">
      <t>ミブマチ</t>
    </rPh>
    <rPh sb="14" eb="17">
      <t>シモツケシ</t>
    </rPh>
    <phoneticPr fontId="5"/>
  </si>
  <si>
    <t>ＪＡうつのみや</t>
  </si>
  <si>
    <t>18．3．10</t>
  </si>
  <si>
    <t>29.3.27
R1.5.8変更</t>
    <rPh sb="14" eb="16">
      <t>ヘンコウ</t>
    </rPh>
    <phoneticPr fontId="5"/>
  </si>
  <si>
    <t>芳賀地区果樹産地構造改革計画策定協議会</t>
    <rPh sb="0" eb="2">
      <t>ハガ</t>
    </rPh>
    <rPh sb="2" eb="4">
      <t>チク</t>
    </rPh>
    <rPh sb="4" eb="6">
      <t>カジュ</t>
    </rPh>
    <rPh sb="6" eb="8">
      <t>サンチ</t>
    </rPh>
    <rPh sb="8" eb="10">
      <t>コウゾウ</t>
    </rPh>
    <rPh sb="10" eb="12">
      <t>カイカク</t>
    </rPh>
    <rPh sb="12" eb="14">
      <t>ケイカク</t>
    </rPh>
    <rPh sb="14" eb="16">
      <t>サクテイ</t>
    </rPh>
    <rPh sb="16" eb="19">
      <t>キョウギカイ</t>
    </rPh>
    <phoneticPr fontId="5"/>
  </si>
  <si>
    <t>ＪＡはが野営農部</t>
    <rPh sb="4" eb="5">
      <t>ノ</t>
    </rPh>
    <rPh sb="5" eb="7">
      <t>エイノウ</t>
    </rPh>
    <rPh sb="7" eb="8">
      <t>ブ</t>
    </rPh>
    <phoneticPr fontId="5"/>
  </si>
  <si>
    <t>生産部会：JAはが野梨部会
JA：JAはが野
振興事務所：芳賀農業振興事務所
市町等：真岡市、益子町、市貝町、芳賀町、各市町農業委員会
農地中間管理機構：栃木県農地中間管理機構</t>
    <rPh sb="59" eb="62">
      <t>カクシチョウ</t>
    </rPh>
    <rPh sb="62" eb="64">
      <t>ノウギョウ</t>
    </rPh>
    <rPh sb="64" eb="67">
      <t>イインカイ</t>
    </rPh>
    <phoneticPr fontId="5"/>
  </si>
  <si>
    <t>真岡市、益子町、市貝町、芳賀町</t>
  </si>
  <si>
    <t>JAはが野</t>
  </si>
  <si>
    <t>19. 1.25</t>
  </si>
  <si>
    <t>29.3.27</t>
  </si>
  <si>
    <t>小山地域ナシ産地構造改革協議会</t>
    <rPh sb="0" eb="2">
      <t>オヤマ</t>
    </rPh>
    <rPh sb="2" eb="4">
      <t>チイキ</t>
    </rPh>
    <rPh sb="6" eb="8">
      <t>サンチ</t>
    </rPh>
    <rPh sb="8" eb="10">
      <t>コウゾウ</t>
    </rPh>
    <rPh sb="10" eb="12">
      <t>カイカク</t>
    </rPh>
    <rPh sb="12" eb="15">
      <t>キョウギカイ</t>
    </rPh>
    <phoneticPr fontId="5"/>
  </si>
  <si>
    <t>ＪＡおやま営農部園芸課</t>
    <rPh sb="5" eb="7">
      <t>エイノウ</t>
    </rPh>
    <rPh sb="7" eb="8">
      <t>ブ</t>
    </rPh>
    <rPh sb="8" eb="10">
      <t>エンゲイ</t>
    </rPh>
    <rPh sb="10" eb="11">
      <t>カ</t>
    </rPh>
    <phoneticPr fontId="5"/>
  </si>
  <si>
    <t>生産部会：ＪＡおやま梨部会
ＪＡ：ＪＡおやま
振興事務所：下都賀農業振興事務所
市町等：小山市、下野市、野木町、各市町農業委員会
農地中間管理機構：栃木県農地中間管理機構</t>
    <rPh sb="56" eb="58">
      <t>カクシ</t>
    </rPh>
    <rPh sb="58" eb="59">
      <t>マチ</t>
    </rPh>
    <rPh sb="59" eb="64">
      <t>ノウギョウイインカイ</t>
    </rPh>
    <phoneticPr fontId="5"/>
  </si>
  <si>
    <t>小山市、野木町、下野市</t>
  </si>
  <si>
    <t>ＪＡおやま</t>
  </si>
  <si>
    <t>岩舟町ナシ産地構造改革協議会</t>
    <rPh sb="0" eb="3">
      <t>イワフネマチ</t>
    </rPh>
    <rPh sb="5" eb="7">
      <t>サンチ</t>
    </rPh>
    <rPh sb="7" eb="9">
      <t>コウゾウ</t>
    </rPh>
    <rPh sb="9" eb="11">
      <t>カイカク</t>
    </rPh>
    <rPh sb="11" eb="14">
      <t>キョウギカイ</t>
    </rPh>
    <phoneticPr fontId="5"/>
  </si>
  <si>
    <t>ＪＡしもつけ岩舟地区営農経済センター</t>
    <rPh sb="6" eb="8">
      <t>イワフネ</t>
    </rPh>
    <rPh sb="8" eb="10">
      <t>チク</t>
    </rPh>
    <rPh sb="10" eb="12">
      <t>エイノウ</t>
    </rPh>
    <rPh sb="12" eb="14">
      <t>ケイザイ</t>
    </rPh>
    <phoneticPr fontId="5"/>
  </si>
  <si>
    <t>生産部会：岩舟町静和梨生産出荷組合
ＪＡ：ＪＡしもつけ
振興事務所：下都賀農業振興事務所
市町等：栃木市
農地中間管理機構：栃木県農地中間管理機構</t>
    <rPh sb="49" eb="52">
      <t>トチギシ</t>
    </rPh>
    <phoneticPr fontId="5"/>
  </si>
  <si>
    <t>栃木市の一部（岩舟町）</t>
    <rPh sb="0" eb="3">
      <t>トチギシ</t>
    </rPh>
    <rPh sb="4" eb="6">
      <t>イチブ</t>
    </rPh>
    <phoneticPr fontId="5"/>
  </si>
  <si>
    <t>ＪＡしもつけ</t>
  </si>
  <si>
    <t>佐野果樹産地構造改革推進協議会</t>
    <rPh sb="0" eb="2">
      <t>サノ</t>
    </rPh>
    <rPh sb="2" eb="4">
      <t>カジュ</t>
    </rPh>
    <rPh sb="4" eb="6">
      <t>サンチ</t>
    </rPh>
    <rPh sb="6" eb="8">
      <t>コウゾウ</t>
    </rPh>
    <rPh sb="8" eb="10">
      <t>カイカク</t>
    </rPh>
    <rPh sb="10" eb="12">
      <t>スイシン</t>
    </rPh>
    <rPh sb="12" eb="15">
      <t>キョウギカイ</t>
    </rPh>
    <phoneticPr fontId="5"/>
  </si>
  <si>
    <t>ＪＡ佐野吾妻支店営農経済</t>
    <rPh sb="2" eb="4">
      <t>サノ</t>
    </rPh>
    <rPh sb="4" eb="6">
      <t>アヅマ</t>
    </rPh>
    <rPh sb="6" eb="8">
      <t>シテン</t>
    </rPh>
    <rPh sb="8" eb="10">
      <t>エイノウ</t>
    </rPh>
    <rPh sb="10" eb="12">
      <t>ケイザイ</t>
    </rPh>
    <phoneticPr fontId="5"/>
  </si>
  <si>
    <t>生産部会：ＪＡ佐野果樹部会
ＪＡ等：安足農業共済組合、ＪＡ佐野
振興事務所：安足農業振興事務所
市町等：佐野市、佐野市農業委員会
農地中間管理機構：栃木県農地中間管理機構</t>
  </si>
  <si>
    <t>佐野市</t>
  </si>
  <si>
    <t>ＪＡ佐野</t>
  </si>
  <si>
    <t>19．2．27</t>
  </si>
  <si>
    <t>なし、もも</t>
  </si>
  <si>
    <t>29.3.27
30.3.29変更</t>
    <rPh sb="15" eb="17">
      <t>ヘンコウ</t>
    </rPh>
    <phoneticPr fontId="5"/>
  </si>
  <si>
    <t>宇都宮中央地域なし生産振興協議会</t>
    <rPh sb="0" eb="3">
      <t>ウツノミヤ</t>
    </rPh>
    <rPh sb="3" eb="5">
      <t>チュウオウ</t>
    </rPh>
    <rPh sb="5" eb="7">
      <t>チイキ</t>
    </rPh>
    <rPh sb="9" eb="11">
      <t>セイサン</t>
    </rPh>
    <rPh sb="11" eb="13">
      <t>シンコウ</t>
    </rPh>
    <rPh sb="13" eb="16">
      <t>キョウギカイ</t>
    </rPh>
    <phoneticPr fontId="5"/>
  </si>
  <si>
    <t>宇都宮梨農業協同組合</t>
    <rPh sb="0" eb="3">
      <t>ウツノミヤ</t>
    </rPh>
    <rPh sb="3" eb="4">
      <t>ナシ</t>
    </rPh>
    <rPh sb="4" eb="10">
      <t>ノウキョウ</t>
    </rPh>
    <phoneticPr fontId="5"/>
  </si>
  <si>
    <t>生産部会：宇都宮梨農業協同組合
ＪＡ：宇都宮梨農業協同組合
振興事務所：河内農業振興事務所
市町等：宇都宮市
農地中間管理機構：栃木県農地中間管理機構</t>
    <rPh sb="5" eb="8">
      <t>ウツノミヤ</t>
    </rPh>
    <rPh sb="8" eb="9">
      <t>ナシ</t>
    </rPh>
    <rPh sb="9" eb="15">
      <t>ノウキョウ</t>
    </rPh>
    <rPh sb="19" eb="22">
      <t>ウツノミヤ</t>
    </rPh>
    <rPh sb="22" eb="23">
      <t>ナシ</t>
    </rPh>
    <rPh sb="23" eb="29">
      <t>ノウキョウ</t>
    </rPh>
    <phoneticPr fontId="5"/>
  </si>
  <si>
    <t>宇都宮市</t>
    <rPh sb="0" eb="4">
      <t>ウツノミヤシ</t>
    </rPh>
    <phoneticPr fontId="5"/>
  </si>
  <si>
    <t>26. 5.21</t>
  </si>
  <si>
    <r>
      <t xml:space="preserve">31.3.22
</t>
    </r>
    <r>
      <rPr>
        <sz val="11"/>
        <rFont val="ＭＳ Ｐゴシック"/>
        <family val="3"/>
        <charset val="128"/>
      </rPr>
      <t>R3.3.18変更</t>
    </r>
    <rPh sb="15" eb="17">
      <t>ヘンコウ</t>
    </rPh>
    <phoneticPr fontId="5"/>
  </si>
  <si>
    <t>26.5.30</t>
  </si>
  <si>
    <t>岩舟町ぶどう産地構造改革協議会</t>
    <rPh sb="0" eb="3">
      <t>イワフネマチ</t>
    </rPh>
    <rPh sb="6" eb="8">
      <t>サンチ</t>
    </rPh>
    <rPh sb="8" eb="10">
      <t>コウゾウ</t>
    </rPh>
    <rPh sb="10" eb="12">
      <t>カイカク</t>
    </rPh>
    <rPh sb="12" eb="15">
      <t>キョウギカイ</t>
    </rPh>
    <phoneticPr fontId="5"/>
  </si>
  <si>
    <t>生産部会：岩舟町ぶどう生産出荷組合
ＪＡ：ＪＡしもつけ
振興事務所：下都賀農業振興事務所
市町等：栃木市
農地中間管理機構：栃木県農地中間管理機構</t>
    <rPh sb="49" eb="52">
      <t>トチギシ</t>
    </rPh>
    <phoneticPr fontId="5"/>
  </si>
  <si>
    <t>栃木市の一部（岩舟町）</t>
    <rPh sb="0" eb="3">
      <t>トチギシ</t>
    </rPh>
    <rPh sb="4" eb="6">
      <t>イチブ</t>
    </rPh>
    <rPh sb="7" eb="10">
      <t>イワフネマチ</t>
    </rPh>
    <phoneticPr fontId="5"/>
  </si>
  <si>
    <t>26．1．24</t>
  </si>
  <si>
    <t>ぶどう</t>
  </si>
  <si>
    <t>31.3.22</t>
  </si>
  <si>
    <t>26.2.21</t>
  </si>
  <si>
    <t>河宇地域ぶどう生産振興協議会</t>
    <rPh sb="0" eb="4">
      <t>カワウチイキ</t>
    </rPh>
    <rPh sb="7" eb="9">
      <t>セイサン</t>
    </rPh>
    <rPh sb="9" eb="11">
      <t>シンコウ</t>
    </rPh>
    <rPh sb="11" eb="14">
      <t>キョウギカイ</t>
    </rPh>
    <phoneticPr fontId="5"/>
  </si>
  <si>
    <t>生産部会：ＪＡうつのみやぶどう専門部
ＪＡ：ＪＡうつのみや
振興事務所：河内農業振興事務所
市町等：宇都宮市、宇都宮市農業委員会
農地中間管理機構：栃木県農地中間管理機構</t>
    <rPh sb="48" eb="49">
      <t>ナド</t>
    </rPh>
    <rPh sb="55" eb="59">
      <t>ウツノミヤシ</t>
    </rPh>
    <rPh sb="59" eb="61">
      <t>ノウギョウ</t>
    </rPh>
    <rPh sb="61" eb="64">
      <t>イインカイ</t>
    </rPh>
    <phoneticPr fontId="5"/>
  </si>
  <si>
    <t>26. 3. 4</t>
  </si>
  <si>
    <t>26.4.4</t>
  </si>
  <si>
    <t>R4</t>
    <phoneticPr fontId="5"/>
  </si>
  <si>
    <t>大平町ぶどう産地構造改革協議会</t>
    <rPh sb="0" eb="3">
      <t>オオヒラマチ</t>
    </rPh>
    <rPh sb="6" eb="8">
      <t>サンチ</t>
    </rPh>
    <rPh sb="8" eb="10">
      <t>コウゾウ</t>
    </rPh>
    <rPh sb="10" eb="12">
      <t>カイカク</t>
    </rPh>
    <rPh sb="12" eb="15">
      <t>キョウギカイ</t>
    </rPh>
    <phoneticPr fontId="5"/>
  </si>
  <si>
    <t>JAしもつけ大平地区営農経済センター</t>
    <rPh sb="6" eb="8">
      <t>オオヒラ</t>
    </rPh>
    <rPh sb="8" eb="10">
      <t>チク</t>
    </rPh>
    <rPh sb="10" eb="12">
      <t>エイノウ</t>
    </rPh>
    <rPh sb="12" eb="14">
      <t>ケイザイ</t>
    </rPh>
    <phoneticPr fontId="5"/>
  </si>
  <si>
    <t>生産部会：大平町ぶどう組合
JA：JAしもつけ
振興事務所：下都賀農業振興事務所
市町等：栃木市
農地中間管理機構：栃木県農地中間管理機構</t>
    <rPh sb="0" eb="2">
      <t>セイサン</t>
    </rPh>
    <rPh sb="2" eb="4">
      <t>ブカイ</t>
    </rPh>
    <rPh sb="5" eb="8">
      <t>オオヒラマチ</t>
    </rPh>
    <rPh sb="11" eb="13">
      <t>クミアイ</t>
    </rPh>
    <rPh sb="24" eb="26">
      <t>シンコウ</t>
    </rPh>
    <rPh sb="26" eb="29">
      <t>ジムショ</t>
    </rPh>
    <rPh sb="30" eb="33">
      <t>シモツガ</t>
    </rPh>
    <rPh sb="33" eb="40">
      <t>ノウシン</t>
    </rPh>
    <rPh sb="45" eb="48">
      <t>トチギシ</t>
    </rPh>
    <phoneticPr fontId="5"/>
  </si>
  <si>
    <t>栃木市の一部(大平町)</t>
    <rPh sb="0" eb="3">
      <t>トチギシ</t>
    </rPh>
    <rPh sb="4" eb="6">
      <t>イチブ</t>
    </rPh>
    <rPh sb="7" eb="10">
      <t>オオヒラマチ</t>
    </rPh>
    <phoneticPr fontId="5"/>
  </si>
  <si>
    <t>26. 3.26</t>
  </si>
  <si>
    <t>芳賀市貝地区ぶどう協議会</t>
    <rPh sb="0" eb="2">
      <t>ハガ</t>
    </rPh>
    <rPh sb="2" eb="4">
      <t>イチカイ</t>
    </rPh>
    <rPh sb="4" eb="6">
      <t>チク</t>
    </rPh>
    <rPh sb="9" eb="12">
      <t>キョウギカイ</t>
    </rPh>
    <phoneticPr fontId="5"/>
  </si>
  <si>
    <t>JAはが野芳賀市貝地区営農センター</t>
    <rPh sb="4" eb="5">
      <t>ノ</t>
    </rPh>
    <rPh sb="5" eb="7">
      <t>ハガ</t>
    </rPh>
    <rPh sb="7" eb="9">
      <t>イチカイ</t>
    </rPh>
    <rPh sb="9" eb="11">
      <t>チク</t>
    </rPh>
    <rPh sb="11" eb="13">
      <t>エイノウ</t>
    </rPh>
    <phoneticPr fontId="5"/>
  </si>
  <si>
    <t>生産部会：JA営農センター管内生産者
JA：JAはが野
振興事務所：芳賀農業振興事務所
市町等：市貝町、芳賀町
農地中間管理機構：栃木県農地中間管理機構</t>
    <rPh sb="0" eb="2">
      <t>セイサン</t>
    </rPh>
    <rPh sb="2" eb="4">
      <t>ブカイ</t>
    </rPh>
    <rPh sb="7" eb="9">
      <t>エイノウ</t>
    </rPh>
    <rPh sb="13" eb="15">
      <t>カンナイ</t>
    </rPh>
    <rPh sb="15" eb="18">
      <t>セイサンシャ</t>
    </rPh>
    <rPh sb="26" eb="27">
      <t>ノ</t>
    </rPh>
    <rPh sb="28" eb="30">
      <t>シンコウ</t>
    </rPh>
    <rPh sb="30" eb="33">
      <t>ジムショ</t>
    </rPh>
    <rPh sb="34" eb="36">
      <t>ハガ</t>
    </rPh>
    <rPh sb="36" eb="43">
      <t>ノウシン</t>
    </rPh>
    <rPh sb="48" eb="51">
      <t>イチカイマチ</t>
    </rPh>
    <rPh sb="52" eb="55">
      <t>ハガマチ</t>
    </rPh>
    <phoneticPr fontId="5"/>
  </si>
  <si>
    <t>市貝町、芳賀町</t>
    <rPh sb="0" eb="3">
      <t>イチカイマチ</t>
    </rPh>
    <rPh sb="4" eb="7">
      <t>ハガマチ</t>
    </rPh>
    <phoneticPr fontId="5"/>
  </si>
  <si>
    <t>JAはが野</t>
    <rPh sb="4" eb="5">
      <t>ノ</t>
    </rPh>
    <phoneticPr fontId="5"/>
  </si>
  <si>
    <t>26. 8.12</t>
  </si>
  <si>
    <r>
      <t xml:space="preserve">26.10.30
</t>
    </r>
    <r>
      <rPr>
        <sz val="11"/>
        <rFont val="ＭＳ Ｐゴシック"/>
        <family val="3"/>
        <charset val="128"/>
      </rPr>
      <t>29.3.27</t>
    </r>
  </si>
  <si>
    <t>藤岡町ぶどう産地構造改革協議会</t>
    <rPh sb="0" eb="3">
      <t>フジオカマチ</t>
    </rPh>
    <rPh sb="6" eb="8">
      <t>サンチ</t>
    </rPh>
    <rPh sb="8" eb="10">
      <t>コウゾウ</t>
    </rPh>
    <rPh sb="10" eb="12">
      <t>カイカク</t>
    </rPh>
    <rPh sb="12" eb="15">
      <t>キョウギカイ</t>
    </rPh>
    <phoneticPr fontId="5"/>
  </si>
  <si>
    <t>JAしもつけ藤岡地区営農経済センター</t>
    <rPh sb="6" eb="8">
      <t>フジオカ</t>
    </rPh>
    <rPh sb="8" eb="10">
      <t>チク</t>
    </rPh>
    <rPh sb="10" eb="12">
      <t>エイノウ</t>
    </rPh>
    <rPh sb="12" eb="14">
      <t>ケイザイ</t>
    </rPh>
    <phoneticPr fontId="5"/>
  </si>
  <si>
    <t>生産部会：藤岡ぶどう部会
JA：JAしもつけ
振興事務所：下都賀農業振興事務所
市町等：栃木市</t>
    <rPh sb="0" eb="2">
      <t>セイサン</t>
    </rPh>
    <rPh sb="2" eb="4">
      <t>ブカイ</t>
    </rPh>
    <rPh sb="5" eb="7">
      <t>フジオカ</t>
    </rPh>
    <rPh sb="10" eb="12">
      <t>ブカイ</t>
    </rPh>
    <rPh sb="23" eb="25">
      <t>シンコウ</t>
    </rPh>
    <rPh sb="25" eb="28">
      <t>ジムショ</t>
    </rPh>
    <rPh sb="29" eb="32">
      <t>シモツガ</t>
    </rPh>
    <rPh sb="32" eb="39">
      <t>ノウシン</t>
    </rPh>
    <rPh sb="44" eb="47">
      <t>トチギシ</t>
    </rPh>
    <phoneticPr fontId="5"/>
  </si>
  <si>
    <t>栃木市の一部(藤岡町)</t>
    <rPh sb="0" eb="3">
      <t>トチギシ</t>
    </rPh>
    <rPh sb="4" eb="6">
      <t>イチブ</t>
    </rPh>
    <rPh sb="7" eb="10">
      <t>フジオカマチ</t>
    </rPh>
    <phoneticPr fontId="5"/>
  </si>
  <si>
    <t>JAしもつけ</t>
  </si>
  <si>
    <t>26.10.22</t>
  </si>
  <si>
    <r>
      <t xml:space="preserve">R2.3.27
</t>
    </r>
    <r>
      <rPr>
        <sz val="11"/>
        <rFont val="ＭＳ Ｐゴシック"/>
        <family val="3"/>
        <charset val="128"/>
      </rPr>
      <t>R4.2.10変更</t>
    </r>
    <rPh sb="15" eb="17">
      <t>ヘンコウ</t>
    </rPh>
    <phoneticPr fontId="5"/>
  </si>
  <si>
    <t>26.12.10</t>
  </si>
  <si>
    <t>河宇地域りんご生産振興協議会</t>
    <rPh sb="0" eb="4">
      <t>カワウチイキ</t>
    </rPh>
    <rPh sb="7" eb="9">
      <t>セイサン</t>
    </rPh>
    <rPh sb="9" eb="11">
      <t>シンコウ</t>
    </rPh>
    <rPh sb="11" eb="14">
      <t>キョウギカイ</t>
    </rPh>
    <phoneticPr fontId="5"/>
  </si>
  <si>
    <t>ＪＡうつのみや北部営農経済センター</t>
    <rPh sb="7" eb="9">
      <t>ホクブ</t>
    </rPh>
    <rPh sb="9" eb="11">
      <t>エイノウ</t>
    </rPh>
    <rPh sb="11" eb="13">
      <t>ケイザイ</t>
    </rPh>
    <phoneticPr fontId="5"/>
  </si>
  <si>
    <t>生産部会：JAうつのみやりんご専門部
JA：JAうつのみや
振興事務所：河内農業振興事務所
市町等：宇都宮市、宇都宮市農業委員会
農地中間管理機構：栃木県農地中間管理機構</t>
    <rPh sb="0" eb="2">
      <t>セイサン</t>
    </rPh>
    <rPh sb="2" eb="4">
      <t>ブカイ</t>
    </rPh>
    <rPh sb="15" eb="18">
      <t>センモンブ</t>
    </rPh>
    <rPh sb="30" eb="32">
      <t>シンコウ</t>
    </rPh>
    <rPh sb="32" eb="35">
      <t>ジムショ</t>
    </rPh>
    <rPh sb="36" eb="38">
      <t>カワチ</t>
    </rPh>
    <rPh sb="38" eb="45">
      <t>ノウシン</t>
    </rPh>
    <rPh sb="50" eb="54">
      <t>ウツノミヤシ</t>
    </rPh>
    <rPh sb="55" eb="59">
      <t>ウツノミヤシ</t>
    </rPh>
    <rPh sb="59" eb="61">
      <t>ノウギョウ</t>
    </rPh>
    <rPh sb="61" eb="64">
      <t>イインカイ</t>
    </rPh>
    <phoneticPr fontId="5"/>
  </si>
  <si>
    <t>JAうつのみや</t>
  </si>
  <si>
    <t>26. 2.27</t>
  </si>
  <si>
    <t>那須南地域くり産地協議会</t>
    <rPh sb="0" eb="2">
      <t>ナス</t>
    </rPh>
    <rPh sb="2" eb="3">
      <t>ミナミ</t>
    </rPh>
    <rPh sb="3" eb="5">
      <t>チイキ</t>
    </rPh>
    <rPh sb="7" eb="9">
      <t>サンチ</t>
    </rPh>
    <rPh sb="9" eb="12">
      <t>キョウギカイ</t>
    </rPh>
    <phoneticPr fontId="5"/>
  </si>
  <si>
    <t>生産部会：JAなす南くり部会
JA：JAなす南
振興事務所：塩谷南那須農業振興事務所
市町等：那須烏山市、那珂川町</t>
  </si>
  <si>
    <t>JAなす南</t>
    <rPh sb="4" eb="5">
      <t>ミナミ</t>
    </rPh>
    <phoneticPr fontId="5"/>
  </si>
  <si>
    <t>26. 3.28</t>
  </si>
  <si>
    <t>くり</t>
  </si>
  <si>
    <t>H30</t>
  </si>
  <si>
    <t>河宇地域うめ生産振興協議会</t>
    <rPh sb="0" eb="2">
      <t>カワウ</t>
    </rPh>
    <rPh sb="2" eb="4">
      <t>チイキ</t>
    </rPh>
    <rPh sb="6" eb="8">
      <t>セイサン</t>
    </rPh>
    <rPh sb="8" eb="10">
      <t>シンコウ</t>
    </rPh>
    <rPh sb="10" eb="13">
      <t>キョウギカイ</t>
    </rPh>
    <phoneticPr fontId="5"/>
  </si>
  <si>
    <t>ＪＡうつのみや河内営農経済センター</t>
    <rPh sb="7" eb="9">
      <t>カワチ</t>
    </rPh>
    <rPh sb="9" eb="11">
      <t>エイノウ</t>
    </rPh>
    <rPh sb="11" eb="13">
      <t>ケイザイ</t>
    </rPh>
    <phoneticPr fontId="5"/>
  </si>
  <si>
    <t>生産部会：JAうつのみやうめ専門部
JA：JAうつのみや
振興事務所：河内農業振興事務所
市町等：宇都宮市、宇都宮市農業委員会
農地中間管理機構：栃木県農地中間管理機構</t>
    <rPh sb="0" eb="2">
      <t>セイサン</t>
    </rPh>
    <rPh sb="2" eb="4">
      <t>ブカイ</t>
    </rPh>
    <rPh sb="14" eb="17">
      <t>センモンブ</t>
    </rPh>
    <rPh sb="29" eb="31">
      <t>シンコウ</t>
    </rPh>
    <rPh sb="31" eb="34">
      <t>ジムショ</t>
    </rPh>
    <rPh sb="35" eb="37">
      <t>カワチ</t>
    </rPh>
    <rPh sb="37" eb="44">
      <t>ノウシン</t>
    </rPh>
    <rPh sb="45" eb="46">
      <t>シ</t>
    </rPh>
    <rPh sb="46" eb="47">
      <t>マチ</t>
    </rPh>
    <rPh sb="47" eb="48">
      <t>ナド</t>
    </rPh>
    <rPh sb="49" eb="53">
      <t>ウツノミヤシ</t>
    </rPh>
    <rPh sb="54" eb="58">
      <t>ウツノミヤシ</t>
    </rPh>
    <rPh sb="58" eb="60">
      <t>ノウギョウ</t>
    </rPh>
    <rPh sb="60" eb="63">
      <t>イインカイ</t>
    </rPh>
    <phoneticPr fontId="5"/>
  </si>
  <si>
    <t>26.1.28</t>
  </si>
  <si>
    <t>うめ</t>
  </si>
  <si>
    <t>27.6.1</t>
  </si>
  <si>
    <t>河宇地域くり生産振興協議会</t>
    <rPh sb="0" eb="4">
      <t>カワウチイキ</t>
    </rPh>
    <rPh sb="6" eb="8">
      <t>セイサン</t>
    </rPh>
    <rPh sb="8" eb="10">
      <t>シンコウ</t>
    </rPh>
    <rPh sb="10" eb="13">
      <t>キョウギカイ</t>
    </rPh>
    <phoneticPr fontId="5"/>
  </si>
  <si>
    <t>ＪＡうつのみや東部営農経済センター</t>
    <rPh sb="7" eb="9">
      <t>トウブ</t>
    </rPh>
    <rPh sb="9" eb="11">
      <t>エイノウ</t>
    </rPh>
    <rPh sb="11" eb="13">
      <t>ケイザイ</t>
    </rPh>
    <phoneticPr fontId="5"/>
  </si>
  <si>
    <t>生産部会：JAうつのみやくり専門部
JA：JAうつのみや
振興事務所：河内農業振興事務所
市町等：宇都宮市、鹿沼市、宇都宮市農業委員会、鹿沼市農業委員会
農地中間管理機構：栃木県農地中間管理機構</t>
    <rPh sb="0" eb="2">
      <t>セイサン</t>
    </rPh>
    <rPh sb="2" eb="4">
      <t>ブカイ</t>
    </rPh>
    <rPh sb="14" eb="17">
      <t>センモンブ</t>
    </rPh>
    <rPh sb="29" eb="31">
      <t>シンコウ</t>
    </rPh>
    <rPh sb="31" eb="34">
      <t>ジムショ</t>
    </rPh>
    <rPh sb="35" eb="37">
      <t>カワチ</t>
    </rPh>
    <rPh sb="37" eb="44">
      <t>ノウシン</t>
    </rPh>
    <rPh sb="45" eb="46">
      <t>シ</t>
    </rPh>
    <rPh sb="46" eb="47">
      <t>マチ</t>
    </rPh>
    <rPh sb="47" eb="48">
      <t>ナド</t>
    </rPh>
    <rPh sb="49" eb="53">
      <t>ウツノミヤシ</t>
    </rPh>
    <rPh sb="54" eb="57">
      <t>カヌマシ</t>
    </rPh>
    <rPh sb="58" eb="62">
      <t>ウツノミヤシ</t>
    </rPh>
    <rPh sb="62" eb="64">
      <t>ノウギョウ</t>
    </rPh>
    <rPh sb="64" eb="65">
      <t>イ</t>
    </rPh>
    <rPh sb="65" eb="66">
      <t>イン</t>
    </rPh>
    <rPh sb="66" eb="67">
      <t>カイ</t>
    </rPh>
    <rPh sb="68" eb="71">
      <t>カヌマシ</t>
    </rPh>
    <rPh sb="71" eb="73">
      <t>ノウギョウ</t>
    </rPh>
    <rPh sb="73" eb="76">
      <t>イインカイ</t>
    </rPh>
    <phoneticPr fontId="5"/>
  </si>
  <si>
    <t>27.3.17</t>
  </si>
  <si>
    <t>R2</t>
    <phoneticPr fontId="5"/>
  </si>
  <si>
    <t>益子町果樹産地協議会</t>
    <rPh sb="0" eb="3">
      <t>マシコマチ</t>
    </rPh>
    <rPh sb="3" eb="5">
      <t>カジュ</t>
    </rPh>
    <rPh sb="5" eb="7">
      <t>サンチ</t>
    </rPh>
    <rPh sb="7" eb="10">
      <t>キョウギカイ</t>
    </rPh>
    <phoneticPr fontId="5"/>
  </si>
  <si>
    <t>益子町産業建設部農政課</t>
    <rPh sb="0" eb="3">
      <t>マシコマチ</t>
    </rPh>
    <rPh sb="3" eb="5">
      <t>サンギョウ</t>
    </rPh>
    <rPh sb="5" eb="8">
      <t>ケンセツブ</t>
    </rPh>
    <rPh sb="8" eb="11">
      <t>ノウセイカ</t>
    </rPh>
    <phoneticPr fontId="5"/>
  </si>
  <si>
    <t>生産部会：JAはが野果樹の里部会、株式会社ましこカンパニーブルーベリー部会
JA等：JAはが野、株式会社ましこカンパニー
振興事務所：芳賀農業振興事務所
市町等：益子町、益子町農業委員会
農地中間管理機構：栃木県農地中間管理機構</t>
    <rPh sb="0" eb="2">
      <t>セイサン</t>
    </rPh>
    <rPh sb="2" eb="4">
      <t>ブカイ</t>
    </rPh>
    <rPh sb="9" eb="10">
      <t>ノ</t>
    </rPh>
    <rPh sb="10" eb="12">
      <t>カジュ</t>
    </rPh>
    <rPh sb="13" eb="14">
      <t>サト</t>
    </rPh>
    <rPh sb="14" eb="16">
      <t>ブカイ</t>
    </rPh>
    <rPh sb="17" eb="21">
      <t>カブシキガイシャ</t>
    </rPh>
    <rPh sb="35" eb="37">
      <t>ブカイ</t>
    </rPh>
    <rPh sb="40" eb="41">
      <t>ナド</t>
    </rPh>
    <rPh sb="46" eb="47">
      <t>ノ</t>
    </rPh>
    <rPh sb="48" eb="52">
      <t>カブシキガイシャ</t>
    </rPh>
    <rPh sb="61" eb="63">
      <t>シンコウ</t>
    </rPh>
    <rPh sb="63" eb="66">
      <t>ジムショ</t>
    </rPh>
    <rPh sb="67" eb="69">
      <t>ハガ</t>
    </rPh>
    <rPh sb="69" eb="76">
      <t>ノウシン</t>
    </rPh>
    <rPh sb="77" eb="78">
      <t>シ</t>
    </rPh>
    <rPh sb="78" eb="79">
      <t>マチ</t>
    </rPh>
    <rPh sb="79" eb="80">
      <t>ナド</t>
    </rPh>
    <rPh sb="81" eb="84">
      <t>マシコマチ</t>
    </rPh>
    <rPh sb="85" eb="88">
      <t>マシコマチ</t>
    </rPh>
    <rPh sb="88" eb="90">
      <t>ノウギョウ</t>
    </rPh>
    <rPh sb="90" eb="93">
      <t>イインカイ</t>
    </rPh>
    <phoneticPr fontId="5"/>
  </si>
  <si>
    <t>益子町</t>
    <rPh sb="0" eb="3">
      <t>マシコマチ</t>
    </rPh>
    <phoneticPr fontId="5"/>
  </si>
  <si>
    <t>30.7.3</t>
  </si>
  <si>
    <t>りんご、ぶどう、なし、ブルーベリー</t>
  </si>
  <si>
    <t>30.8.22</t>
  </si>
  <si>
    <t>群馬県</t>
    <rPh sb="0" eb="3">
      <t>グンマケン</t>
    </rPh>
    <phoneticPr fontId="5"/>
  </si>
  <si>
    <t>ＪＡ前橋市果樹部会、ＪＡ前橋市、前橋市、中部農業事務所、（公財）群馬県農業公社（農地中間管理機構）</t>
    <rPh sb="29" eb="31">
      <t>コウザイ</t>
    </rPh>
    <rPh sb="32" eb="35">
      <t>グンマケン</t>
    </rPh>
    <rPh sb="35" eb="37">
      <t>ノウギョウ</t>
    </rPh>
    <rPh sb="37" eb="39">
      <t>コウシャ</t>
    </rPh>
    <rPh sb="40" eb="42">
      <t>ノウチ</t>
    </rPh>
    <rPh sb="42" eb="44">
      <t>チュウカン</t>
    </rPh>
    <rPh sb="44" eb="46">
      <t>カンリ</t>
    </rPh>
    <rPh sb="46" eb="48">
      <t>キコウ</t>
    </rPh>
    <phoneticPr fontId="5"/>
  </si>
  <si>
    <t>前橋市</t>
    <phoneticPr fontId="5"/>
  </si>
  <si>
    <t>ＪＡ前橋市</t>
    <phoneticPr fontId="5"/>
  </si>
  <si>
    <t>19.3.27</t>
    <phoneticPr fontId="5"/>
  </si>
  <si>
    <t>なし、りんご、うめ、もも</t>
    <phoneticPr fontId="5"/>
  </si>
  <si>
    <t>3.2.12</t>
    <phoneticPr fontId="5"/>
  </si>
  <si>
    <t>29.6.8</t>
    <phoneticPr fontId="5"/>
  </si>
  <si>
    <t>榛東村ぶどう生産組合連合会、榛東村りんご組合、榛東村生うめ共計組合、榛東村、榛東村農業委員会</t>
    <phoneticPr fontId="5"/>
  </si>
  <si>
    <t>榛東村</t>
    <phoneticPr fontId="5"/>
  </si>
  <si>
    <t>ＪＡ北群渋川</t>
    <phoneticPr fontId="5"/>
  </si>
  <si>
    <t>20.3.27</t>
    <phoneticPr fontId="5"/>
  </si>
  <si>
    <t>りんご、ぶどう、うめ</t>
  </si>
  <si>
    <t>28.3.29
29.2.9変更</t>
    <rPh sb="14" eb="16">
      <t>ヘンコウ</t>
    </rPh>
    <phoneticPr fontId="5"/>
  </si>
  <si>
    <t>25.3.29</t>
    <phoneticPr fontId="5"/>
  </si>
  <si>
    <t>吉岡町産業建設課</t>
  </si>
  <si>
    <t>吉岡ぶどう組合、吉岡町キウイフルーツ生産組合、ＪＡ北群渋川、中部農業事務所、吉岡町、吉岡町農業委員会</t>
    <phoneticPr fontId="5"/>
  </si>
  <si>
    <t>吉岡町</t>
    <phoneticPr fontId="5"/>
  </si>
  <si>
    <t>20.3.28</t>
    <phoneticPr fontId="5"/>
  </si>
  <si>
    <t>ぶどう、キウイフルーツ</t>
  </si>
  <si>
    <t>28.3.28</t>
    <phoneticPr fontId="5"/>
  </si>
  <si>
    <t>25.3.27</t>
    <phoneticPr fontId="5"/>
  </si>
  <si>
    <t>果樹生産者の代表、ＪＡ北群渋川、ＪＡ赤城たちばな、渋川市、中部農業事務所、（公財）群馬県農業公社（農地中間管理機構）</t>
    <rPh sb="0" eb="2">
      <t>カジュ</t>
    </rPh>
    <rPh sb="2" eb="5">
      <t>セイサンシャ</t>
    </rPh>
    <rPh sb="6" eb="8">
      <t>ダイヒョウ</t>
    </rPh>
    <rPh sb="38" eb="40">
      <t>コウザイ</t>
    </rPh>
    <rPh sb="41" eb="44">
      <t>グンマケン</t>
    </rPh>
    <rPh sb="44" eb="46">
      <t>ノウギョウ</t>
    </rPh>
    <rPh sb="46" eb="48">
      <t>コウシャ</t>
    </rPh>
    <rPh sb="49" eb="51">
      <t>ノウチ</t>
    </rPh>
    <rPh sb="51" eb="53">
      <t>チュウカン</t>
    </rPh>
    <rPh sb="53" eb="55">
      <t>カンリ</t>
    </rPh>
    <rPh sb="55" eb="57">
      <t>キコウ</t>
    </rPh>
    <phoneticPr fontId="5"/>
  </si>
  <si>
    <t>渋川市</t>
    <phoneticPr fontId="5"/>
  </si>
  <si>
    <t>ＪＡ北群渋川、ＪＡ赤城たちばな</t>
    <phoneticPr fontId="5"/>
  </si>
  <si>
    <t>りんご、ブルーベリー、うめ、かき、おうとう、くり、ぶどう、すもも、いちじく</t>
    <phoneticPr fontId="5"/>
  </si>
  <si>
    <t>3.2.15</t>
    <phoneticPr fontId="5"/>
  </si>
  <si>
    <t>28.3.29</t>
    <phoneticPr fontId="5"/>
  </si>
  <si>
    <t>高崎市榛名支所産業観光課</t>
  </si>
  <si>
    <t>生産者代表（高崎市はるな果樹振興協議会加入部会代表者）、ＪＡはぐくみ、西部農業事務所、高崎市、高崎市農業委員会（榛名地区委員）、群馬県農業共済組合高崎支所、農地中間管理機構　　　　　　　　</t>
    <rPh sb="56" eb="58">
      <t>ハルナ</t>
    </rPh>
    <rPh sb="58" eb="60">
      <t>チク</t>
    </rPh>
    <rPh sb="60" eb="62">
      <t>イイン</t>
    </rPh>
    <rPh sb="64" eb="67">
      <t>グンマケン</t>
    </rPh>
    <rPh sb="71" eb="73">
      <t>クミアイ</t>
    </rPh>
    <rPh sb="73" eb="75">
      <t>タカサキ</t>
    </rPh>
    <rPh sb="75" eb="77">
      <t>シショ</t>
    </rPh>
    <rPh sb="78" eb="80">
      <t>ノウチ</t>
    </rPh>
    <rPh sb="80" eb="82">
      <t>チュウカン</t>
    </rPh>
    <rPh sb="82" eb="84">
      <t>カンリ</t>
    </rPh>
    <rPh sb="84" eb="86">
      <t>キコウ</t>
    </rPh>
    <phoneticPr fontId="5"/>
  </si>
  <si>
    <t>高崎市榛名地域</t>
    <phoneticPr fontId="5"/>
  </si>
  <si>
    <t>ＪＡはぐくみ</t>
    <phoneticPr fontId="5"/>
  </si>
  <si>
    <t>19.12.20</t>
    <phoneticPr fontId="5"/>
  </si>
  <si>
    <t>28.3.8
30.6.1変更</t>
    <rPh sb="13" eb="15">
      <t>ヘンコウ</t>
    </rPh>
    <phoneticPr fontId="5"/>
  </si>
  <si>
    <t>高崎市みさと梅産地協議会</t>
  </si>
  <si>
    <t>高崎市箕郷支所産業課</t>
  </si>
  <si>
    <t>生産者の代表、ＪＡはぐくみ、高崎市、西部農業事務所、農地中間管理機構</t>
    <rPh sb="4" eb="6">
      <t>ダイヒョウ</t>
    </rPh>
    <phoneticPr fontId="5"/>
  </si>
  <si>
    <t>高崎市箕郷地区</t>
    <phoneticPr fontId="5"/>
  </si>
  <si>
    <t>19.3.13</t>
    <phoneticPr fontId="5"/>
  </si>
  <si>
    <t>28.2.23
30.3.19変更</t>
    <phoneticPr fontId="5"/>
  </si>
  <si>
    <t>生産者代表、ＪＡ碓氷安中、安中市、安中市農業委員会、西部農業事務所、農地中間管理機構　　　　　　　　　　</t>
    <phoneticPr fontId="5"/>
  </si>
  <si>
    <t>安中市</t>
    <phoneticPr fontId="5"/>
  </si>
  <si>
    <t>ＪＡ碓氷安中</t>
    <phoneticPr fontId="5"/>
  </si>
  <si>
    <t>19.12.18</t>
    <phoneticPr fontId="5"/>
  </si>
  <si>
    <t>うめ</t>
    <phoneticPr fontId="5"/>
  </si>
  <si>
    <t>30.8.9</t>
    <phoneticPr fontId="5"/>
  </si>
  <si>
    <t>20.3.28</t>
  </si>
  <si>
    <t>下仁田町産業観光課</t>
  </si>
  <si>
    <t>下仁田町、下仁田町農業委員会、ＪＡ甘楽富岡、生産者代表、西部農業事務所　　　　　　　　　　　</t>
    <phoneticPr fontId="5"/>
  </si>
  <si>
    <t>下仁田町全域</t>
    <phoneticPr fontId="5"/>
  </si>
  <si>
    <t>ＪＡ甘楽富岡</t>
    <phoneticPr fontId="5"/>
  </si>
  <si>
    <t>20.1.10</t>
    <phoneticPr fontId="5"/>
  </si>
  <si>
    <t>りんご、うめ、キウイフルーツ、ブルーベリー</t>
  </si>
  <si>
    <t>H24</t>
  </si>
  <si>
    <t>富岡市農政課</t>
  </si>
  <si>
    <t>ＪＡ甘楽富岡、富岡市農業委員会、富岡市認定農業者連絡協議会、西部農業事務所富岡地区農業指導センター、農地中間管理機構、富岡市　　　　　　　　　　　</t>
    <rPh sb="37" eb="39">
      <t>トミオカ</t>
    </rPh>
    <rPh sb="39" eb="41">
      <t>チク</t>
    </rPh>
    <rPh sb="41" eb="43">
      <t>ノウギョウ</t>
    </rPh>
    <rPh sb="43" eb="45">
      <t>シドウ</t>
    </rPh>
    <rPh sb="50" eb="52">
      <t>ノウチ</t>
    </rPh>
    <rPh sb="52" eb="54">
      <t>チュウカン</t>
    </rPh>
    <rPh sb="54" eb="56">
      <t>カンリ</t>
    </rPh>
    <rPh sb="56" eb="58">
      <t>キコウ</t>
    </rPh>
    <phoneticPr fontId="5"/>
  </si>
  <si>
    <t>富岡市</t>
    <phoneticPr fontId="5"/>
  </si>
  <si>
    <t>19.11.27</t>
  </si>
  <si>
    <t>りんご、ぶどう、なし、かき、うめ、キウイフルーツ、いちじく、ブルーベリー</t>
  </si>
  <si>
    <t>29.3.31</t>
    <phoneticPr fontId="5"/>
  </si>
  <si>
    <t>甘楽町担い手育成総合支援協議会</t>
  </si>
  <si>
    <t>甘楽町産業課</t>
  </si>
  <si>
    <t>甘楽町認定農業者連絡協議会、鏑川土地改良区、甘楽多野用水土地改良区、甘楽町、甘楽町農業委員会、ＪＡ甘楽富岡、西部農業事務所　　　　　　　　　　　</t>
    <phoneticPr fontId="5"/>
  </si>
  <si>
    <t>甘楽町</t>
    <phoneticPr fontId="5"/>
  </si>
  <si>
    <t>19.10.15</t>
    <phoneticPr fontId="5"/>
  </si>
  <si>
    <t>りんご、ぶどう、なし、うめ、すもも、キウイフルーツ、いちじく、ブルーベリー</t>
  </si>
  <si>
    <t>H29</t>
  </si>
  <si>
    <t>南牧村振興整備課</t>
  </si>
  <si>
    <t>南牧村、南牧村農業委員会、ＪＡ甘楽富岡、生産者代表、西部農業事務所　　　　　　　　　　　</t>
    <phoneticPr fontId="5"/>
  </si>
  <si>
    <t>南牧村</t>
    <phoneticPr fontId="5"/>
  </si>
  <si>
    <t>20.2.27</t>
    <phoneticPr fontId="5"/>
  </si>
  <si>
    <t>りんご、ぶどう、ブルーベリー</t>
  </si>
  <si>
    <t>高山村農政課</t>
  </si>
  <si>
    <t>高山村果樹研究会員、　ＪＡあがつま、　高山村役場構成員</t>
    <phoneticPr fontId="5"/>
  </si>
  <si>
    <t>高山村</t>
    <phoneticPr fontId="5"/>
  </si>
  <si>
    <t>ＪＡあがつま</t>
    <phoneticPr fontId="5"/>
  </si>
  <si>
    <t>19.3.22</t>
    <phoneticPr fontId="5"/>
  </si>
  <si>
    <t>りんご、ぶどう、ﾌﾞﾙｰﾍﾞﾘｰ、かき、プルーン、おうとう</t>
    <phoneticPr fontId="5"/>
  </si>
  <si>
    <t>19.4.27</t>
  </si>
  <si>
    <t>H23</t>
  </si>
  <si>
    <t>1.4
プルーン</t>
    <phoneticPr fontId="5"/>
  </si>
  <si>
    <t>JAあがつま果樹生産部会東吾妻支部会員、JAあがつま、東吾妻町、吾妻農業事務所、農地中間管理機構</t>
    <rPh sb="6" eb="8">
      <t>カジュ</t>
    </rPh>
    <rPh sb="8" eb="10">
      <t>セイサン</t>
    </rPh>
    <rPh sb="10" eb="12">
      <t>ブカイ</t>
    </rPh>
    <rPh sb="12" eb="15">
      <t>ヒガシアガツマ</t>
    </rPh>
    <rPh sb="15" eb="17">
      <t>シブ</t>
    </rPh>
    <rPh sb="17" eb="19">
      <t>カイイン</t>
    </rPh>
    <rPh sb="27" eb="31">
      <t>ヒガシアガツママチ</t>
    </rPh>
    <rPh sb="32" eb="34">
      <t>アガツマ</t>
    </rPh>
    <rPh sb="34" eb="36">
      <t>ノウギョウ</t>
    </rPh>
    <rPh sb="36" eb="38">
      <t>ジム</t>
    </rPh>
    <rPh sb="38" eb="39">
      <t>ショ</t>
    </rPh>
    <phoneticPr fontId="5"/>
  </si>
  <si>
    <t>東吾妻町</t>
    <rPh sb="0" eb="4">
      <t>ヒガシアガツママチ</t>
    </rPh>
    <phoneticPr fontId="5"/>
  </si>
  <si>
    <t>28.1.28</t>
    <phoneticPr fontId="5"/>
  </si>
  <si>
    <t>りんご、ぶどう、ブルーベリー</t>
    <phoneticPr fontId="5"/>
  </si>
  <si>
    <t>3.3.26</t>
    <phoneticPr fontId="5"/>
  </si>
  <si>
    <t>28.10.18
29.3.31変更</t>
    <phoneticPr fontId="5"/>
  </si>
  <si>
    <t>中之条町</t>
    <rPh sb="0" eb="4">
      <t>ナカノジョウマチ</t>
    </rPh>
    <phoneticPr fontId="5"/>
  </si>
  <si>
    <t>生産者、中之条町、ＪＡあがつま、吾妻農業事務所、農地中間管理機構</t>
    <rPh sb="0" eb="3">
      <t>セイサンシャ</t>
    </rPh>
    <rPh sb="4" eb="8">
      <t>ナカノジョウマチ</t>
    </rPh>
    <phoneticPr fontId="5"/>
  </si>
  <si>
    <t>27.3.25</t>
    <phoneticPr fontId="5"/>
  </si>
  <si>
    <t>3.3.2</t>
    <phoneticPr fontId="5"/>
  </si>
  <si>
    <t>28.10.18
31.3.29変更</t>
    <phoneticPr fontId="5"/>
  </si>
  <si>
    <t>沼田市りんご組合、白沢町りんご研究会、利根果樹部会、沼田市さくらんぼ組合、沼田市ぶどう組合、沼田市ブルーベリー組合、白沢ブルーベリー組合、池田サマーフルーツ組合、中部柿部会、(公財)群馬県農業公社（農地中間管理機構）、沼田市農業委員会事務局、利根沼田農業事務所、ＪＡ利根沼田、沼田市農林課</t>
    <rPh sb="9" eb="12">
      <t>シラサワマチ</t>
    </rPh>
    <rPh sb="15" eb="18">
      <t>ケンキュウカイ</t>
    </rPh>
    <rPh sb="19" eb="21">
      <t>トネ</t>
    </rPh>
    <rPh sb="21" eb="23">
      <t>カジュ</t>
    </rPh>
    <rPh sb="23" eb="25">
      <t>ブカイ</t>
    </rPh>
    <rPh sb="26" eb="29">
      <t>ヌマタシ</t>
    </rPh>
    <rPh sb="34" eb="36">
      <t>クミアイ</t>
    </rPh>
    <rPh sb="37" eb="40">
      <t>ヌマタシ</t>
    </rPh>
    <rPh sb="43" eb="45">
      <t>クミアイ</t>
    </rPh>
    <rPh sb="46" eb="49">
      <t>ヌマタシ</t>
    </rPh>
    <rPh sb="55" eb="57">
      <t>クミアイ</t>
    </rPh>
    <rPh sb="66" eb="68">
      <t>クミアイ</t>
    </rPh>
    <rPh sb="69" eb="71">
      <t>イケダ</t>
    </rPh>
    <rPh sb="78" eb="80">
      <t>クミアイ</t>
    </rPh>
    <rPh sb="81" eb="83">
      <t>チュウブ</t>
    </rPh>
    <rPh sb="83" eb="84">
      <t>カキ</t>
    </rPh>
    <rPh sb="84" eb="86">
      <t>ブカイ</t>
    </rPh>
    <rPh sb="91" eb="94">
      <t>グンマケン</t>
    </rPh>
    <rPh sb="94" eb="96">
      <t>ノウギョウ</t>
    </rPh>
    <rPh sb="96" eb="98">
      <t>コウシャ</t>
    </rPh>
    <rPh sb="99" eb="101">
      <t>ノウチ</t>
    </rPh>
    <rPh sb="101" eb="103">
      <t>チュウカン</t>
    </rPh>
    <rPh sb="103" eb="105">
      <t>カンリ</t>
    </rPh>
    <rPh sb="105" eb="107">
      <t>キコウ</t>
    </rPh>
    <rPh sb="133" eb="135">
      <t>トネ</t>
    </rPh>
    <rPh sb="135" eb="137">
      <t>ヌマタ</t>
    </rPh>
    <phoneticPr fontId="5"/>
  </si>
  <si>
    <t>沼田市</t>
    <rPh sb="0" eb="3">
      <t>ヌマタシ</t>
    </rPh>
    <phoneticPr fontId="5"/>
  </si>
  <si>
    <t>ＪＡ利根沼田</t>
    <phoneticPr fontId="5"/>
  </si>
  <si>
    <t>りんご、おうとう、ぶどう、ブルーベリー、もも、すもも、かき</t>
    <phoneticPr fontId="5"/>
  </si>
  <si>
    <t>3.2.25</t>
    <phoneticPr fontId="5"/>
  </si>
  <si>
    <t>1.9.17</t>
    <phoneticPr fontId="5"/>
  </si>
  <si>
    <t>みなかみ町農政課</t>
  </si>
  <si>
    <t>月夜野りんご栽培部会、水上りんご研究会、新治りんご研究会、みなかみ町農政課、みなかみ町農業委員会事務局、ＪＡ利根沼田、利根沼田農業事務所、、(公財)群馬県農業公社（農地中間管理機構）</t>
    <rPh sb="0" eb="3">
      <t>ツキヨノ</t>
    </rPh>
    <rPh sb="6" eb="8">
      <t>サイバイ</t>
    </rPh>
    <rPh sb="8" eb="10">
      <t>ブカイ</t>
    </rPh>
    <rPh sb="11" eb="13">
      <t>ミナカミ</t>
    </rPh>
    <rPh sb="16" eb="19">
      <t>ケンキュウカイ</t>
    </rPh>
    <rPh sb="20" eb="22">
      <t>ニイハル</t>
    </rPh>
    <rPh sb="25" eb="28">
      <t>ケンキュウカイ</t>
    </rPh>
    <rPh sb="54" eb="56">
      <t>トネ</t>
    </rPh>
    <rPh sb="56" eb="58">
      <t>ヌマタ</t>
    </rPh>
    <phoneticPr fontId="5"/>
  </si>
  <si>
    <t>みなかみ町</t>
    <phoneticPr fontId="5"/>
  </si>
  <si>
    <t>24.9.14</t>
    <phoneticPr fontId="5"/>
  </si>
  <si>
    <t>3.2.22</t>
    <phoneticPr fontId="5"/>
  </si>
  <si>
    <t>29.3.31
30.8.22変更</t>
    <phoneticPr fontId="5"/>
  </si>
  <si>
    <t>片品村りんご研究会、築地果樹研究会、片品村、片品村農業委員会事務局、ＪＡ利根沼田、利根沼田農業事務所、農地中間管理機構</t>
    <rPh sb="0" eb="3">
      <t>カタシナムラ</t>
    </rPh>
    <rPh sb="6" eb="9">
      <t>ケンキュウカイ</t>
    </rPh>
    <rPh sb="10" eb="12">
      <t>ツキジ</t>
    </rPh>
    <rPh sb="12" eb="14">
      <t>カジュ</t>
    </rPh>
    <rPh sb="14" eb="17">
      <t>ケンキュウカイ</t>
    </rPh>
    <rPh sb="18" eb="21">
      <t>カタシナムラ</t>
    </rPh>
    <rPh sb="22" eb="25">
      <t>カタシナムラ</t>
    </rPh>
    <rPh sb="25" eb="27">
      <t>ノウギョウ</t>
    </rPh>
    <rPh sb="27" eb="30">
      <t>イインカイ</t>
    </rPh>
    <rPh sb="30" eb="33">
      <t>ジムキョク</t>
    </rPh>
    <rPh sb="36" eb="38">
      <t>トネ</t>
    </rPh>
    <rPh sb="38" eb="40">
      <t>ヌマタ</t>
    </rPh>
    <rPh sb="41" eb="43">
      <t>トネ</t>
    </rPh>
    <rPh sb="43" eb="45">
      <t>ヌマタ</t>
    </rPh>
    <rPh sb="45" eb="47">
      <t>ノウギョウ</t>
    </rPh>
    <rPh sb="47" eb="50">
      <t>ジムショ</t>
    </rPh>
    <rPh sb="51" eb="53">
      <t>ノウチ</t>
    </rPh>
    <rPh sb="53" eb="55">
      <t>チュウカン</t>
    </rPh>
    <rPh sb="55" eb="57">
      <t>カンリ</t>
    </rPh>
    <rPh sb="57" eb="59">
      <t>キコウ</t>
    </rPh>
    <phoneticPr fontId="5"/>
  </si>
  <si>
    <t>片品村</t>
    <rPh sb="0" eb="3">
      <t>カタシナムラ</t>
    </rPh>
    <phoneticPr fontId="5"/>
  </si>
  <si>
    <t>28.12.26</t>
    <phoneticPr fontId="5"/>
  </si>
  <si>
    <t>生産者、川場村田園整備課、川場村農業委員会事務局、JA利根沼田、利根沼田農業事務所、農地中間管理機構</t>
    <rPh sb="4" eb="7">
      <t>カワバムラ</t>
    </rPh>
    <rPh sb="7" eb="9">
      <t>デンエン</t>
    </rPh>
    <rPh sb="9" eb="11">
      <t>セイビ</t>
    </rPh>
    <phoneticPr fontId="5"/>
  </si>
  <si>
    <t>川場村</t>
    <rPh sb="0" eb="3">
      <t>カワバムラ</t>
    </rPh>
    <phoneticPr fontId="5"/>
  </si>
  <si>
    <t>26.1.16</t>
    <phoneticPr fontId="5"/>
  </si>
  <si>
    <t>明和町産業振興課</t>
  </si>
  <si>
    <t>明和町田島梨組合、南大島梨研究会、千津井梨組合、明和町、ＪＡ邑楽館林、東部農業事務所、農地中間管理機構</t>
    <phoneticPr fontId="5"/>
  </si>
  <si>
    <t>明和町</t>
    <phoneticPr fontId="5"/>
  </si>
  <si>
    <t>ＪＡ邑楽館林</t>
    <phoneticPr fontId="5"/>
  </si>
  <si>
    <t>29.3.22</t>
    <phoneticPr fontId="5"/>
  </si>
  <si>
    <t>埼玉県</t>
    <rPh sb="0" eb="3">
      <t>サイタマケン</t>
    </rPh>
    <phoneticPr fontId="5"/>
  </si>
  <si>
    <t>あだち野地域果樹産地協議会</t>
    <rPh sb="3" eb="4">
      <t>ノ</t>
    </rPh>
    <rPh sb="4" eb="6">
      <t>チイキ</t>
    </rPh>
    <rPh sb="6" eb="8">
      <t>カジュ</t>
    </rPh>
    <rPh sb="8" eb="10">
      <t>サンチ</t>
    </rPh>
    <rPh sb="10" eb="13">
      <t>キョウギカイ</t>
    </rPh>
    <phoneticPr fontId="5"/>
  </si>
  <si>
    <t>JAあだち野　</t>
    <rPh sb="5" eb="6">
      <t>ノ</t>
    </rPh>
    <phoneticPr fontId="5"/>
  </si>
  <si>
    <t>ＪＡ、生産者、共済組合、市町、県農林振興センター</t>
  </si>
  <si>
    <t>上尾市、桶川市、北本市、伊奈町</t>
    <rPh sb="4" eb="7">
      <t>オケガワシ</t>
    </rPh>
    <rPh sb="8" eb="10">
      <t>キタモト</t>
    </rPh>
    <rPh sb="10" eb="11">
      <t>シ</t>
    </rPh>
    <rPh sb="12" eb="14">
      <t>イナ</t>
    </rPh>
    <phoneticPr fontId="5"/>
  </si>
  <si>
    <t>ＪＡあだち野</t>
    <rPh sb="5" eb="6">
      <t>ノ</t>
    </rPh>
    <phoneticPr fontId="5"/>
  </si>
  <si>
    <t>26.9.10</t>
    <phoneticPr fontId="5"/>
  </si>
  <si>
    <t>なし、ぶどう、キウイフルーツ、くり、すもも、もも、うめ</t>
  </si>
  <si>
    <t>H30</t>
    <phoneticPr fontId="5"/>
  </si>
  <si>
    <t>入間地域産地協議会</t>
    <rPh sb="0" eb="2">
      <t>イルマ</t>
    </rPh>
    <rPh sb="2" eb="4">
      <t>チイキ</t>
    </rPh>
    <rPh sb="4" eb="6">
      <t>サンチ</t>
    </rPh>
    <rPh sb="6" eb="9">
      <t>キョウギカイ</t>
    </rPh>
    <phoneticPr fontId="5"/>
  </si>
  <si>
    <t>川越市、所沢市、飯能市、狭山市、入間市、富士見市、坂戸市、鶴ヶ島市、日高市、毛呂山町、越生町</t>
  </si>
  <si>
    <t>ＪＡいるま野</t>
    <rPh sb="5" eb="6">
      <t>ノ</t>
    </rPh>
    <phoneticPr fontId="5"/>
  </si>
  <si>
    <t>19.3.27</t>
  </si>
  <si>
    <t>東松山市梨産地協議会</t>
    <rPh sb="0" eb="1">
      <t>ヒガシ</t>
    </rPh>
    <rPh sb="1" eb="3">
      <t>マツヤマ</t>
    </rPh>
    <rPh sb="3" eb="4">
      <t>シ</t>
    </rPh>
    <rPh sb="4" eb="5">
      <t>ナシ</t>
    </rPh>
    <rPh sb="5" eb="7">
      <t>サンチ</t>
    </rPh>
    <rPh sb="7" eb="10">
      <t>キョウギカイ</t>
    </rPh>
    <phoneticPr fontId="5"/>
  </si>
  <si>
    <t>東松山市　農政課</t>
    <rPh sb="0" eb="4">
      <t>ヒガシマツヤマシ</t>
    </rPh>
    <rPh sb="5" eb="7">
      <t>ノウセイ</t>
    </rPh>
    <rPh sb="7" eb="8">
      <t>カ</t>
    </rPh>
    <phoneticPr fontId="5"/>
  </si>
  <si>
    <t>ＪＡ埼玉中央</t>
    <rPh sb="2" eb="4">
      <t>サイタマ</t>
    </rPh>
    <rPh sb="4" eb="6">
      <t>チュウオウ</t>
    </rPh>
    <phoneticPr fontId="5"/>
  </si>
  <si>
    <t>19.3.29</t>
  </si>
  <si>
    <t>川島町　農政産業課</t>
    <rPh sb="0" eb="3">
      <t>カワジママチ</t>
    </rPh>
    <rPh sb="4" eb="6">
      <t>ノウセイ</t>
    </rPh>
    <rPh sb="6" eb="9">
      <t>サンギョウカ</t>
    </rPh>
    <phoneticPr fontId="5"/>
  </si>
  <si>
    <t>川島町</t>
  </si>
  <si>
    <t>いちじく</t>
  </si>
  <si>
    <t>ちちぶ地域果樹産地協議会</t>
    <rPh sb="3" eb="5">
      <t>チイキ</t>
    </rPh>
    <rPh sb="5" eb="7">
      <t>カジュ</t>
    </rPh>
    <rPh sb="7" eb="9">
      <t>サンチ</t>
    </rPh>
    <rPh sb="9" eb="12">
      <t>キョウギカイ</t>
    </rPh>
    <phoneticPr fontId="5"/>
  </si>
  <si>
    <t>ＪＡちちぶ</t>
  </si>
  <si>
    <t>児玉郡市果樹産地協議会</t>
    <rPh sb="0" eb="2">
      <t>コダマ</t>
    </rPh>
    <rPh sb="2" eb="3">
      <t>グン</t>
    </rPh>
    <rPh sb="3" eb="4">
      <t>シ</t>
    </rPh>
    <rPh sb="4" eb="6">
      <t>カジュ</t>
    </rPh>
    <rPh sb="6" eb="8">
      <t>サンチ</t>
    </rPh>
    <rPh sb="8" eb="11">
      <t>キョウギカイ</t>
    </rPh>
    <phoneticPr fontId="5"/>
  </si>
  <si>
    <t>ＪＡ埼玉ひびきの　営農販売課</t>
    <rPh sb="2" eb="4">
      <t>サイタマ</t>
    </rPh>
    <rPh sb="9" eb="11">
      <t>エイノウ</t>
    </rPh>
    <rPh sb="11" eb="14">
      <t>ハンバイカ</t>
    </rPh>
    <phoneticPr fontId="5"/>
  </si>
  <si>
    <t>ＪＡ埼玉ひびきの</t>
    <rPh sb="2" eb="4">
      <t>サイタマ</t>
    </rPh>
    <phoneticPr fontId="5"/>
  </si>
  <si>
    <t>19.3.23</t>
  </si>
  <si>
    <t>北埼玉農業振興連絡協議会</t>
    <rPh sb="1" eb="3">
      <t>サイタマ</t>
    </rPh>
    <rPh sb="3" eb="5">
      <t>ノウギョウ</t>
    </rPh>
    <rPh sb="5" eb="7">
      <t>シンコウ</t>
    </rPh>
    <rPh sb="7" eb="9">
      <t>レンラク</t>
    </rPh>
    <rPh sb="9" eb="12">
      <t>キョウギカイ</t>
    </rPh>
    <phoneticPr fontId="5"/>
  </si>
  <si>
    <t>行田市、鴻巣市（旧川里町）、羽生市、加須市</t>
    <phoneticPr fontId="5"/>
  </si>
  <si>
    <t>ＪＡほくさい</t>
  </si>
  <si>
    <t>8.11.26(既存)</t>
    <rPh sb="8" eb="10">
      <t>キゾン</t>
    </rPh>
    <phoneticPr fontId="5"/>
  </si>
  <si>
    <t>春日部市果樹産地協議会</t>
    <rPh sb="0" eb="4">
      <t>カスカベシ</t>
    </rPh>
    <rPh sb="4" eb="6">
      <t>カジュ</t>
    </rPh>
    <rPh sb="6" eb="8">
      <t>サンチ</t>
    </rPh>
    <rPh sb="8" eb="11">
      <t>キョウギカイ</t>
    </rPh>
    <phoneticPr fontId="5"/>
  </si>
  <si>
    <t>市、ＪＡ、生産者、農業委員会、共済組合、県農林振興センター</t>
  </si>
  <si>
    <t>春日部市</t>
  </si>
  <si>
    <t>ＪＡ南彩</t>
    <rPh sb="2" eb="3">
      <t>ミナミ</t>
    </rPh>
    <rPh sb="3" eb="4">
      <t>アヤ</t>
    </rPh>
    <phoneticPr fontId="5"/>
  </si>
  <si>
    <t>19.3.22</t>
  </si>
  <si>
    <t>なし、ぶどう、かき、くり、うめ、すもも、キウイフルーツ、もも、びわ、ブルーベリー、いちじく</t>
  </si>
  <si>
    <t>南彩地域果樹産地協議会</t>
    <rPh sb="0" eb="1">
      <t>ミナミ</t>
    </rPh>
    <rPh sb="1" eb="2">
      <t>アヤ</t>
    </rPh>
    <rPh sb="2" eb="4">
      <t>チイキ</t>
    </rPh>
    <rPh sb="4" eb="6">
      <t>カジュ</t>
    </rPh>
    <rPh sb="6" eb="8">
      <t>サンチ</t>
    </rPh>
    <rPh sb="8" eb="11">
      <t>キョウギカイ</t>
    </rPh>
    <phoneticPr fontId="5"/>
  </si>
  <si>
    <t>ＪＡ埼玉みずほ地域果樹産地協議会</t>
    <rPh sb="2" eb="4">
      <t>サイタマ</t>
    </rPh>
    <rPh sb="7" eb="9">
      <t>チイキ</t>
    </rPh>
    <rPh sb="9" eb="11">
      <t>カジュ</t>
    </rPh>
    <rPh sb="11" eb="13">
      <t>サンチ</t>
    </rPh>
    <rPh sb="13" eb="16">
      <t>キョウギカイ</t>
    </rPh>
    <phoneticPr fontId="5"/>
  </si>
  <si>
    <t>ＪＡ埼玉みずほ　経済部営農課</t>
    <rPh sb="2" eb="4">
      <t>サイタマ</t>
    </rPh>
    <rPh sb="8" eb="10">
      <t>ケイザイ</t>
    </rPh>
    <rPh sb="10" eb="11">
      <t>ブ</t>
    </rPh>
    <rPh sb="11" eb="13">
      <t>エイノウ</t>
    </rPh>
    <rPh sb="13" eb="14">
      <t>カ</t>
    </rPh>
    <phoneticPr fontId="5"/>
  </si>
  <si>
    <t>市、ＪＡ、生産者、果樹生産部会、農業委員会、共済組合、県農林振興センター</t>
    <rPh sb="5" eb="8">
      <t>セイサンシャ</t>
    </rPh>
    <rPh sb="9" eb="11">
      <t>カジュ</t>
    </rPh>
    <rPh sb="11" eb="13">
      <t>セイサン</t>
    </rPh>
    <rPh sb="13" eb="15">
      <t>ブカイ</t>
    </rPh>
    <phoneticPr fontId="5"/>
  </si>
  <si>
    <t>久喜市、幸手市、春日部市、杉戸町</t>
    <rPh sb="0" eb="3">
      <t>クキシ</t>
    </rPh>
    <rPh sb="4" eb="7">
      <t>サッテシ</t>
    </rPh>
    <rPh sb="8" eb="12">
      <t>カスカベシ</t>
    </rPh>
    <rPh sb="13" eb="16">
      <t>スギトマチ</t>
    </rPh>
    <phoneticPr fontId="5"/>
  </si>
  <si>
    <t>ＪＡ埼玉みずほ</t>
    <rPh sb="2" eb="4">
      <t>サイタマ</t>
    </rPh>
    <phoneticPr fontId="5"/>
  </si>
  <si>
    <t>27.12.28</t>
    <phoneticPr fontId="5"/>
  </si>
  <si>
    <t>かき、なし、ぶどう、もも、うめ、くり、ブルーベリー、いちじく、柑橘類</t>
    <rPh sb="31" eb="34">
      <t>カンキツルイ</t>
    </rPh>
    <phoneticPr fontId="5"/>
  </si>
  <si>
    <t>越生町産地協議会</t>
    <rPh sb="0" eb="3">
      <t>オゴセマチ</t>
    </rPh>
    <rPh sb="3" eb="5">
      <t>サンチ</t>
    </rPh>
    <rPh sb="5" eb="8">
      <t>キョウギカイ</t>
    </rPh>
    <phoneticPr fontId="5"/>
  </si>
  <si>
    <t>越生町役場　産業観光課</t>
    <rPh sb="0" eb="3">
      <t>オゴセマチ</t>
    </rPh>
    <rPh sb="3" eb="5">
      <t>ヤクバ</t>
    </rPh>
    <rPh sb="6" eb="8">
      <t>サンギョウ</t>
    </rPh>
    <rPh sb="8" eb="10">
      <t>カンコウ</t>
    </rPh>
    <rPh sb="10" eb="11">
      <t>カ</t>
    </rPh>
    <phoneticPr fontId="5"/>
  </si>
  <si>
    <t>越生町</t>
    <rPh sb="0" eb="3">
      <t>オゴセマチ</t>
    </rPh>
    <phoneticPr fontId="5"/>
  </si>
  <si>
    <t>JAいるま野</t>
    <rPh sb="5" eb="6">
      <t>ノ</t>
    </rPh>
    <phoneticPr fontId="5"/>
  </si>
  <si>
    <t>30.12.18</t>
    <phoneticPr fontId="5"/>
  </si>
  <si>
    <t>H35</t>
    <phoneticPr fontId="5"/>
  </si>
  <si>
    <t>千葉県</t>
    <rPh sb="0" eb="3">
      <t>チバケン</t>
    </rPh>
    <phoneticPr fontId="5"/>
  </si>
  <si>
    <t>房州びわ産地協議会</t>
    <rPh sb="0" eb="2">
      <t>ボウシュウ</t>
    </rPh>
    <rPh sb="4" eb="6">
      <t>サンチ</t>
    </rPh>
    <rPh sb="6" eb="9">
      <t>キョウギカイ</t>
    </rPh>
    <phoneticPr fontId="4"/>
  </si>
  <si>
    <t>安房農業協同組合</t>
    <rPh sb="0" eb="2">
      <t>アワ</t>
    </rPh>
    <rPh sb="2" eb="4">
      <t>ノウギョウ</t>
    </rPh>
    <rPh sb="4" eb="6">
      <t>キョウドウ</t>
    </rPh>
    <rPh sb="6" eb="8">
      <t>クミアイ</t>
    </rPh>
    <phoneticPr fontId="5"/>
  </si>
  <si>
    <t>安房農業協同組合、房州枇杷組合連合会、ＪＡ安房温室びわ組合、房州枇杷研究会、南房総市、館山市、鋸南町、千葉県農林総合研究センター暖地園芸研究所、千葉県安房農業事務所、千葉県農地中間管理機構</t>
    <rPh sb="83" eb="86">
      <t>チバケン</t>
    </rPh>
    <rPh sb="86" eb="88">
      <t>ノウチ</t>
    </rPh>
    <rPh sb="88" eb="90">
      <t>チュウカン</t>
    </rPh>
    <rPh sb="90" eb="92">
      <t>カンリ</t>
    </rPh>
    <rPh sb="92" eb="94">
      <t>キコウ</t>
    </rPh>
    <phoneticPr fontId="5"/>
  </si>
  <si>
    <t>館山市・南房総市・鋸南町</t>
  </si>
  <si>
    <t>ＪＡ安房</t>
  </si>
  <si>
    <t>18.9.28</t>
  </si>
  <si>
    <t>びわ</t>
  </si>
  <si>
    <t>4.3.29
4.3.14変更</t>
    <rPh sb="13" eb="15">
      <t>ヘンコウ</t>
    </rPh>
    <phoneticPr fontId="5"/>
  </si>
  <si>
    <t>24.4.19</t>
    <phoneticPr fontId="18"/>
  </si>
  <si>
    <t>四街道地区果樹産地協議会</t>
    <rPh sb="0" eb="3">
      <t>ヨツカイドウ</t>
    </rPh>
    <rPh sb="3" eb="5">
      <t>チク</t>
    </rPh>
    <rPh sb="5" eb="7">
      <t>カジュ</t>
    </rPh>
    <rPh sb="7" eb="9">
      <t>サンチ</t>
    </rPh>
    <rPh sb="9" eb="12">
      <t>キョウギカイ</t>
    </rPh>
    <phoneticPr fontId="4"/>
  </si>
  <si>
    <t>千葉みらい農業協同組合</t>
    <rPh sb="0" eb="2">
      <t>チバ</t>
    </rPh>
    <rPh sb="5" eb="7">
      <t>ノウギョウ</t>
    </rPh>
    <rPh sb="7" eb="9">
      <t>キョウドウ</t>
    </rPh>
    <rPh sb="9" eb="11">
      <t>クミアイ</t>
    </rPh>
    <phoneticPr fontId="5"/>
  </si>
  <si>
    <t>四街道市果樹組合、千葉みらい農業協同組合、四街道市、四街道市農業委員会、千葉県印旛農業事務所、千葉県農地中間管理機構</t>
    <rPh sb="9" eb="11">
      <t>チバ</t>
    </rPh>
    <rPh sb="47" eb="50">
      <t>チバケン</t>
    </rPh>
    <rPh sb="50" eb="52">
      <t>ノウチ</t>
    </rPh>
    <rPh sb="52" eb="54">
      <t>チュウカン</t>
    </rPh>
    <rPh sb="54" eb="56">
      <t>カンリ</t>
    </rPh>
    <rPh sb="56" eb="58">
      <t>キコウ</t>
    </rPh>
    <phoneticPr fontId="5"/>
  </si>
  <si>
    <t>四街道市</t>
  </si>
  <si>
    <t>ＪＡ千葉みらい</t>
    <rPh sb="2" eb="4">
      <t>チバ</t>
    </rPh>
    <phoneticPr fontId="5"/>
  </si>
  <si>
    <t>19.3.26</t>
  </si>
  <si>
    <t>2.7.9</t>
    <phoneticPr fontId="5"/>
  </si>
  <si>
    <t>23.4.14</t>
    <phoneticPr fontId="5"/>
  </si>
  <si>
    <t>白井市果樹産地協議会</t>
    <rPh sb="0" eb="1">
      <t>シロ</t>
    </rPh>
    <rPh sb="1" eb="2">
      <t>イ</t>
    </rPh>
    <rPh sb="2" eb="3">
      <t>シ</t>
    </rPh>
    <rPh sb="3" eb="5">
      <t>カジュ</t>
    </rPh>
    <rPh sb="5" eb="7">
      <t>サンチ</t>
    </rPh>
    <rPh sb="7" eb="10">
      <t>キョウギカイ</t>
    </rPh>
    <phoneticPr fontId="4"/>
  </si>
  <si>
    <t>西印旛農業協同組合</t>
    <rPh sb="0" eb="1">
      <t>ニシ</t>
    </rPh>
    <rPh sb="1" eb="3">
      <t>インバ</t>
    </rPh>
    <rPh sb="3" eb="5">
      <t>ノウギョウ</t>
    </rPh>
    <rPh sb="5" eb="7">
      <t>キョウドウ</t>
    </rPh>
    <rPh sb="7" eb="9">
      <t>クミアイ</t>
    </rPh>
    <phoneticPr fontId="5"/>
  </si>
  <si>
    <t>梨生産者団体、白井ブドウ組合、白井市、ＪＡ西印旛、千葉県印旛農業事務所、公益社団法人千葉県園芸協会（千葉県農地中間管理機構）</t>
    <rPh sb="7" eb="9">
      <t>シロイ</t>
    </rPh>
    <rPh sb="12" eb="14">
      <t>クミアイ</t>
    </rPh>
    <rPh sb="36" eb="38">
      <t>コウエキ</t>
    </rPh>
    <rPh sb="38" eb="40">
      <t>シャダン</t>
    </rPh>
    <rPh sb="40" eb="42">
      <t>ホウジン</t>
    </rPh>
    <rPh sb="42" eb="45">
      <t>チバケン</t>
    </rPh>
    <rPh sb="45" eb="47">
      <t>エンゲイ</t>
    </rPh>
    <rPh sb="47" eb="49">
      <t>キョウカイ</t>
    </rPh>
    <rPh sb="50" eb="53">
      <t>チバケン</t>
    </rPh>
    <rPh sb="53" eb="55">
      <t>ノウチ</t>
    </rPh>
    <rPh sb="55" eb="57">
      <t>チュウカン</t>
    </rPh>
    <rPh sb="57" eb="59">
      <t>カンリ</t>
    </rPh>
    <rPh sb="59" eb="61">
      <t>キコウ</t>
    </rPh>
    <phoneticPr fontId="5"/>
  </si>
  <si>
    <t>白井市</t>
  </si>
  <si>
    <t>ＪＡ西印旛</t>
  </si>
  <si>
    <t>なし、ブドウ</t>
    <phoneticPr fontId="5"/>
  </si>
  <si>
    <t>4.3.29
４.3.23変更</t>
    <rPh sb="13" eb="15">
      <t>ヘンコウ</t>
    </rPh>
    <phoneticPr fontId="5"/>
  </si>
  <si>
    <t>24.3.29</t>
    <phoneticPr fontId="18"/>
  </si>
  <si>
    <t>市川市梨産地協議会</t>
    <rPh sb="0" eb="3">
      <t>イチカワシ</t>
    </rPh>
    <rPh sb="3" eb="4">
      <t>ナシ</t>
    </rPh>
    <rPh sb="4" eb="6">
      <t>サンチ</t>
    </rPh>
    <rPh sb="6" eb="9">
      <t>キョウギカイ</t>
    </rPh>
    <phoneticPr fontId="5"/>
  </si>
  <si>
    <t>市川市農業協同組合</t>
    <rPh sb="0" eb="3">
      <t>イチカワシ</t>
    </rPh>
    <rPh sb="3" eb="5">
      <t>ノウギョウ</t>
    </rPh>
    <rPh sb="5" eb="7">
      <t>キョウドウ</t>
    </rPh>
    <rPh sb="7" eb="9">
      <t>クミアイ</t>
    </rPh>
    <phoneticPr fontId="5"/>
  </si>
  <si>
    <t>梨栽培農家（市川市農協果樹部会）、市川市、
市川市農協、千葉県東葛飾農業事務所</t>
    <rPh sb="35" eb="36">
      <t>ギョウ</t>
    </rPh>
    <phoneticPr fontId="5"/>
  </si>
  <si>
    <t>市川市</t>
  </si>
  <si>
    <t>ＪＡ市川市</t>
  </si>
  <si>
    <t>23.2.15</t>
  </si>
  <si>
    <t>未定</t>
    <rPh sb="0" eb="2">
      <t>ミテイ</t>
    </rPh>
    <phoneticPr fontId="5"/>
  </si>
  <si>
    <t>23.3.25</t>
  </si>
  <si>
    <t>一宮・岬梨産地協議会</t>
    <rPh sb="0" eb="2">
      <t>イチノミヤ</t>
    </rPh>
    <rPh sb="3" eb="4">
      <t>ミサキ</t>
    </rPh>
    <rPh sb="4" eb="5">
      <t>ナシ</t>
    </rPh>
    <rPh sb="5" eb="7">
      <t>サンチ</t>
    </rPh>
    <rPh sb="7" eb="10">
      <t>キョウギカイ</t>
    </rPh>
    <phoneticPr fontId="5"/>
  </si>
  <si>
    <t>長生農業協同組合南部営農購買センター</t>
    <rPh sb="0" eb="2">
      <t>チョウセイ</t>
    </rPh>
    <rPh sb="2" eb="4">
      <t>ノウギョウ</t>
    </rPh>
    <rPh sb="4" eb="6">
      <t>キョウドウ</t>
    </rPh>
    <rPh sb="6" eb="8">
      <t>クミアイ</t>
    </rPh>
    <rPh sb="8" eb="10">
      <t>ナンブ</t>
    </rPh>
    <rPh sb="10" eb="12">
      <t>エイノウ</t>
    </rPh>
    <rPh sb="12" eb="14">
      <t>コウバイ</t>
    </rPh>
    <phoneticPr fontId="4"/>
  </si>
  <si>
    <t>生産者団体（一宮・岬梨組合）、一宮町、いすみ市、千葉県長生農業事務所、千葉県夷隅農業事務所、長生農業協同組合、いすみ農業協同組合、公益社団法人千葉県園芸協会（千葉県農地中間管理機構）</t>
    <rPh sb="6" eb="8">
      <t>イチノミヤ</t>
    </rPh>
    <rPh sb="9" eb="10">
      <t>ミサキ</t>
    </rPh>
    <rPh sb="10" eb="11">
      <t>ナシ</t>
    </rPh>
    <rPh sb="11" eb="13">
      <t>クミアイ</t>
    </rPh>
    <rPh sb="24" eb="27">
      <t>チバケン</t>
    </rPh>
    <rPh sb="27" eb="29">
      <t>チョウセイ</t>
    </rPh>
    <rPh sb="29" eb="31">
      <t>ノウギョウ</t>
    </rPh>
    <rPh sb="31" eb="33">
      <t>ジム</t>
    </rPh>
    <rPh sb="33" eb="34">
      <t>ショ</t>
    </rPh>
    <rPh sb="35" eb="38">
      <t>チバケン</t>
    </rPh>
    <rPh sb="38" eb="40">
      <t>イスミ</t>
    </rPh>
    <rPh sb="40" eb="42">
      <t>ノウギョウ</t>
    </rPh>
    <rPh sb="42" eb="44">
      <t>ジム</t>
    </rPh>
    <rPh sb="44" eb="45">
      <t>ショ</t>
    </rPh>
    <rPh sb="46" eb="48">
      <t>チョウセイ</t>
    </rPh>
    <rPh sb="48" eb="50">
      <t>ノウギョウ</t>
    </rPh>
    <rPh sb="50" eb="52">
      <t>キョウドウ</t>
    </rPh>
    <rPh sb="52" eb="54">
      <t>クミアイ</t>
    </rPh>
    <rPh sb="58" eb="60">
      <t>ノウギョウ</t>
    </rPh>
    <rPh sb="60" eb="62">
      <t>キョウドウ</t>
    </rPh>
    <rPh sb="62" eb="64">
      <t>クミアイ</t>
    </rPh>
    <rPh sb="65" eb="67">
      <t>コウエキ</t>
    </rPh>
    <rPh sb="67" eb="69">
      <t>シャダン</t>
    </rPh>
    <rPh sb="69" eb="71">
      <t>ホウジン</t>
    </rPh>
    <rPh sb="71" eb="74">
      <t>チバケン</t>
    </rPh>
    <rPh sb="74" eb="76">
      <t>エンゲイ</t>
    </rPh>
    <rPh sb="76" eb="78">
      <t>キョウカイ</t>
    </rPh>
    <rPh sb="79" eb="82">
      <t>チバケン</t>
    </rPh>
    <rPh sb="82" eb="84">
      <t>ノウチ</t>
    </rPh>
    <rPh sb="84" eb="86">
      <t>チュウカン</t>
    </rPh>
    <rPh sb="86" eb="88">
      <t>カンリ</t>
    </rPh>
    <rPh sb="88" eb="90">
      <t>キコウ</t>
    </rPh>
    <phoneticPr fontId="5"/>
  </si>
  <si>
    <t>一宮町、いすみ市</t>
    <rPh sb="0" eb="2">
      <t>イチノミヤ</t>
    </rPh>
    <rPh sb="2" eb="3">
      <t>マチ</t>
    </rPh>
    <rPh sb="7" eb="8">
      <t>シ</t>
    </rPh>
    <phoneticPr fontId="5"/>
  </si>
  <si>
    <t>ＪＡ長生、JAいすみ</t>
    <rPh sb="2" eb="4">
      <t>チョウセイ</t>
    </rPh>
    <phoneticPr fontId="5"/>
  </si>
  <si>
    <t>4.3.29
4.3.10変更</t>
    <rPh sb="13" eb="15">
      <t>ヘンコウ</t>
    </rPh>
    <phoneticPr fontId="5"/>
  </si>
  <si>
    <t>26.4.23</t>
  </si>
  <si>
    <t>安房柑橘産地協議会</t>
    <rPh sb="0" eb="2">
      <t>アワ</t>
    </rPh>
    <rPh sb="2" eb="4">
      <t>カンキツ</t>
    </rPh>
    <rPh sb="4" eb="6">
      <t>サンチ</t>
    </rPh>
    <rPh sb="6" eb="9">
      <t>キョウギカイ</t>
    </rPh>
    <phoneticPr fontId="5"/>
  </si>
  <si>
    <t>生産者団体（安房柑橘組合連合会、鋸南柑橘組合）、南房総市、鋸南町、鴨川市、千葉県安房農業事務所、千葉県農地中間管理機構、安房農業協同組合</t>
    <rPh sb="6" eb="8">
      <t>アワ</t>
    </rPh>
    <rPh sb="8" eb="10">
      <t>カンキツ</t>
    </rPh>
    <rPh sb="10" eb="12">
      <t>クミアイ</t>
    </rPh>
    <rPh sb="12" eb="15">
      <t>レンゴウカイ</t>
    </rPh>
    <rPh sb="16" eb="18">
      <t>キョナン</t>
    </rPh>
    <rPh sb="18" eb="20">
      <t>カンキツ</t>
    </rPh>
    <rPh sb="20" eb="22">
      <t>クミアイ</t>
    </rPh>
    <rPh sb="29" eb="32">
      <t>キョナンマチ</t>
    </rPh>
    <rPh sb="33" eb="36">
      <t>カモガワシ</t>
    </rPh>
    <rPh sb="37" eb="40">
      <t>チバケン</t>
    </rPh>
    <rPh sb="40" eb="42">
      <t>アワ</t>
    </rPh>
    <rPh sb="42" eb="44">
      <t>ノウギョウ</t>
    </rPh>
    <rPh sb="44" eb="46">
      <t>ジム</t>
    </rPh>
    <rPh sb="46" eb="47">
      <t>ショ</t>
    </rPh>
    <rPh sb="48" eb="51">
      <t>チバケン</t>
    </rPh>
    <rPh sb="51" eb="53">
      <t>ノウチ</t>
    </rPh>
    <rPh sb="53" eb="55">
      <t>チュウカン</t>
    </rPh>
    <rPh sb="55" eb="57">
      <t>カンリ</t>
    </rPh>
    <rPh sb="57" eb="59">
      <t>キコウ</t>
    </rPh>
    <rPh sb="60" eb="62">
      <t>アワ</t>
    </rPh>
    <rPh sb="62" eb="64">
      <t>ノウギョウ</t>
    </rPh>
    <rPh sb="64" eb="66">
      <t>キョウドウ</t>
    </rPh>
    <rPh sb="66" eb="68">
      <t>クミアイ</t>
    </rPh>
    <phoneticPr fontId="5"/>
  </si>
  <si>
    <t>南房総市、鋸南町、鴨川市</t>
    <rPh sb="0" eb="1">
      <t>ミナミ</t>
    </rPh>
    <rPh sb="1" eb="3">
      <t>ボウソウ</t>
    </rPh>
    <rPh sb="3" eb="4">
      <t>シ</t>
    </rPh>
    <rPh sb="5" eb="8">
      <t>キョナンマチ</t>
    </rPh>
    <rPh sb="9" eb="12">
      <t>カモガワシ</t>
    </rPh>
    <phoneticPr fontId="5"/>
  </si>
  <si>
    <t>ＪＡ安房</t>
    <rPh sb="2" eb="4">
      <t>アワ</t>
    </rPh>
    <phoneticPr fontId="5"/>
  </si>
  <si>
    <t>2.6.25</t>
    <phoneticPr fontId="5"/>
  </si>
  <si>
    <t>かんきつ類</t>
    <rPh sb="4" eb="5">
      <t>ルイ</t>
    </rPh>
    <phoneticPr fontId="5"/>
  </si>
  <si>
    <t>3.1.21
2.7.6変更</t>
    <rPh sb="12" eb="14">
      <t>ヘンコウ</t>
    </rPh>
    <phoneticPr fontId="5"/>
  </si>
  <si>
    <t>印西市果樹産地協議会</t>
    <rPh sb="0" eb="3">
      <t>インザイシ</t>
    </rPh>
    <rPh sb="3" eb="5">
      <t>カジュ</t>
    </rPh>
    <rPh sb="5" eb="7">
      <t>サンチ</t>
    </rPh>
    <rPh sb="7" eb="10">
      <t>キョウギカイ</t>
    </rPh>
    <phoneticPr fontId="5"/>
  </si>
  <si>
    <t>印西果樹園芸組合、千葉県農地中間管理機構、印旛農業事務所、印西市、西印旛農業協同組合</t>
    <rPh sb="0" eb="2">
      <t>インザイ</t>
    </rPh>
    <rPh sb="2" eb="4">
      <t>カジュ</t>
    </rPh>
    <rPh sb="4" eb="6">
      <t>エンゲイ</t>
    </rPh>
    <rPh sb="6" eb="8">
      <t>クミアイ</t>
    </rPh>
    <rPh sb="9" eb="12">
      <t>チバケン</t>
    </rPh>
    <rPh sb="12" eb="14">
      <t>ノウチ</t>
    </rPh>
    <rPh sb="14" eb="16">
      <t>チュウカン</t>
    </rPh>
    <rPh sb="16" eb="18">
      <t>カンリ</t>
    </rPh>
    <rPh sb="18" eb="20">
      <t>キコウ</t>
    </rPh>
    <rPh sb="21" eb="23">
      <t>インバ</t>
    </rPh>
    <rPh sb="23" eb="25">
      <t>ノウギョウ</t>
    </rPh>
    <rPh sb="25" eb="27">
      <t>ジム</t>
    </rPh>
    <rPh sb="27" eb="28">
      <t>ショ</t>
    </rPh>
    <rPh sb="29" eb="32">
      <t>インザイシ</t>
    </rPh>
    <rPh sb="33" eb="34">
      <t>ニシ</t>
    </rPh>
    <rPh sb="34" eb="36">
      <t>インバ</t>
    </rPh>
    <rPh sb="36" eb="38">
      <t>ノウギョウ</t>
    </rPh>
    <rPh sb="38" eb="40">
      <t>キョウドウ</t>
    </rPh>
    <rPh sb="40" eb="42">
      <t>クミアイ</t>
    </rPh>
    <phoneticPr fontId="5"/>
  </si>
  <si>
    <t>印西市</t>
    <rPh sb="0" eb="3">
      <t>インザイシ</t>
    </rPh>
    <phoneticPr fontId="5"/>
  </si>
  <si>
    <t>西印旛農協</t>
    <rPh sb="0" eb="1">
      <t>ニシ</t>
    </rPh>
    <rPh sb="1" eb="3">
      <t>インバ</t>
    </rPh>
    <rPh sb="3" eb="5">
      <t>ノウキョウ</t>
    </rPh>
    <phoneticPr fontId="5"/>
  </si>
  <si>
    <t>29.2.7</t>
    <phoneticPr fontId="5"/>
  </si>
  <si>
    <t>なし、カキ、いちじく</t>
    <phoneticPr fontId="5"/>
  </si>
  <si>
    <t>市原市果樹産地協議会</t>
    <rPh sb="0" eb="3">
      <t>イチハラシ</t>
    </rPh>
    <rPh sb="3" eb="5">
      <t>カジュ</t>
    </rPh>
    <rPh sb="5" eb="7">
      <t>サンチ</t>
    </rPh>
    <rPh sb="7" eb="10">
      <t>キョウギカイ</t>
    </rPh>
    <phoneticPr fontId="5"/>
  </si>
  <si>
    <t>市原市経済部農林業振興課</t>
    <rPh sb="0" eb="3">
      <t>イチハラシ</t>
    </rPh>
    <rPh sb="3" eb="5">
      <t>ケイザイ</t>
    </rPh>
    <rPh sb="5" eb="6">
      <t>ブ</t>
    </rPh>
    <rPh sb="6" eb="9">
      <t>ノウリンギョウ</t>
    </rPh>
    <rPh sb="9" eb="11">
      <t>シンコウ</t>
    </rPh>
    <rPh sb="11" eb="12">
      <t>カ</t>
    </rPh>
    <phoneticPr fontId="5"/>
  </si>
  <si>
    <t>市原市農業振興協会、ＪＡ市原市梨共同選果部会、市原梨研究会、市原市フルーツセミナー、市原市農業協同組合、千葉県農業共済組合けいよう支所、千葉県農地中間管理機構、千葉農業事務所、市原市農林業振興課</t>
    <rPh sb="0" eb="3">
      <t>イチハラシ</t>
    </rPh>
    <rPh sb="3" eb="5">
      <t>ノウギョウ</t>
    </rPh>
    <rPh sb="5" eb="7">
      <t>シンコウ</t>
    </rPh>
    <rPh sb="7" eb="9">
      <t>キョウカイ</t>
    </rPh>
    <rPh sb="12" eb="15">
      <t>イチハラシ</t>
    </rPh>
    <rPh sb="15" eb="16">
      <t>ナシ</t>
    </rPh>
    <rPh sb="16" eb="18">
      <t>キョウドウ</t>
    </rPh>
    <rPh sb="18" eb="19">
      <t>エラ</t>
    </rPh>
    <rPh sb="20" eb="22">
      <t>ブカイ</t>
    </rPh>
    <rPh sb="23" eb="25">
      <t>イチハラ</t>
    </rPh>
    <rPh sb="25" eb="26">
      <t>ナシ</t>
    </rPh>
    <rPh sb="26" eb="29">
      <t>ケンキュウカイ</t>
    </rPh>
    <rPh sb="30" eb="33">
      <t>イチハラシ</t>
    </rPh>
    <rPh sb="42" eb="45">
      <t>イチハラシ</t>
    </rPh>
    <rPh sb="45" eb="47">
      <t>ノウギョウ</t>
    </rPh>
    <rPh sb="47" eb="49">
      <t>キョウドウ</t>
    </rPh>
    <rPh sb="49" eb="51">
      <t>クミアイ</t>
    </rPh>
    <rPh sb="52" eb="55">
      <t>チバケン</t>
    </rPh>
    <rPh sb="55" eb="57">
      <t>ノウギョウ</t>
    </rPh>
    <rPh sb="57" eb="59">
      <t>キョウサイ</t>
    </rPh>
    <rPh sb="59" eb="61">
      <t>クミアイ</t>
    </rPh>
    <rPh sb="65" eb="67">
      <t>シショ</t>
    </rPh>
    <rPh sb="68" eb="71">
      <t>チバケン</t>
    </rPh>
    <rPh sb="71" eb="73">
      <t>ノウチ</t>
    </rPh>
    <rPh sb="73" eb="75">
      <t>チュウカン</t>
    </rPh>
    <rPh sb="75" eb="77">
      <t>カンリ</t>
    </rPh>
    <rPh sb="77" eb="79">
      <t>キコウ</t>
    </rPh>
    <rPh sb="80" eb="82">
      <t>チバ</t>
    </rPh>
    <rPh sb="82" eb="84">
      <t>ノウギョウ</t>
    </rPh>
    <rPh sb="84" eb="86">
      <t>ジム</t>
    </rPh>
    <rPh sb="86" eb="87">
      <t>ショ</t>
    </rPh>
    <rPh sb="88" eb="91">
      <t>イチハラシ</t>
    </rPh>
    <rPh sb="91" eb="93">
      <t>ノウリン</t>
    </rPh>
    <rPh sb="93" eb="94">
      <t>ギョウ</t>
    </rPh>
    <rPh sb="94" eb="96">
      <t>シンコウ</t>
    </rPh>
    <rPh sb="96" eb="97">
      <t>カ</t>
    </rPh>
    <phoneticPr fontId="5"/>
  </si>
  <si>
    <t>市原市</t>
    <rPh sb="0" eb="3">
      <t>イチハラシ</t>
    </rPh>
    <phoneticPr fontId="5"/>
  </si>
  <si>
    <t>市原市農業協同組合</t>
    <rPh sb="0" eb="3">
      <t>イチハラシ</t>
    </rPh>
    <rPh sb="3" eb="5">
      <t>ノウギョウ</t>
    </rPh>
    <rPh sb="5" eb="7">
      <t>キョウドウ</t>
    </rPh>
    <rPh sb="7" eb="9">
      <t>クミアイ</t>
    </rPh>
    <phoneticPr fontId="5"/>
  </si>
  <si>
    <t>29.1.31</t>
    <phoneticPr fontId="5"/>
  </si>
  <si>
    <t>なし、いちじく</t>
    <phoneticPr fontId="5"/>
  </si>
  <si>
    <t>4.3.29
4.3.7変更</t>
    <rPh sb="12" eb="14">
      <t>ヘンコウ</t>
    </rPh>
    <phoneticPr fontId="5"/>
  </si>
  <si>
    <t>八千代市果樹産地協議会</t>
    <rPh sb="0" eb="4">
      <t>ヤチヨシ</t>
    </rPh>
    <rPh sb="4" eb="6">
      <t>カジュ</t>
    </rPh>
    <rPh sb="6" eb="8">
      <t>サンチ</t>
    </rPh>
    <rPh sb="8" eb="11">
      <t>キョウギカイ</t>
    </rPh>
    <phoneticPr fontId="5"/>
  </si>
  <si>
    <t>ＪＡ八千代市</t>
    <rPh sb="2" eb="6">
      <t>ヤチヨシ</t>
    </rPh>
    <phoneticPr fontId="5"/>
  </si>
  <si>
    <t>八千代市梨業組合、八千代市梨業組合研究部、千葉県農地中間管理機構、千葉農業事務所、八千代市、ＪＡ八千代市</t>
    <rPh sb="0" eb="4">
      <t>ヤチヨシ</t>
    </rPh>
    <rPh sb="4" eb="5">
      <t>ナシ</t>
    </rPh>
    <rPh sb="5" eb="6">
      <t>ギョウ</t>
    </rPh>
    <rPh sb="6" eb="8">
      <t>クミアイ</t>
    </rPh>
    <rPh sb="9" eb="13">
      <t>ヤチヨシ</t>
    </rPh>
    <rPh sb="13" eb="14">
      <t>ナシ</t>
    </rPh>
    <rPh sb="14" eb="15">
      <t>ギョウ</t>
    </rPh>
    <rPh sb="15" eb="17">
      <t>クミアイ</t>
    </rPh>
    <rPh sb="17" eb="19">
      <t>ケンキュウ</t>
    </rPh>
    <rPh sb="19" eb="20">
      <t>ブ</t>
    </rPh>
    <rPh sb="21" eb="24">
      <t>チバケン</t>
    </rPh>
    <rPh sb="24" eb="26">
      <t>ノウチ</t>
    </rPh>
    <rPh sb="26" eb="28">
      <t>チュウカン</t>
    </rPh>
    <rPh sb="28" eb="30">
      <t>カンリ</t>
    </rPh>
    <rPh sb="30" eb="32">
      <t>キコウ</t>
    </rPh>
    <rPh sb="33" eb="35">
      <t>チバ</t>
    </rPh>
    <rPh sb="35" eb="37">
      <t>ノウギョウ</t>
    </rPh>
    <rPh sb="37" eb="39">
      <t>ジム</t>
    </rPh>
    <rPh sb="39" eb="40">
      <t>ショ</t>
    </rPh>
    <rPh sb="41" eb="45">
      <t>ヤチヨシ</t>
    </rPh>
    <rPh sb="48" eb="52">
      <t>ヤチヨシ</t>
    </rPh>
    <phoneticPr fontId="5"/>
  </si>
  <si>
    <t>八千代市</t>
    <rPh sb="0" eb="4">
      <t>ヤチヨシ</t>
    </rPh>
    <phoneticPr fontId="5"/>
  </si>
  <si>
    <t>29.3.7</t>
    <phoneticPr fontId="5"/>
  </si>
  <si>
    <t>なし、ブドウ、ブルーベリー、キウイフルーツ</t>
  </si>
  <si>
    <t>4.4.4
4.3.31変更</t>
    <rPh sb="12" eb="14">
      <t>ヘンコウ</t>
    </rPh>
    <phoneticPr fontId="5"/>
  </si>
  <si>
    <t>香取市果樹産地育成協議会</t>
    <rPh sb="0" eb="2">
      <t>カトリ</t>
    </rPh>
    <rPh sb="2" eb="3">
      <t>シ</t>
    </rPh>
    <rPh sb="3" eb="5">
      <t>カジュ</t>
    </rPh>
    <rPh sb="5" eb="7">
      <t>サンチ</t>
    </rPh>
    <rPh sb="7" eb="9">
      <t>イクセイ</t>
    </rPh>
    <rPh sb="9" eb="12">
      <t>キョウギカイ</t>
    </rPh>
    <phoneticPr fontId="5"/>
  </si>
  <si>
    <t>かとり農業協同組合</t>
    <rPh sb="3" eb="5">
      <t>ノウギョウ</t>
    </rPh>
    <rPh sb="5" eb="7">
      <t>キョウドウ</t>
    </rPh>
    <rPh sb="7" eb="9">
      <t>クミアイ</t>
    </rPh>
    <phoneticPr fontId="5"/>
  </si>
  <si>
    <t>梨生産者団体、ぶどう生産者団体、いちじく生産者団体、キウイフルーツ生産者団体、かとり農業協同組合、香取市、千葉県農地中間管理機構、香取農業事務所</t>
    <rPh sb="0" eb="1">
      <t>ナシ</t>
    </rPh>
    <rPh sb="1" eb="3">
      <t>セイサン</t>
    </rPh>
    <rPh sb="3" eb="4">
      <t>シャ</t>
    </rPh>
    <rPh sb="4" eb="6">
      <t>ダンタイ</t>
    </rPh>
    <rPh sb="10" eb="13">
      <t>セイサンシャ</t>
    </rPh>
    <rPh sb="13" eb="15">
      <t>ダンタイ</t>
    </rPh>
    <rPh sb="20" eb="23">
      <t>セイサンシャ</t>
    </rPh>
    <rPh sb="23" eb="25">
      <t>ダンタイ</t>
    </rPh>
    <rPh sb="33" eb="36">
      <t>セイサンシャ</t>
    </rPh>
    <rPh sb="36" eb="38">
      <t>ダンタイ</t>
    </rPh>
    <rPh sb="42" eb="44">
      <t>ノウギョウ</t>
    </rPh>
    <rPh sb="44" eb="46">
      <t>キョウドウ</t>
    </rPh>
    <rPh sb="46" eb="48">
      <t>クミアイ</t>
    </rPh>
    <rPh sb="49" eb="51">
      <t>カトリ</t>
    </rPh>
    <rPh sb="51" eb="52">
      <t>シ</t>
    </rPh>
    <rPh sb="53" eb="56">
      <t>チバケン</t>
    </rPh>
    <rPh sb="56" eb="58">
      <t>ノウチ</t>
    </rPh>
    <rPh sb="58" eb="60">
      <t>チュウカン</t>
    </rPh>
    <rPh sb="60" eb="62">
      <t>カンリ</t>
    </rPh>
    <rPh sb="62" eb="64">
      <t>キコウ</t>
    </rPh>
    <rPh sb="65" eb="67">
      <t>カトリ</t>
    </rPh>
    <rPh sb="67" eb="69">
      <t>ノウギョウ</t>
    </rPh>
    <rPh sb="69" eb="71">
      <t>ジム</t>
    </rPh>
    <rPh sb="71" eb="72">
      <t>ショ</t>
    </rPh>
    <phoneticPr fontId="5"/>
  </si>
  <si>
    <t>香取市</t>
    <rPh sb="0" eb="2">
      <t>カトリ</t>
    </rPh>
    <rPh sb="2" eb="3">
      <t>シ</t>
    </rPh>
    <phoneticPr fontId="5"/>
  </si>
  <si>
    <t>2.3.25</t>
  </si>
  <si>
    <t>なし、ブドウ、いちじく、キウイフルーツ</t>
  </si>
  <si>
    <t>2.4.6</t>
  </si>
  <si>
    <t>鎌ケ谷市梨産地協議会</t>
    <rPh sb="0" eb="4">
      <t>カマガヤシ</t>
    </rPh>
    <rPh sb="4" eb="5">
      <t>ナシ</t>
    </rPh>
    <rPh sb="5" eb="7">
      <t>サンチ</t>
    </rPh>
    <rPh sb="7" eb="10">
      <t>キョウギカイ</t>
    </rPh>
    <phoneticPr fontId="4"/>
  </si>
  <si>
    <t>とうかつ中央農業協同組合</t>
    <rPh sb="4" eb="6">
      <t>チュウオウ</t>
    </rPh>
    <rPh sb="6" eb="8">
      <t>ノウギョウ</t>
    </rPh>
    <rPh sb="8" eb="10">
      <t>キョウドウ</t>
    </rPh>
    <rPh sb="10" eb="12">
      <t>クミアイ</t>
    </rPh>
    <phoneticPr fontId="4"/>
  </si>
  <si>
    <t>鎌ケ谷市梨業組合、とうかつ中央農業協同組合、鎌ケ谷市農業振興課、千葉県東葛飾農業事務所</t>
    <rPh sb="0" eb="4">
      <t>カマガヤシ</t>
    </rPh>
    <rPh sb="4" eb="5">
      <t>リ</t>
    </rPh>
    <rPh sb="5" eb="6">
      <t>ギョウ</t>
    </rPh>
    <rPh sb="6" eb="8">
      <t>クミアイ</t>
    </rPh>
    <rPh sb="13" eb="15">
      <t>チュウオウ</t>
    </rPh>
    <rPh sb="15" eb="17">
      <t>ノウギョウ</t>
    </rPh>
    <rPh sb="17" eb="19">
      <t>キョウドウ</t>
    </rPh>
    <rPh sb="19" eb="21">
      <t>クミアイ</t>
    </rPh>
    <rPh sb="22" eb="26">
      <t>カマガヤシ</t>
    </rPh>
    <rPh sb="26" eb="28">
      <t>ノウギョウ</t>
    </rPh>
    <rPh sb="28" eb="30">
      <t>シンコウ</t>
    </rPh>
    <rPh sb="30" eb="31">
      <t>カ</t>
    </rPh>
    <rPh sb="32" eb="35">
      <t>チバケン</t>
    </rPh>
    <rPh sb="35" eb="38">
      <t>ヒガシカツシカ</t>
    </rPh>
    <rPh sb="38" eb="40">
      <t>ノウギョウ</t>
    </rPh>
    <rPh sb="40" eb="42">
      <t>ジム</t>
    </rPh>
    <rPh sb="42" eb="43">
      <t>ショ</t>
    </rPh>
    <phoneticPr fontId="4"/>
  </si>
  <si>
    <t>鎌ケ谷市</t>
    <rPh sb="0" eb="4">
      <t>カマガヤシ</t>
    </rPh>
    <phoneticPr fontId="4"/>
  </si>
  <si>
    <t>4.3.10</t>
  </si>
  <si>
    <t>4.3.29</t>
  </si>
  <si>
    <t>木更津市梨産地協議会</t>
    <rPh sb="0" eb="3">
      <t>キサラヅ</t>
    </rPh>
    <rPh sb="3" eb="4">
      <t>シ</t>
    </rPh>
    <rPh sb="4" eb="5">
      <t>ナシ</t>
    </rPh>
    <rPh sb="5" eb="7">
      <t>サンチ</t>
    </rPh>
    <rPh sb="7" eb="10">
      <t>キョウギカイ</t>
    </rPh>
    <phoneticPr fontId="4"/>
  </si>
  <si>
    <t>木更津市農業協同組合</t>
    <rPh sb="0" eb="4">
      <t>キサラヅシ</t>
    </rPh>
    <rPh sb="4" eb="6">
      <t>ノウギョウ</t>
    </rPh>
    <rPh sb="6" eb="8">
      <t>キョウドウ</t>
    </rPh>
    <rPh sb="8" eb="10">
      <t>クミアイ</t>
    </rPh>
    <phoneticPr fontId="4"/>
  </si>
  <si>
    <t>木更津市矢那梨組合、木更津市中郷梨組合、富来田梨栽培者組合、木更津市農業協同組合、木更津市、木更津市農業委員会、千葉県農業共済組合ぼうそう支所、千葉県農地中間管理機構、千葉県君津農業事務所</t>
    <rPh sb="0" eb="4">
      <t>キサラヅシ</t>
    </rPh>
    <rPh sb="4" eb="6">
      <t>ヤナ</t>
    </rPh>
    <rPh sb="6" eb="7">
      <t>ナシ</t>
    </rPh>
    <rPh sb="7" eb="9">
      <t>クミアイ</t>
    </rPh>
    <rPh sb="10" eb="14">
      <t>キサラヅシ</t>
    </rPh>
    <rPh sb="14" eb="16">
      <t>ナカゴウ</t>
    </rPh>
    <rPh sb="16" eb="17">
      <t>ナシ</t>
    </rPh>
    <rPh sb="17" eb="19">
      <t>クミアイ</t>
    </rPh>
    <rPh sb="20" eb="21">
      <t>フ</t>
    </rPh>
    <rPh sb="21" eb="22">
      <t>ク</t>
    </rPh>
    <rPh sb="22" eb="23">
      <t>タ</t>
    </rPh>
    <rPh sb="23" eb="24">
      <t>ナシ</t>
    </rPh>
    <rPh sb="24" eb="26">
      <t>サイバイ</t>
    </rPh>
    <rPh sb="26" eb="27">
      <t>シャ</t>
    </rPh>
    <rPh sb="27" eb="29">
      <t>クミアイ</t>
    </rPh>
    <rPh sb="30" eb="34">
      <t>キサラヅシ</t>
    </rPh>
    <rPh sb="34" eb="36">
      <t>ノウギョウ</t>
    </rPh>
    <rPh sb="36" eb="38">
      <t>キョウドウ</t>
    </rPh>
    <rPh sb="38" eb="40">
      <t>クミアイ</t>
    </rPh>
    <rPh sb="41" eb="45">
      <t>キサラヅシ</t>
    </rPh>
    <rPh sb="46" eb="50">
      <t>キサラヅシ</t>
    </rPh>
    <rPh sb="50" eb="52">
      <t>ノウギョウ</t>
    </rPh>
    <rPh sb="52" eb="55">
      <t>イインカイ</t>
    </rPh>
    <rPh sb="56" eb="59">
      <t>チバケン</t>
    </rPh>
    <rPh sb="59" eb="61">
      <t>ノウギョウ</t>
    </rPh>
    <rPh sb="61" eb="63">
      <t>キョウサイ</t>
    </rPh>
    <rPh sb="63" eb="65">
      <t>クミアイ</t>
    </rPh>
    <rPh sb="69" eb="71">
      <t>シショ</t>
    </rPh>
    <rPh sb="72" eb="75">
      <t>チバケン</t>
    </rPh>
    <rPh sb="75" eb="77">
      <t>ノウチ</t>
    </rPh>
    <rPh sb="77" eb="79">
      <t>チュウカン</t>
    </rPh>
    <rPh sb="79" eb="81">
      <t>カンリ</t>
    </rPh>
    <rPh sb="81" eb="83">
      <t>キコウ</t>
    </rPh>
    <rPh sb="84" eb="87">
      <t>チバケン</t>
    </rPh>
    <rPh sb="87" eb="89">
      <t>キミツ</t>
    </rPh>
    <rPh sb="89" eb="91">
      <t>ノウギョウ</t>
    </rPh>
    <rPh sb="91" eb="93">
      <t>ジム</t>
    </rPh>
    <rPh sb="93" eb="94">
      <t>ショ</t>
    </rPh>
    <phoneticPr fontId="4"/>
  </si>
  <si>
    <t>木更津市</t>
    <rPh sb="0" eb="4">
      <t>キサラヅシ</t>
    </rPh>
    <phoneticPr fontId="4"/>
  </si>
  <si>
    <t>4.3.16</t>
  </si>
  <si>
    <t>神奈川県</t>
    <rPh sb="0" eb="3">
      <t>カナガワ</t>
    </rPh>
    <rPh sb="3" eb="4">
      <t>ケン</t>
    </rPh>
    <phoneticPr fontId="5"/>
  </si>
  <si>
    <t>ＪＡあつぎ樹園地対策協議会</t>
    <rPh sb="5" eb="6">
      <t>ジュ</t>
    </rPh>
    <rPh sb="6" eb="8">
      <t>エンチ</t>
    </rPh>
    <rPh sb="8" eb="10">
      <t>タイサク</t>
    </rPh>
    <rPh sb="10" eb="13">
      <t>キョウギカイ</t>
    </rPh>
    <phoneticPr fontId="5"/>
  </si>
  <si>
    <t>ＪＡあつぎ 指導販売部 営農指導課</t>
    <rPh sb="6" eb="8">
      <t>シドウ</t>
    </rPh>
    <rPh sb="8" eb="11">
      <t>ハンバイブ</t>
    </rPh>
    <rPh sb="12" eb="14">
      <t>エイノウ</t>
    </rPh>
    <rPh sb="14" eb="16">
      <t>シドウ</t>
    </rPh>
    <rPh sb="16" eb="17">
      <t>カ</t>
    </rPh>
    <phoneticPr fontId="5"/>
  </si>
  <si>
    <t>JAあつぎ、厚木市、厚木市園芸協会果樹部会、厚木市落葉果樹研究会、神奈川県農業技術センター普及指導部、県央地域県政総合センター農政部</t>
    <rPh sb="63" eb="65">
      <t>ノウセイ</t>
    </rPh>
    <rPh sb="65" eb="66">
      <t>ブ</t>
    </rPh>
    <phoneticPr fontId="5"/>
  </si>
  <si>
    <t>厚木市</t>
  </si>
  <si>
    <t>JAあつぎ</t>
  </si>
  <si>
    <t>19．2．28</t>
  </si>
  <si>
    <t>31.3.29改訂</t>
    <rPh sb="7" eb="9">
      <t>カイテイ</t>
    </rPh>
    <phoneticPr fontId="5"/>
  </si>
  <si>
    <t>25.6.28改訂</t>
    <rPh sb="7" eb="9">
      <t>カイテイ</t>
    </rPh>
    <phoneticPr fontId="5"/>
  </si>
  <si>
    <t>湘南農協果樹産地協議会
［ＪＡいせはら樹園地対策協議会と合併］</t>
    <rPh sb="0" eb="2">
      <t>ショウナン</t>
    </rPh>
    <rPh sb="2" eb="4">
      <t>ノウキョウ</t>
    </rPh>
    <rPh sb="4" eb="6">
      <t>カジュ</t>
    </rPh>
    <rPh sb="6" eb="8">
      <t>サンチ</t>
    </rPh>
    <rPh sb="8" eb="11">
      <t>キョウギカイ</t>
    </rPh>
    <phoneticPr fontId="5"/>
  </si>
  <si>
    <t>ＪＡ湘南 営農経済部 営農販売課</t>
    <rPh sb="2" eb="4">
      <t>ショウナン</t>
    </rPh>
    <rPh sb="5" eb="7">
      <t>エイノウ</t>
    </rPh>
    <rPh sb="7" eb="9">
      <t>ケイザイ</t>
    </rPh>
    <rPh sb="9" eb="10">
      <t>ブ</t>
    </rPh>
    <rPh sb="11" eb="13">
      <t>エイノウ</t>
    </rPh>
    <rPh sb="13" eb="16">
      <t>ハンバイカ</t>
    </rPh>
    <phoneticPr fontId="5"/>
  </si>
  <si>
    <t>平塚市、大磯町、二宮町、伊勢原市、JA湘南果樹部会、湘南農業協同組合、湘南農業協同組合柑橘選果場出荷組合、県農業技術センター、県湘南地域県政総合センター、神奈川県農地中間管理機構</t>
    <rPh sb="12" eb="16">
      <t>イセハラシ</t>
    </rPh>
    <rPh sb="19" eb="21">
      <t>ショウナン</t>
    </rPh>
    <rPh sb="21" eb="23">
      <t>カジュ</t>
    </rPh>
    <rPh sb="23" eb="25">
      <t>ブカイ</t>
    </rPh>
    <rPh sb="77" eb="81">
      <t>カナガワケン</t>
    </rPh>
    <rPh sb="81" eb="83">
      <t>ノウチ</t>
    </rPh>
    <rPh sb="83" eb="85">
      <t>チュウカン</t>
    </rPh>
    <rPh sb="85" eb="87">
      <t>カンリ</t>
    </rPh>
    <rPh sb="87" eb="89">
      <t>キコウ</t>
    </rPh>
    <phoneticPr fontId="5"/>
  </si>
  <si>
    <t>平塚市、大磯町、二宮町、伊勢原市</t>
    <rPh sb="12" eb="16">
      <t>イセハラシ</t>
    </rPh>
    <phoneticPr fontId="5"/>
  </si>
  <si>
    <t>ＪＡ湘南</t>
  </si>
  <si>
    <r>
      <t xml:space="preserve">19．1．29
</t>
    </r>
    <r>
      <rPr>
        <sz val="11"/>
        <rFont val="ＭＳ Ｐゴシック"/>
        <family val="3"/>
        <charset val="128"/>
      </rPr>
      <t>（19．3．1設立の２つの
協議会を一本化）</t>
    </r>
    <phoneticPr fontId="5"/>
  </si>
  <si>
    <t>温州みかん、中晩柑類、雑柑類、キウイフルーツ、梅、オリーブ、ブドウ、ナシ、カキ、モモ</t>
    <rPh sb="0" eb="2">
      <t>ウンシュウ</t>
    </rPh>
    <rPh sb="6" eb="7">
      <t>チュウ</t>
    </rPh>
    <rPh sb="7" eb="8">
      <t>バン</t>
    </rPh>
    <rPh sb="8" eb="9">
      <t>カン</t>
    </rPh>
    <rPh sb="9" eb="10">
      <t>タグイ</t>
    </rPh>
    <rPh sb="11" eb="12">
      <t>ザツ</t>
    </rPh>
    <rPh sb="12" eb="13">
      <t>カン</t>
    </rPh>
    <rPh sb="13" eb="14">
      <t>ルイ</t>
    </rPh>
    <rPh sb="23" eb="24">
      <t>ウメ</t>
    </rPh>
    <phoneticPr fontId="5"/>
  </si>
  <si>
    <t>R4.3.31改訂</t>
    <rPh sb="7" eb="9">
      <t>カイテイ</t>
    </rPh>
    <phoneticPr fontId="5"/>
  </si>
  <si>
    <t>24.4.27改訂</t>
    <rPh sb="7" eb="9">
      <t>カイテイ</t>
    </rPh>
    <phoneticPr fontId="5"/>
  </si>
  <si>
    <r>
      <rPr>
        <sz val="11"/>
        <rFont val="ＭＳ Ｐゴシック"/>
        <family val="3"/>
        <charset val="128"/>
      </rPr>
      <t>4.0
（ｵﾘｰﾌﾞ）</t>
    </r>
    <phoneticPr fontId="5"/>
  </si>
  <si>
    <t>ＪＡさがみ樹園地対策協議会</t>
    <rPh sb="5" eb="6">
      <t>ジュ</t>
    </rPh>
    <rPh sb="6" eb="8">
      <t>エンチ</t>
    </rPh>
    <rPh sb="8" eb="10">
      <t>タイサク</t>
    </rPh>
    <rPh sb="10" eb="13">
      <t>キョウギカイ</t>
    </rPh>
    <phoneticPr fontId="5"/>
  </si>
  <si>
    <t>ＪＡさがみ 組織経済部 営農課</t>
    <rPh sb="6" eb="8">
      <t>ソシキ</t>
    </rPh>
    <rPh sb="8" eb="11">
      <t>ケイザイブ</t>
    </rPh>
    <rPh sb="12" eb="14">
      <t>エイノウ</t>
    </rPh>
    <rPh sb="14" eb="15">
      <t>カ</t>
    </rPh>
    <phoneticPr fontId="5"/>
  </si>
  <si>
    <t>藤沢市、大和市、綾瀬市、寒川町、茅ヶ崎市、海老名市、JAさがみ、JA果樹部会、県農業技術センター、湘南地域県政総合センター、県央地域県政総合センター</t>
    <rPh sb="21" eb="25">
      <t>エビナシ</t>
    </rPh>
    <phoneticPr fontId="5"/>
  </si>
  <si>
    <t>藤沢市、大和市、綾瀬市、寒川町、茅ヶ崎市、海老名市</t>
    <rPh sb="21" eb="25">
      <t>エビナシ</t>
    </rPh>
    <phoneticPr fontId="5"/>
  </si>
  <si>
    <t>JAさがみ</t>
  </si>
  <si>
    <t>16．5．7(既設)</t>
    <rPh sb="7" eb="9">
      <t>キセツ</t>
    </rPh>
    <phoneticPr fontId="5"/>
  </si>
  <si>
    <t>なし、ぶどう</t>
    <phoneticPr fontId="5"/>
  </si>
  <si>
    <t>27.3.4改訂</t>
    <rPh sb="6" eb="8">
      <t>カイテイ</t>
    </rPh>
    <phoneticPr fontId="5"/>
  </si>
  <si>
    <t>秦野市農協果樹産地協議会</t>
  </si>
  <si>
    <t>ＪＡはだの 営農販売部 営農販売課</t>
    <rPh sb="6" eb="8">
      <t>エイノウ</t>
    </rPh>
    <rPh sb="8" eb="10">
      <t>ハンバイ</t>
    </rPh>
    <rPh sb="10" eb="11">
      <t>ブ</t>
    </rPh>
    <rPh sb="12" eb="14">
      <t>エイノウ</t>
    </rPh>
    <rPh sb="14" eb="16">
      <t>ハンバイ</t>
    </rPh>
    <rPh sb="16" eb="17">
      <t>カ</t>
    </rPh>
    <phoneticPr fontId="5"/>
  </si>
  <si>
    <t>秦野市、秦野市農業協同組合、JA果樹部会、神奈川県農業技術センター、神奈川県湘南地域県政総合センター</t>
  </si>
  <si>
    <t>秦野市</t>
  </si>
  <si>
    <t>ＪＡ秦野市</t>
  </si>
  <si>
    <t>21．2．25</t>
  </si>
  <si>
    <t>温州みかん、なし、ぶどう、キウイフルーツ、ブルーベリー、柿</t>
    <rPh sb="0" eb="2">
      <t>ウンシュウ</t>
    </rPh>
    <phoneticPr fontId="5"/>
  </si>
  <si>
    <t>30.9.18改訂</t>
    <rPh sb="7" eb="9">
      <t>カイテイ</t>
    </rPh>
    <phoneticPr fontId="5"/>
  </si>
  <si>
    <t>21.3.16改訂</t>
    <rPh sb="7" eb="9">
      <t>カイテイ</t>
    </rPh>
    <phoneticPr fontId="5"/>
  </si>
  <si>
    <t>小田原市果樹産地協議会</t>
    <rPh sb="4" eb="6">
      <t>カジュ</t>
    </rPh>
    <rPh sb="6" eb="8">
      <t>サンチ</t>
    </rPh>
    <rPh sb="8" eb="11">
      <t>キョウギカイ</t>
    </rPh>
    <phoneticPr fontId="5"/>
  </si>
  <si>
    <t>小田原市 経済部 農政課</t>
    <rPh sb="0" eb="4">
      <t>オダワラシ</t>
    </rPh>
    <rPh sb="5" eb="8">
      <t>ケイザイブ</t>
    </rPh>
    <rPh sb="9" eb="12">
      <t>ノウセイカ</t>
    </rPh>
    <phoneticPr fontId="5"/>
  </si>
  <si>
    <t>小田原市、JAかながわ西湘、SG21、キウイフルーツ販売運営委員会、片浦レモン研究会、小田原オリーブ研究会、小田原市梅研究会、神奈川県農業技術センター、神奈川県県西地域県政総合センター</t>
    <rPh sb="26" eb="28">
      <t>ハンバイ</t>
    </rPh>
    <rPh sb="28" eb="30">
      <t>ウンエイ</t>
    </rPh>
    <rPh sb="30" eb="33">
      <t>イインカイ</t>
    </rPh>
    <rPh sb="34" eb="36">
      <t>カタウラ</t>
    </rPh>
    <rPh sb="39" eb="42">
      <t>ケンキュウカイ</t>
    </rPh>
    <rPh sb="43" eb="46">
      <t>オダワラ</t>
    </rPh>
    <rPh sb="50" eb="53">
      <t>ケンキュウカイ</t>
    </rPh>
    <rPh sb="54" eb="58">
      <t>オダワラシ</t>
    </rPh>
    <rPh sb="58" eb="59">
      <t>ウメ</t>
    </rPh>
    <rPh sb="59" eb="62">
      <t>ケンキュウカイ</t>
    </rPh>
    <rPh sb="63" eb="67">
      <t>カナガワケン</t>
    </rPh>
    <rPh sb="67" eb="71">
      <t>ノウギョウギジュツ</t>
    </rPh>
    <rPh sb="76" eb="80">
      <t>カナガワケン</t>
    </rPh>
    <rPh sb="80" eb="82">
      <t>ケンニシ</t>
    </rPh>
    <rPh sb="82" eb="88">
      <t>チイキケンセイソウゴウ</t>
    </rPh>
    <phoneticPr fontId="5"/>
  </si>
  <si>
    <t>小田原市</t>
  </si>
  <si>
    <t>JAかながわ西湘</t>
  </si>
  <si>
    <t>20．3．24</t>
  </si>
  <si>
    <t>温州みかん、中晩柑類、レモン、ウメ、キウイフルーツ、オリーブ</t>
    <rPh sb="0" eb="2">
      <t>ウンシュウ</t>
    </rPh>
    <rPh sb="6" eb="7">
      <t>チュウ</t>
    </rPh>
    <rPh sb="7" eb="8">
      <t>バン</t>
    </rPh>
    <rPh sb="8" eb="9">
      <t>カン</t>
    </rPh>
    <rPh sb="9" eb="10">
      <t>タグイ</t>
    </rPh>
    <phoneticPr fontId="5"/>
  </si>
  <si>
    <t>R4.3.29改訂</t>
    <rPh sb="7" eb="9">
      <t>カイテイ</t>
    </rPh>
    <phoneticPr fontId="5"/>
  </si>
  <si>
    <t>25.5.2改訂</t>
    <rPh sb="6" eb="8">
      <t>カイテイ</t>
    </rPh>
    <phoneticPr fontId="5"/>
  </si>
  <si>
    <r>
      <t xml:space="preserve">2.2
(レモン)
</t>
    </r>
    <r>
      <rPr>
        <sz val="11"/>
        <rFont val="ＭＳ Ｐゴシック"/>
        <family val="3"/>
        <charset val="128"/>
      </rPr>
      <t>5.0
(オリーブ)</t>
    </r>
    <phoneticPr fontId="5"/>
  </si>
  <si>
    <t>JAかながわ西湘 営農部</t>
    <rPh sb="6" eb="8">
      <t>セイショウ</t>
    </rPh>
    <rPh sb="9" eb="11">
      <t>エイノウ</t>
    </rPh>
    <rPh sb="11" eb="12">
      <t>ブ</t>
    </rPh>
    <phoneticPr fontId="5"/>
  </si>
  <si>
    <t>かながわ西湘農協、かながわ西湘農協柑橘生産部、かながわ西湘農協柑橘運営委員会、県農業技術センター足柄地区事務所、県西地域県政総合センター</t>
    <phoneticPr fontId="5"/>
  </si>
  <si>
    <t>南足柄市、中井町、開成町、山北町、大井町、松田町、湯河原町、真鶴町、箱根町</t>
  </si>
  <si>
    <t>ＪＡかながわ西湘</t>
  </si>
  <si>
    <t>24.7.6
（18．9．1設立の２つの
協議会を一本化）</t>
    <rPh sb="14" eb="16">
      <t>セツリツ</t>
    </rPh>
    <rPh sb="21" eb="24">
      <t>キョウギカイ</t>
    </rPh>
    <rPh sb="25" eb="27">
      <t>１ホン</t>
    </rPh>
    <rPh sb="27" eb="28">
      <t>カ</t>
    </rPh>
    <phoneticPr fontId="5"/>
  </si>
  <si>
    <t>温州みかん、中晩柑類、キウイフルーツ、うめ</t>
    <rPh sb="0" eb="2">
      <t>ウンシュウ</t>
    </rPh>
    <rPh sb="6" eb="7">
      <t>チュウ</t>
    </rPh>
    <rPh sb="7" eb="8">
      <t>バン</t>
    </rPh>
    <rPh sb="8" eb="9">
      <t>カン</t>
    </rPh>
    <rPh sb="9" eb="10">
      <t>タグイ</t>
    </rPh>
    <phoneticPr fontId="5"/>
  </si>
  <si>
    <t>24.7.6改訂</t>
    <rPh sb="6" eb="8">
      <t>カイテイ</t>
    </rPh>
    <phoneticPr fontId="5"/>
  </si>
  <si>
    <t>山梨県</t>
    <rPh sb="0" eb="1">
      <t>ヤマ</t>
    </rPh>
    <rPh sb="1" eb="2">
      <t>ナシ</t>
    </rPh>
    <rPh sb="2" eb="3">
      <t>ケン</t>
    </rPh>
    <phoneticPr fontId="5"/>
  </si>
  <si>
    <t>JAフルーツ山梨果樹産地協議会</t>
    <rPh sb="6" eb="8">
      <t>ヤマナシ</t>
    </rPh>
    <rPh sb="8" eb="10">
      <t>カジュ</t>
    </rPh>
    <rPh sb="10" eb="12">
      <t>サンチ</t>
    </rPh>
    <rPh sb="12" eb="15">
      <t>キョウギカイ</t>
    </rPh>
    <phoneticPr fontId="5"/>
  </si>
  <si>
    <t>フルーツ山梨農業協同組合営農販売部営農指導課</t>
    <rPh sb="4" eb="6">
      <t>ヤマナシ</t>
    </rPh>
    <rPh sb="6" eb="8">
      <t>ノウギョウ</t>
    </rPh>
    <rPh sb="8" eb="10">
      <t>キョウドウ</t>
    </rPh>
    <rPh sb="10" eb="12">
      <t>クミアイ</t>
    </rPh>
    <rPh sb="12" eb="17">
      <t>エイノウハンバイブ</t>
    </rPh>
    <rPh sb="17" eb="19">
      <t>エイノウ</t>
    </rPh>
    <rPh sb="19" eb="22">
      <t>シドウカ</t>
    </rPh>
    <phoneticPr fontId="5"/>
  </si>
  <si>
    <t>生産者代表、ＪＡ、市、農業委員会、農業共済組合、農務事務所、果樹試験場、県農業振興公社（農地中間管理機構）</t>
    <rPh sb="0" eb="3">
      <t>セイサンシャ</t>
    </rPh>
    <rPh sb="3" eb="5">
      <t>ダイヒョウ</t>
    </rPh>
    <rPh sb="36" eb="37">
      <t>ケン</t>
    </rPh>
    <rPh sb="37" eb="39">
      <t>ノウギョウ</t>
    </rPh>
    <rPh sb="39" eb="41">
      <t>シンコウ</t>
    </rPh>
    <rPh sb="41" eb="43">
      <t>コウシャ</t>
    </rPh>
    <rPh sb="44" eb="46">
      <t>ノウチ</t>
    </rPh>
    <rPh sb="46" eb="48">
      <t>チュウカン</t>
    </rPh>
    <rPh sb="48" eb="50">
      <t>カンリ</t>
    </rPh>
    <rPh sb="50" eb="52">
      <t>キコウ</t>
    </rPh>
    <phoneticPr fontId="5"/>
  </si>
  <si>
    <t>山梨市、甲州市、笛吹市の一部</t>
    <rPh sb="8" eb="11">
      <t>フエフキシ</t>
    </rPh>
    <rPh sb="12" eb="14">
      <t>イチブ</t>
    </rPh>
    <phoneticPr fontId="5"/>
  </si>
  <si>
    <t>JAフルーツ山梨</t>
  </si>
  <si>
    <t>18．9．7</t>
  </si>
  <si>
    <t>ぶどう、もも（ネクタリン含む）、おうとう、かき、すもも、キウイフルーツ</t>
    <rPh sb="12" eb="13">
      <t>フク</t>
    </rPh>
    <phoneticPr fontId="5"/>
  </si>
  <si>
    <r>
      <t xml:space="preserve">28．3．25
29．4．1変更
R1．10．10変更
R3．4．16変更
</t>
    </r>
    <r>
      <rPr>
        <sz val="11"/>
        <rFont val="ＭＳ Ｐゴシック"/>
        <family val="3"/>
        <charset val="128"/>
      </rPr>
      <t>R4．3．31変更</t>
    </r>
    <rPh sb="25" eb="27">
      <t>ヘンコウ</t>
    </rPh>
    <rPh sb="35" eb="37">
      <t>ヘンコウ</t>
    </rPh>
    <rPh sb="45" eb="47">
      <t>ヘンコウ</t>
    </rPh>
    <phoneticPr fontId="5"/>
  </si>
  <si>
    <r>
      <t xml:space="preserve">24．3．30改訂
</t>
    </r>
    <r>
      <rPr>
        <sz val="11"/>
        <rFont val="ＭＳ Ｐゴシック"/>
        <family val="3"/>
        <charset val="128"/>
      </rPr>
      <t>25．11．25変更
27年度中（改訂予定）</t>
    </r>
    <rPh sb="7" eb="9">
      <t>カイテイ</t>
    </rPh>
    <rPh sb="18" eb="20">
      <t>ヘンコウ</t>
    </rPh>
    <rPh sb="23" eb="24">
      <t>ネン</t>
    </rPh>
    <rPh sb="24" eb="25">
      <t>ド</t>
    </rPh>
    <rPh sb="25" eb="26">
      <t>チュウ</t>
    </rPh>
    <rPh sb="27" eb="29">
      <t>カイテイ</t>
    </rPh>
    <rPh sb="29" eb="31">
      <t>ヨテイ</t>
    </rPh>
    <phoneticPr fontId="5"/>
  </si>
  <si>
    <t>ＪＡふえふき果樹産地協議会</t>
    <rPh sb="6" eb="8">
      <t>カジュ</t>
    </rPh>
    <rPh sb="8" eb="10">
      <t>サンチ</t>
    </rPh>
    <rPh sb="10" eb="13">
      <t>キョウギカイ</t>
    </rPh>
    <phoneticPr fontId="5"/>
  </si>
  <si>
    <t>笛吹農業協同組合指導販売部指導課</t>
    <rPh sb="0" eb="2">
      <t>フエフ</t>
    </rPh>
    <rPh sb="2" eb="4">
      <t>ノウギョウ</t>
    </rPh>
    <rPh sb="4" eb="6">
      <t>キョウドウ</t>
    </rPh>
    <rPh sb="6" eb="8">
      <t>クミアイ</t>
    </rPh>
    <rPh sb="8" eb="10">
      <t>シドウ</t>
    </rPh>
    <rPh sb="10" eb="13">
      <t>ハンバイブ</t>
    </rPh>
    <rPh sb="13" eb="16">
      <t>シドウカ</t>
    </rPh>
    <phoneticPr fontId="5"/>
  </si>
  <si>
    <t>ＪＡ、市、農業委員会、農業共済組合、農務事務所、果樹試験場、県農業振興公社（農地中間管理機構）</t>
    <phoneticPr fontId="5"/>
  </si>
  <si>
    <t>笛吹市の一部、甲府市の一部、中央市の一部</t>
    <rPh sb="4" eb="6">
      <t>イチブ</t>
    </rPh>
    <rPh sb="7" eb="10">
      <t>コウフシ</t>
    </rPh>
    <rPh sb="11" eb="13">
      <t>イチブ</t>
    </rPh>
    <rPh sb="14" eb="17">
      <t>チュウオウシ</t>
    </rPh>
    <rPh sb="18" eb="20">
      <t>イチブ</t>
    </rPh>
    <phoneticPr fontId="5"/>
  </si>
  <si>
    <t>ＪＡふえふき</t>
  </si>
  <si>
    <t>ぶどう、もも（ネクタリン含む）、すもも、なし、かき、キウイフルーツ</t>
    <rPh sb="12" eb="13">
      <t>フク</t>
    </rPh>
    <phoneticPr fontId="5"/>
  </si>
  <si>
    <r>
      <t xml:space="preserve">28．3．25
29．4．1変更
</t>
    </r>
    <r>
      <rPr>
        <sz val="11"/>
        <rFont val="ＭＳ Ｐゴシック"/>
        <family val="3"/>
        <charset val="128"/>
      </rPr>
      <t>R3．4．16変更</t>
    </r>
    <rPh sb="24" eb="26">
      <t>ヘンコウ</t>
    </rPh>
    <phoneticPr fontId="5"/>
  </si>
  <si>
    <r>
      <t xml:space="preserve">24．3．30改訂
</t>
    </r>
    <r>
      <rPr>
        <sz val="11"/>
        <rFont val="ＭＳ Ｐゴシック"/>
        <family val="3"/>
        <charset val="128"/>
      </rPr>
      <t>27年度中（改訂予定）</t>
    </r>
    <rPh sb="7" eb="9">
      <t>カイテイ</t>
    </rPh>
    <rPh sb="12" eb="14">
      <t>ネンド</t>
    </rPh>
    <rPh sb="14" eb="15">
      <t>チュウ</t>
    </rPh>
    <rPh sb="16" eb="18">
      <t>カイテイ</t>
    </rPh>
    <rPh sb="18" eb="20">
      <t>ヨテイ</t>
    </rPh>
    <phoneticPr fontId="5"/>
  </si>
  <si>
    <t>ＪＡ南アルプス市果樹産地協議会</t>
    <rPh sb="2" eb="3">
      <t>ミナミ</t>
    </rPh>
    <rPh sb="7" eb="8">
      <t>シ</t>
    </rPh>
    <rPh sb="8" eb="10">
      <t>カジュ</t>
    </rPh>
    <rPh sb="10" eb="12">
      <t>サンチ</t>
    </rPh>
    <rPh sb="12" eb="15">
      <t>キョウギカイ</t>
    </rPh>
    <phoneticPr fontId="5"/>
  </si>
  <si>
    <t>南アルプス市農業協同組合営農指導部営農指導課</t>
    <rPh sb="0" eb="1">
      <t>ミナミ</t>
    </rPh>
    <rPh sb="5" eb="6">
      <t>シ</t>
    </rPh>
    <rPh sb="6" eb="8">
      <t>ノウギョウ</t>
    </rPh>
    <rPh sb="8" eb="10">
      <t>キョウドウ</t>
    </rPh>
    <rPh sb="10" eb="12">
      <t>クミアイ</t>
    </rPh>
    <rPh sb="12" eb="14">
      <t>エイノウ</t>
    </rPh>
    <rPh sb="14" eb="17">
      <t>シドウブ</t>
    </rPh>
    <rPh sb="17" eb="19">
      <t>エイノウ</t>
    </rPh>
    <rPh sb="19" eb="22">
      <t>シドウカ</t>
    </rPh>
    <phoneticPr fontId="5"/>
  </si>
  <si>
    <t>生産者代表、ＪＡ、市、農業委員会、農業共済組合、農務事務所、県農業振興公社（農地中間管理機構）</t>
    <phoneticPr fontId="5"/>
  </si>
  <si>
    <t>南アルプス市</t>
  </si>
  <si>
    <t>ＪＡ南アルプス市</t>
    <rPh sb="2" eb="3">
      <t>ミナミ</t>
    </rPh>
    <rPh sb="7" eb="8">
      <t>シ</t>
    </rPh>
    <phoneticPr fontId="5"/>
  </si>
  <si>
    <t>18．9．6</t>
  </si>
  <si>
    <t>ぶどう、もも、おうとう、かき、すもも、キウイフルーツ</t>
  </si>
  <si>
    <r>
      <t xml:space="preserve">28．3．25
29．4．1変更
30．2．23変更
３１．3．20変更
</t>
    </r>
    <r>
      <rPr>
        <sz val="11"/>
        <rFont val="ＭＳ Ｐゴシック"/>
        <family val="3"/>
        <charset val="128"/>
      </rPr>
      <t>R3．4．16変更</t>
    </r>
    <rPh sb="24" eb="26">
      <t>ヘンコウ</t>
    </rPh>
    <rPh sb="34" eb="36">
      <t>ヘンコウ</t>
    </rPh>
    <rPh sb="44" eb="46">
      <t>ヘンコウ</t>
    </rPh>
    <phoneticPr fontId="5"/>
  </si>
  <si>
    <t>西八代果樹産地協議会</t>
    <rPh sb="0" eb="3">
      <t>ニシヤツシロ</t>
    </rPh>
    <rPh sb="3" eb="5">
      <t>カジュ</t>
    </rPh>
    <rPh sb="5" eb="7">
      <t>サンチ</t>
    </rPh>
    <rPh sb="7" eb="10">
      <t>キョウギカイ</t>
    </rPh>
    <phoneticPr fontId="5"/>
  </si>
  <si>
    <t>山梨みらい農業協同組合大塚経済センター</t>
    <rPh sb="0" eb="2">
      <t>ヤマナシ</t>
    </rPh>
    <rPh sb="5" eb="7">
      <t>ノウギョウ</t>
    </rPh>
    <rPh sb="7" eb="9">
      <t>キョウドウ</t>
    </rPh>
    <rPh sb="9" eb="11">
      <t>クミアイ</t>
    </rPh>
    <rPh sb="11" eb="13">
      <t>オオツカ</t>
    </rPh>
    <rPh sb="13" eb="15">
      <t>ケイザイ</t>
    </rPh>
    <phoneticPr fontId="5"/>
  </si>
  <si>
    <t>生産者代表、ＪＡ、町、農業委員会、農業共済組合、農務事務所、果樹試験場、県農業振興公社（農地中間管理機構）</t>
  </si>
  <si>
    <t>市川三郷町、身延町の一部</t>
    <rPh sb="6" eb="9">
      <t>ミノブチョウ</t>
    </rPh>
    <rPh sb="10" eb="12">
      <t>イチブ</t>
    </rPh>
    <phoneticPr fontId="5"/>
  </si>
  <si>
    <t>ＪＡ山梨みらい</t>
    <rPh sb="2" eb="4">
      <t>ヤマナシ</t>
    </rPh>
    <phoneticPr fontId="5"/>
  </si>
  <si>
    <t>ぶどう、もも、かき、すもも、キウイフルーツ</t>
  </si>
  <si>
    <r>
      <t xml:space="preserve">28．3．25
29．4．1変更
R1．8．1変更
</t>
    </r>
    <r>
      <rPr>
        <sz val="11"/>
        <rFont val="ＭＳ Ｐゴシック"/>
        <family val="3"/>
        <charset val="128"/>
      </rPr>
      <t>R3．4．16変更</t>
    </r>
    <rPh sb="23" eb="25">
      <t>ヘンコウ</t>
    </rPh>
    <rPh sb="33" eb="35">
      <t>ヘンコウ</t>
    </rPh>
    <phoneticPr fontId="5"/>
  </si>
  <si>
    <t>ＪＡ梨北果樹産地協議会</t>
    <rPh sb="2" eb="4">
      <t>リホク</t>
    </rPh>
    <rPh sb="4" eb="6">
      <t>カジュ</t>
    </rPh>
    <rPh sb="6" eb="8">
      <t>サンチ</t>
    </rPh>
    <rPh sb="8" eb="11">
      <t>キョウギカイ</t>
    </rPh>
    <phoneticPr fontId="5"/>
  </si>
  <si>
    <t>梨北農業協同組合営農部振興指導課</t>
    <rPh sb="0" eb="2">
      <t>リホク</t>
    </rPh>
    <rPh sb="2" eb="4">
      <t>ノウギョウ</t>
    </rPh>
    <rPh sb="4" eb="6">
      <t>キョウドウ</t>
    </rPh>
    <rPh sb="6" eb="8">
      <t>クミアイ</t>
    </rPh>
    <rPh sb="8" eb="10">
      <t>エイノウ</t>
    </rPh>
    <rPh sb="10" eb="11">
      <t>ブ</t>
    </rPh>
    <rPh sb="11" eb="13">
      <t>シンコウ</t>
    </rPh>
    <rPh sb="13" eb="16">
      <t>シドウカ</t>
    </rPh>
    <phoneticPr fontId="5"/>
  </si>
  <si>
    <t>生産者代表、ＪＡ、市、農業委員会、農業共済組合、農務事務所、果樹試験場、県農業振興公社（農地中間管理機構）、市農業振興公社</t>
    <rPh sb="54" eb="55">
      <t>シ</t>
    </rPh>
    <rPh sb="55" eb="57">
      <t>ノウギョウ</t>
    </rPh>
    <rPh sb="57" eb="59">
      <t>シンコウ</t>
    </rPh>
    <rPh sb="59" eb="61">
      <t>コウシャ</t>
    </rPh>
    <phoneticPr fontId="5"/>
  </si>
  <si>
    <t>韮崎市、甲斐市の一部、北杜市</t>
    <rPh sb="4" eb="7">
      <t>カイシ</t>
    </rPh>
    <rPh sb="8" eb="10">
      <t>イチブ</t>
    </rPh>
    <rPh sb="11" eb="14">
      <t>ホクトシ</t>
    </rPh>
    <phoneticPr fontId="5"/>
  </si>
  <si>
    <t>ＪＡ梨北</t>
  </si>
  <si>
    <t>18．10．6</t>
  </si>
  <si>
    <t>もも、ぶどう、りんご、すもも、おうとう、かき、ブルーベリー、洋ナシ、マンゴー</t>
    <rPh sb="30" eb="31">
      <t>ヨウ</t>
    </rPh>
    <phoneticPr fontId="5"/>
  </si>
  <si>
    <r>
      <t xml:space="preserve">24．3．30改訂
</t>
    </r>
    <r>
      <rPr>
        <sz val="11"/>
        <rFont val="ＭＳ Ｐゴシック"/>
        <family val="3"/>
        <charset val="128"/>
      </rPr>
      <t>26．7．1変更
27年度中（改訂予定）</t>
    </r>
    <rPh sb="7" eb="9">
      <t>カイテイ</t>
    </rPh>
    <rPh sb="21" eb="23">
      <t>ネンド</t>
    </rPh>
    <rPh sb="23" eb="24">
      <t>ナカ</t>
    </rPh>
    <rPh sb="25" eb="27">
      <t>カイテイ</t>
    </rPh>
    <rPh sb="27" eb="29">
      <t>ヨテイ</t>
    </rPh>
    <phoneticPr fontId="5"/>
  </si>
  <si>
    <t>ＪＡ山梨みらい中巨摩東部地区果樹産地協議会</t>
    <rPh sb="2" eb="4">
      <t>ヤマナシ</t>
    </rPh>
    <rPh sb="7" eb="10">
      <t>ナカコマ</t>
    </rPh>
    <rPh sb="10" eb="12">
      <t>トウブ</t>
    </rPh>
    <rPh sb="12" eb="14">
      <t>チク</t>
    </rPh>
    <rPh sb="14" eb="16">
      <t>カジュ</t>
    </rPh>
    <rPh sb="16" eb="18">
      <t>サンチ</t>
    </rPh>
    <rPh sb="18" eb="21">
      <t>キョウギカイ</t>
    </rPh>
    <phoneticPr fontId="5"/>
  </si>
  <si>
    <t>山梨みらい農業協同組合竜王支店</t>
    <rPh sb="0" eb="2">
      <t>ヤマナシ</t>
    </rPh>
    <rPh sb="5" eb="7">
      <t>ノウギョウ</t>
    </rPh>
    <rPh sb="7" eb="9">
      <t>キョウドウ</t>
    </rPh>
    <rPh sb="9" eb="11">
      <t>クミアイ</t>
    </rPh>
    <rPh sb="11" eb="13">
      <t>リュウオウ</t>
    </rPh>
    <rPh sb="13" eb="15">
      <t>シテン</t>
    </rPh>
    <phoneticPr fontId="5"/>
  </si>
  <si>
    <t>生産者代表、ＪＡ、市・町、農業委員会、農務事務所、果樹試験場、県農業振興公社（農地中間管理機構）</t>
  </si>
  <si>
    <t>甲斐市の一部、中央市の一部、昭和町</t>
    <rPh sb="4" eb="6">
      <t>イチブ</t>
    </rPh>
    <rPh sb="7" eb="10">
      <t>チュウオウシ</t>
    </rPh>
    <rPh sb="11" eb="13">
      <t>イチブ</t>
    </rPh>
    <rPh sb="14" eb="16">
      <t>ショウワ</t>
    </rPh>
    <rPh sb="16" eb="17">
      <t>マチ</t>
    </rPh>
    <phoneticPr fontId="5"/>
  </si>
  <si>
    <t>18．12．21</t>
  </si>
  <si>
    <t>ぶどう、もも、かき、すもも、キウイフルーツ</t>
    <phoneticPr fontId="5"/>
  </si>
  <si>
    <t>南巨摩果樹産地協議会</t>
    <rPh sb="0" eb="3">
      <t>ミナミコマ</t>
    </rPh>
    <rPh sb="3" eb="5">
      <t>カジュ</t>
    </rPh>
    <rPh sb="5" eb="7">
      <t>サンチ</t>
    </rPh>
    <rPh sb="7" eb="10">
      <t>キョウギカイ</t>
    </rPh>
    <phoneticPr fontId="5"/>
  </si>
  <si>
    <t>山梨みらい農業協同組合増穂経済センター</t>
    <rPh sb="0" eb="2">
      <t>ヤマナシ</t>
    </rPh>
    <rPh sb="5" eb="7">
      <t>ノウギョウ</t>
    </rPh>
    <rPh sb="7" eb="9">
      <t>キョウドウ</t>
    </rPh>
    <rPh sb="9" eb="11">
      <t>クミアイ</t>
    </rPh>
    <rPh sb="11" eb="13">
      <t>マスホ</t>
    </rPh>
    <rPh sb="13" eb="15">
      <t>ケイザイ</t>
    </rPh>
    <phoneticPr fontId="5"/>
  </si>
  <si>
    <t>ＪＡ、町、農業委員会、農業共済組合、農務事務所、果樹試験場、県農業振興公社（農地中間管理機構）</t>
  </si>
  <si>
    <t>富士川町、早川町、身延町の一部、南部町</t>
    <rPh sb="5" eb="8">
      <t>ハヤカワチョウ</t>
    </rPh>
    <rPh sb="9" eb="12">
      <t>ミノブチョウ</t>
    </rPh>
    <rPh sb="13" eb="15">
      <t>イチブ</t>
    </rPh>
    <rPh sb="16" eb="19">
      <t>ナンブチョウ</t>
    </rPh>
    <phoneticPr fontId="5"/>
  </si>
  <si>
    <t>18．10．2</t>
  </si>
  <si>
    <t>もも、ぶどう、すもも、かき、ゆず、なし、西洋なし、うめ、くり</t>
    <phoneticPr fontId="5"/>
  </si>
  <si>
    <r>
      <t xml:space="preserve">28．3．25
29．4．1変更
30．5．11変更
</t>
    </r>
    <r>
      <rPr>
        <sz val="11"/>
        <rFont val="ＭＳ Ｐゴシック"/>
        <family val="3"/>
        <charset val="128"/>
      </rPr>
      <t>R3．4．16変更</t>
    </r>
    <rPh sb="24" eb="26">
      <t>ヘンコウ</t>
    </rPh>
    <rPh sb="34" eb="36">
      <t>ヘンコウ</t>
    </rPh>
    <phoneticPr fontId="5"/>
  </si>
  <si>
    <r>
      <t xml:space="preserve">24．3．30改訂
</t>
    </r>
    <r>
      <rPr>
        <sz val="11"/>
        <rFont val="ＭＳ Ｐゴシック"/>
        <family val="3"/>
        <charset val="128"/>
      </rPr>
      <t>26．10．16変更
27年度中（改訂予定）</t>
    </r>
    <rPh sb="7" eb="9">
      <t>カイテイ</t>
    </rPh>
    <rPh sb="18" eb="20">
      <t>ヘンコウ</t>
    </rPh>
    <rPh sb="23" eb="24">
      <t>ネン</t>
    </rPh>
    <rPh sb="24" eb="25">
      <t>ド</t>
    </rPh>
    <rPh sb="25" eb="26">
      <t>ナカ</t>
    </rPh>
    <rPh sb="27" eb="29">
      <t>カイテイ</t>
    </rPh>
    <rPh sb="29" eb="31">
      <t>ヨテイ</t>
    </rPh>
    <phoneticPr fontId="5"/>
  </si>
  <si>
    <t>富士河口湖町果樹産地協議会</t>
    <rPh sb="0" eb="2">
      <t>フジ</t>
    </rPh>
    <rPh sb="2" eb="5">
      <t>カワグチコ</t>
    </rPh>
    <rPh sb="5" eb="6">
      <t>マチ</t>
    </rPh>
    <rPh sb="6" eb="8">
      <t>カジュ</t>
    </rPh>
    <rPh sb="8" eb="10">
      <t>サンチ</t>
    </rPh>
    <rPh sb="10" eb="13">
      <t>キョウギカイ</t>
    </rPh>
    <phoneticPr fontId="5"/>
  </si>
  <si>
    <t>富士河口湖町農林課</t>
    <rPh sb="0" eb="2">
      <t>フジ</t>
    </rPh>
    <rPh sb="2" eb="5">
      <t>カワグチコ</t>
    </rPh>
    <rPh sb="5" eb="6">
      <t>チョウ</t>
    </rPh>
    <rPh sb="6" eb="9">
      <t>ノウリンカ</t>
    </rPh>
    <phoneticPr fontId="5"/>
  </si>
  <si>
    <t>富士河口湖町</t>
  </si>
  <si>
    <t>ＪＡ北富士</t>
    <rPh sb="2" eb="3">
      <t>キタ</t>
    </rPh>
    <rPh sb="3" eb="5">
      <t>フジ</t>
    </rPh>
    <phoneticPr fontId="5"/>
  </si>
  <si>
    <t>ぶどう、おうとう、ブルーベリー、もも</t>
  </si>
  <si>
    <t>ＪＡ山梨みらい甲府地区果樹産地協議会</t>
    <rPh sb="2" eb="4">
      <t>ヤマナシ</t>
    </rPh>
    <rPh sb="7" eb="9">
      <t>コウフ</t>
    </rPh>
    <rPh sb="9" eb="11">
      <t>チク</t>
    </rPh>
    <rPh sb="11" eb="13">
      <t>カジュ</t>
    </rPh>
    <rPh sb="13" eb="15">
      <t>サンチ</t>
    </rPh>
    <rPh sb="15" eb="18">
      <t>キョウギカイ</t>
    </rPh>
    <phoneticPr fontId="5"/>
  </si>
  <si>
    <t>山梨みらい農業協同組合経済部</t>
    <rPh sb="0" eb="2">
      <t>ヤマナシ</t>
    </rPh>
    <rPh sb="5" eb="7">
      <t>ノウギョウ</t>
    </rPh>
    <rPh sb="7" eb="9">
      <t>キョウドウ</t>
    </rPh>
    <rPh sb="9" eb="11">
      <t>クミアイ</t>
    </rPh>
    <rPh sb="11" eb="14">
      <t>ケイザイブ</t>
    </rPh>
    <phoneticPr fontId="5"/>
  </si>
  <si>
    <t>生産者代表、ＪＡ、市、農業委員会、農業共済組合、農務事務所、果樹試験場、県農業振興公社（農地中間管理機構）</t>
  </si>
  <si>
    <t>甲府市の一部</t>
    <rPh sb="4" eb="6">
      <t>イチブ</t>
    </rPh>
    <phoneticPr fontId="5"/>
  </si>
  <si>
    <t>18．10．25</t>
  </si>
  <si>
    <t>ぶどう、もも、かき、すもも</t>
    <phoneticPr fontId="5"/>
  </si>
  <si>
    <t>都留市果樹産地協議会</t>
    <rPh sb="0" eb="2">
      <t>ツル</t>
    </rPh>
    <rPh sb="2" eb="3">
      <t>シ</t>
    </rPh>
    <rPh sb="3" eb="5">
      <t>カジュ</t>
    </rPh>
    <rPh sb="5" eb="7">
      <t>サンチ</t>
    </rPh>
    <rPh sb="7" eb="10">
      <t>キョウギカイ</t>
    </rPh>
    <phoneticPr fontId="5"/>
  </si>
  <si>
    <t>都留市産業課</t>
    <rPh sb="0" eb="2">
      <t>ツル</t>
    </rPh>
    <rPh sb="2" eb="3">
      <t>シ</t>
    </rPh>
    <rPh sb="3" eb="5">
      <t>サンギョウ</t>
    </rPh>
    <rPh sb="5" eb="6">
      <t>カ</t>
    </rPh>
    <phoneticPr fontId="5"/>
  </si>
  <si>
    <t>道の駅つる生産者組合、生産者代表、ＪＡ、市、農業委員会、農業共済組合、農務事務所、果樹試験場、県農業振興公社（農地中間管理機構）、市観光振興公社</t>
    <rPh sb="0" eb="1">
      <t>ミチ</t>
    </rPh>
    <rPh sb="2" eb="3">
      <t>エキ</t>
    </rPh>
    <rPh sb="5" eb="8">
      <t>セイサンシャ</t>
    </rPh>
    <rPh sb="8" eb="10">
      <t>クミアイ</t>
    </rPh>
    <rPh sb="65" eb="66">
      <t>シ</t>
    </rPh>
    <rPh sb="66" eb="68">
      <t>カンコウ</t>
    </rPh>
    <rPh sb="68" eb="70">
      <t>シンコウ</t>
    </rPh>
    <rPh sb="70" eb="72">
      <t>コウシャ</t>
    </rPh>
    <phoneticPr fontId="5"/>
  </si>
  <si>
    <t>都留市</t>
    <rPh sb="0" eb="2">
      <t>ツル</t>
    </rPh>
    <phoneticPr fontId="5"/>
  </si>
  <si>
    <t>ＪＡクレイン</t>
  </si>
  <si>
    <t>ぶどう、もも、すもも</t>
  </si>
  <si>
    <r>
      <t>R8</t>
    </r>
    <r>
      <rPr>
        <sz val="11"/>
        <color theme="1"/>
        <rFont val="ＭＳ Ｐゴシック"/>
        <family val="2"/>
        <charset val="128"/>
        <scheme val="minor"/>
      </rPr>
      <t/>
    </r>
    <phoneticPr fontId="5"/>
  </si>
  <si>
    <t>長野県</t>
    <rPh sb="0" eb="3">
      <t>ナガノケン</t>
    </rPh>
    <phoneticPr fontId="5"/>
  </si>
  <si>
    <t>佐久地域果樹産地協議会</t>
  </si>
  <si>
    <t>佐久浅間農業協同組合、佐久市、小諸市、東御市、佐久穂町、立科町、長野県農業共済組合佐久支所、全農長野（東信事業所）、佐久農業農村支援センター、長野県果樹研究会、十八塚りんご生産共同組合、佐久浅間農業協同組合果樹専門委員会、長野県農地中間管理機構</t>
    <rPh sb="32" eb="35">
      <t>ナガノケン</t>
    </rPh>
    <rPh sb="62" eb="64">
      <t>ノウソン</t>
    </rPh>
    <rPh sb="64" eb="66">
      <t>シエン</t>
    </rPh>
    <rPh sb="111" eb="114">
      <t>ナガノケン</t>
    </rPh>
    <rPh sb="114" eb="116">
      <t>ノウチ</t>
    </rPh>
    <rPh sb="116" eb="118">
      <t>チュウカン</t>
    </rPh>
    <rPh sb="118" eb="120">
      <t>カンリ</t>
    </rPh>
    <rPh sb="120" eb="122">
      <t>キコウ</t>
    </rPh>
    <phoneticPr fontId="5"/>
  </si>
  <si>
    <t>佐久市、小諸市、東御市の一部（旧北御牧村分）、佐久穂町、軽井沢町、御代田町、立科町</t>
    <rPh sb="12" eb="14">
      <t>イチブ</t>
    </rPh>
    <rPh sb="15" eb="16">
      <t>キュウ</t>
    </rPh>
    <rPh sb="16" eb="19">
      <t>キタミマキ</t>
    </rPh>
    <rPh sb="19" eb="20">
      <t>ムラ</t>
    </rPh>
    <rPh sb="20" eb="21">
      <t>ブン</t>
    </rPh>
    <phoneticPr fontId="5"/>
  </si>
  <si>
    <t>ＪＡ佐久浅間</t>
  </si>
  <si>
    <t>18．9．29</t>
    <phoneticPr fontId="5"/>
  </si>
  <si>
    <t>りんご、もも、プルーン、ぶどう、ブルーベリー、日本すもも、おうとう</t>
    <rPh sb="23" eb="25">
      <t>ニホン</t>
    </rPh>
    <phoneticPr fontId="5"/>
  </si>
  <si>
    <r>
      <t xml:space="preserve">28.3.31改定
29.3.31改定　
30.8.16変更承認
01.7.24変更承認
</t>
    </r>
    <r>
      <rPr>
        <sz val="11"/>
        <rFont val="ＭＳ Ｐゴシック"/>
        <family val="3"/>
        <charset val="128"/>
      </rPr>
      <t>3.8.6変更承認</t>
    </r>
    <rPh sb="28" eb="30">
      <t>ヘンコウ</t>
    </rPh>
    <rPh sb="30" eb="32">
      <t>ショウニン</t>
    </rPh>
    <rPh sb="40" eb="42">
      <t>ヘンコウ</t>
    </rPh>
    <rPh sb="42" eb="44">
      <t>ショウニン</t>
    </rPh>
    <rPh sb="50" eb="52">
      <t>ヘンコウ</t>
    </rPh>
    <rPh sb="52" eb="54">
      <t>ショウニン</t>
    </rPh>
    <phoneticPr fontId="5"/>
  </si>
  <si>
    <t xml:space="preserve">23．2．28
</t>
    <phoneticPr fontId="5"/>
  </si>
  <si>
    <t>プルーン70.5</t>
    <phoneticPr fontId="5"/>
  </si>
  <si>
    <t>上小果樹産地協議会</t>
  </si>
  <si>
    <t>信州うえだ農協営農指導部</t>
    <rPh sb="0" eb="2">
      <t>シンシュウ</t>
    </rPh>
    <rPh sb="5" eb="7">
      <t>ノウキョウ</t>
    </rPh>
    <rPh sb="7" eb="9">
      <t>エイノウ</t>
    </rPh>
    <rPh sb="9" eb="11">
      <t>シドウ</t>
    </rPh>
    <rPh sb="11" eb="12">
      <t>ブ</t>
    </rPh>
    <phoneticPr fontId="5"/>
  </si>
  <si>
    <t>信州うえだ農業協同組合、信州うえだ農業協同組合果実専門委員会、上田市、東御市、長和町、青木村、長野県農業共済組合東信地域センター、全農長野東信事業所、上田農業農村支援センター、有限会社信州うえだファーム、長野県農地中間管理機構</t>
    <rPh sb="47" eb="50">
      <t>ナガノケン</t>
    </rPh>
    <rPh sb="50" eb="52">
      <t>ノウギョウ</t>
    </rPh>
    <rPh sb="52" eb="54">
      <t>キョウサイ</t>
    </rPh>
    <rPh sb="54" eb="56">
      <t>クミアイ</t>
    </rPh>
    <rPh sb="56" eb="58">
      <t>トウシン</t>
    </rPh>
    <rPh sb="58" eb="60">
      <t>チイキ</t>
    </rPh>
    <rPh sb="75" eb="77">
      <t>ウエダ</t>
    </rPh>
    <rPh sb="77" eb="79">
      <t>ノウギョウ</t>
    </rPh>
    <rPh sb="79" eb="81">
      <t>ノウソン</t>
    </rPh>
    <rPh sb="81" eb="83">
      <t>シエン</t>
    </rPh>
    <phoneticPr fontId="5"/>
  </si>
  <si>
    <t>上田市、東御市、長和町、青木村</t>
  </si>
  <si>
    <t>ＪＡ信州うえだ</t>
  </si>
  <si>
    <t>18．10．24</t>
    <phoneticPr fontId="5"/>
  </si>
  <si>
    <t>りんご、ぶどう、もも、ネクタリン、なし、西洋なし、プルーン、プラム、サクランボ、くるみ、ブルーベリー、うめ、かき、日本すもも、あんず、まるめろ、くり</t>
    <rPh sb="20" eb="22">
      <t>セイヨウ</t>
    </rPh>
    <rPh sb="57" eb="59">
      <t>ニホン</t>
    </rPh>
    <phoneticPr fontId="5"/>
  </si>
  <si>
    <r>
      <t xml:space="preserve">28.3.31改定
29.3.31改定
29.4.19変更承認
</t>
    </r>
    <r>
      <rPr>
        <sz val="11"/>
        <rFont val="ＭＳ Ｐゴシック"/>
        <family val="3"/>
        <charset val="128"/>
      </rPr>
      <t>4.3.31変更承認</t>
    </r>
    <rPh sb="27" eb="31">
      <t>ヘンコウショウニン</t>
    </rPh>
    <rPh sb="38" eb="40">
      <t>ヘンコウ</t>
    </rPh>
    <rPh sb="40" eb="42">
      <t>ショウニン</t>
    </rPh>
    <phoneticPr fontId="5"/>
  </si>
  <si>
    <r>
      <t xml:space="preserve">23．3．14
25.7.1変更
</t>
    </r>
    <r>
      <rPr>
        <sz val="11"/>
        <rFont val="ＭＳ Ｐゴシック"/>
        <family val="3"/>
        <charset val="128"/>
      </rPr>
      <t>27.6.9変更承認</t>
    </r>
    <rPh sb="14" eb="16">
      <t>ヘンコウ</t>
    </rPh>
    <rPh sb="23" eb="25">
      <t>ヘンコウ</t>
    </rPh>
    <rPh sb="25" eb="27">
      <t>ショウニン</t>
    </rPh>
    <phoneticPr fontId="5"/>
  </si>
  <si>
    <t>信州諏訪果樹産地構造改革協議会</t>
    <rPh sb="0" eb="2">
      <t>シンシュウ</t>
    </rPh>
    <phoneticPr fontId="5"/>
  </si>
  <si>
    <t>信州諏訪農業協同組合</t>
    <rPh sb="0" eb="2">
      <t>シンシュウ</t>
    </rPh>
    <rPh sb="2" eb="4">
      <t>スワ</t>
    </rPh>
    <rPh sb="4" eb="6">
      <t>ノウギョウ</t>
    </rPh>
    <rPh sb="6" eb="8">
      <t>キョウドウ</t>
    </rPh>
    <rPh sb="8" eb="10">
      <t>クミアイ</t>
    </rPh>
    <phoneticPr fontId="5"/>
  </si>
  <si>
    <t>信州諏訪農業協同組合、信州諏訪農業協同組合果樹部会、諏訪農業農村支援センター、岡谷市、諏訪市、茅野市、下諏訪町、富士見町、原村、南信農業共済組合諏訪支所、全農長野中信事業所、長野県農地中間管理機構</t>
    <rPh sb="30" eb="34">
      <t>ノウソンシエン</t>
    </rPh>
    <phoneticPr fontId="5"/>
  </si>
  <si>
    <t>岡谷市、諏訪市、茅野市、下諏訪町、富士見町、原村</t>
  </si>
  <si>
    <t>ＪＡ信州諏訪</t>
  </si>
  <si>
    <t>18．11．1</t>
    <phoneticPr fontId="5"/>
  </si>
  <si>
    <t>りんご、ぶどう、日本なし、西洋なし、もも、ネクタリン、うめ、かき、日本すもも、プルーン、おうとう、くり、くるみ、あんず、ブルーベリー、まるめろ</t>
    <rPh sb="8" eb="10">
      <t>ニホン</t>
    </rPh>
    <rPh sb="13" eb="15">
      <t>セイヨウ</t>
    </rPh>
    <rPh sb="33" eb="35">
      <t>ニホン</t>
    </rPh>
    <phoneticPr fontId="5"/>
  </si>
  <si>
    <r>
      <t xml:space="preserve">28.3.10改定
29.3.31改定
29.4.19変更承認
3.3.31改定
</t>
    </r>
    <r>
      <rPr>
        <sz val="11"/>
        <rFont val="ＭＳ Ｐゴシック"/>
        <family val="3"/>
        <charset val="128"/>
      </rPr>
      <t>3.9.2変更承認</t>
    </r>
    <rPh sb="27" eb="31">
      <t>ヘンコウショウニン</t>
    </rPh>
    <rPh sb="38" eb="40">
      <t>カイテイ</t>
    </rPh>
    <rPh sb="46" eb="50">
      <t>ヘンコウショウニン</t>
    </rPh>
    <phoneticPr fontId="5"/>
  </si>
  <si>
    <t>23．3．4</t>
    <phoneticPr fontId="5"/>
  </si>
  <si>
    <t>マルメロ：0.9</t>
    <phoneticPr fontId="5"/>
  </si>
  <si>
    <t>上伊那果樹産地構造改革協議会</t>
    <rPh sb="0" eb="3">
      <t>カミイナ</t>
    </rPh>
    <rPh sb="3" eb="5">
      <t>カジュ</t>
    </rPh>
    <rPh sb="5" eb="7">
      <t>サンチ</t>
    </rPh>
    <rPh sb="7" eb="9">
      <t>コウゾウ</t>
    </rPh>
    <rPh sb="9" eb="11">
      <t>カイカク</t>
    </rPh>
    <rPh sb="11" eb="14">
      <t>キョウギカイ</t>
    </rPh>
    <phoneticPr fontId="5"/>
  </si>
  <si>
    <t>上伊那農協営農経済部</t>
    <rPh sb="0" eb="3">
      <t>カミイナ</t>
    </rPh>
    <rPh sb="3" eb="5">
      <t>ノウキョウ</t>
    </rPh>
    <rPh sb="5" eb="7">
      <t>エイノウ</t>
    </rPh>
    <rPh sb="7" eb="9">
      <t>ケイザイ</t>
    </rPh>
    <rPh sb="9" eb="10">
      <t>ブ</t>
    </rPh>
    <phoneticPr fontId="5"/>
  </si>
  <si>
    <t>上伊那農業協同組合、上伊那農業協同組合果樹部会、上伊那農業農村支援センター、伊那市、駒ヶ根市、飯島町、辰野町、箕輪町、中川村、南箕輪村、宮田村、上伊那農業委員会協議会、長野県農業共済組合上伊那支所、全農長野南信事業所、長野県農地中間管理機構</t>
    <rPh sb="29" eb="31">
      <t>ノウソン</t>
    </rPh>
    <rPh sb="31" eb="33">
      <t>シエン</t>
    </rPh>
    <rPh sb="84" eb="87">
      <t>ナガノケン</t>
    </rPh>
    <rPh sb="93" eb="96">
      <t>カミイナ</t>
    </rPh>
    <rPh sb="96" eb="98">
      <t>シショ</t>
    </rPh>
    <phoneticPr fontId="5"/>
  </si>
  <si>
    <t>伊那市、駒ヶ根市、飯島町、辰野町、箕輪町、中川村、南箕輪村、宮田村</t>
  </si>
  <si>
    <t>ＪＡ上伊那</t>
  </si>
  <si>
    <t>18．8．29</t>
    <phoneticPr fontId="5"/>
  </si>
  <si>
    <t>りんご、なし、西洋なし、ぶどう、もも、うめ、かき、ブルーベリー、サクランボ、くり、すもも、あんず、くるみ、</t>
    <rPh sb="7" eb="9">
      <t>セイヨウ</t>
    </rPh>
    <phoneticPr fontId="5"/>
  </si>
  <si>
    <r>
      <t xml:space="preserve">28.3.31改定
29.3.31改定
29.4.19変更承認
02.10.13変更承認
</t>
    </r>
    <r>
      <rPr>
        <sz val="11"/>
        <rFont val="ＭＳ Ｐゴシック"/>
        <family val="3"/>
        <charset val="128"/>
      </rPr>
      <t>3.8.6変更承認</t>
    </r>
    <rPh sb="27" eb="31">
      <t>ヘンコウショウニン</t>
    </rPh>
    <rPh sb="40" eb="42">
      <t>ヘンコウ</t>
    </rPh>
    <rPh sb="42" eb="44">
      <t>ショウニン</t>
    </rPh>
    <rPh sb="50" eb="54">
      <t>ヘンコウショウニン</t>
    </rPh>
    <phoneticPr fontId="5"/>
  </si>
  <si>
    <t>23．2．14</t>
    <phoneticPr fontId="5"/>
  </si>
  <si>
    <t>みなみ信州農業協同組合果樹産地構造改革協議会</t>
    <rPh sb="3" eb="5">
      <t>シンシュウ</t>
    </rPh>
    <rPh sb="5" eb="7">
      <t>ノウギョウ</t>
    </rPh>
    <rPh sb="7" eb="9">
      <t>キョウドウ</t>
    </rPh>
    <rPh sb="9" eb="11">
      <t>クミアイ</t>
    </rPh>
    <rPh sb="11" eb="13">
      <t>カジュ</t>
    </rPh>
    <rPh sb="13" eb="15">
      <t>サンチ</t>
    </rPh>
    <rPh sb="15" eb="17">
      <t>コウゾウ</t>
    </rPh>
    <rPh sb="17" eb="19">
      <t>カイカク</t>
    </rPh>
    <rPh sb="19" eb="22">
      <t>キョウギカイ</t>
    </rPh>
    <phoneticPr fontId="5"/>
  </si>
  <si>
    <t>みなみ信州農協営農部果実柿課</t>
    <rPh sb="3" eb="5">
      <t>シンシュウ</t>
    </rPh>
    <rPh sb="5" eb="7">
      <t>ノウキョウ</t>
    </rPh>
    <rPh sb="7" eb="9">
      <t>エイノウ</t>
    </rPh>
    <rPh sb="9" eb="10">
      <t>ブ</t>
    </rPh>
    <rPh sb="10" eb="12">
      <t>カジツ</t>
    </rPh>
    <rPh sb="12" eb="13">
      <t>カキ</t>
    </rPh>
    <rPh sb="13" eb="14">
      <t>カ</t>
    </rPh>
    <phoneticPr fontId="5"/>
  </si>
  <si>
    <t>みなみ信州農業協同組合、みなみ信州農業協同組合果実協議会、全農長野南信事業所、南信州農業農村支援センター、南信州地域振興局、南信農業共済組合下伊那支所、下伊那農業委員会協議会、飯田市、松川町、高森町、阿南町、豊丘村、喬木村、大鹿村、阿智村、下條村、泰阜村、天龍村、平谷村、売木村、根羽村、長野県農地中間管理機構</t>
    <rPh sb="33" eb="35">
      <t>ナンシン</t>
    </rPh>
    <rPh sb="35" eb="38">
      <t>ジギョウショ</t>
    </rPh>
    <rPh sb="39" eb="42">
      <t>ミナミシンシュウ</t>
    </rPh>
    <rPh sb="44" eb="48">
      <t>ノウソンシエン</t>
    </rPh>
    <rPh sb="53" eb="56">
      <t>ミナミシンシュウ</t>
    </rPh>
    <rPh sb="56" eb="60">
      <t>チイキシンコウ</t>
    </rPh>
    <rPh sb="60" eb="61">
      <t>キョク</t>
    </rPh>
    <rPh sb="76" eb="79">
      <t>シモイナ</t>
    </rPh>
    <rPh sb="79" eb="81">
      <t>ノウギョウ</t>
    </rPh>
    <rPh sb="81" eb="84">
      <t>イインカイ</t>
    </rPh>
    <rPh sb="84" eb="86">
      <t>キョウギ</t>
    </rPh>
    <rPh sb="86" eb="87">
      <t>カイ</t>
    </rPh>
    <rPh sb="88" eb="91">
      <t>イイダシ</t>
    </rPh>
    <rPh sb="92" eb="94">
      <t>マツカワ</t>
    </rPh>
    <rPh sb="94" eb="95">
      <t>マチ</t>
    </rPh>
    <rPh sb="96" eb="98">
      <t>タカモリ</t>
    </rPh>
    <rPh sb="98" eb="99">
      <t>マチ</t>
    </rPh>
    <rPh sb="129" eb="130">
      <t>リュウ</t>
    </rPh>
    <phoneticPr fontId="5"/>
  </si>
  <si>
    <t>飯田市、松川町、高森町、阿南町、豊丘村、喬木村、大鹿村、阿智村、下條村、泰阜村、天竜村、平谷村、売木村、根羽村</t>
  </si>
  <si>
    <t>ＪＡみなみ信州</t>
  </si>
  <si>
    <t>18．7．22</t>
    <phoneticPr fontId="5"/>
  </si>
  <si>
    <t>うめ、もも、なし、りんご、西洋なし、ぶどう、かき、すもも、プルーン、ブルーベリー、サクランンボ、くり、かりん（まるめろ）、キウイフルーツ、くるみ、あんず</t>
    <rPh sb="13" eb="15">
      <t>セイヨウ</t>
    </rPh>
    <phoneticPr fontId="5"/>
  </si>
  <si>
    <r>
      <t xml:space="preserve">28.3.10改定
29.3.31改定
29.4.19変更承認
</t>
    </r>
    <r>
      <rPr>
        <sz val="11"/>
        <rFont val="ＭＳ Ｐゴシック"/>
        <family val="3"/>
        <charset val="128"/>
      </rPr>
      <t>4.3.9変更承認</t>
    </r>
    <rPh sb="27" eb="31">
      <t>ヘンコウショウニン</t>
    </rPh>
    <rPh sb="37" eb="41">
      <t>ヘンコウショウニン</t>
    </rPh>
    <phoneticPr fontId="5"/>
  </si>
  <si>
    <t>23．2．25</t>
    <phoneticPr fontId="5"/>
  </si>
  <si>
    <t>下伊那園協果樹産地構造改革協議会</t>
    <rPh sb="9" eb="11">
      <t>コウゾウ</t>
    </rPh>
    <rPh sb="11" eb="13">
      <t>カイカク</t>
    </rPh>
    <phoneticPr fontId="5"/>
  </si>
  <si>
    <t>下伊那園芸農業協同組合</t>
    <rPh sb="0" eb="3">
      <t>シモイナ</t>
    </rPh>
    <rPh sb="3" eb="5">
      <t>エンゲイ</t>
    </rPh>
    <rPh sb="5" eb="7">
      <t>ノウギョウ</t>
    </rPh>
    <rPh sb="7" eb="9">
      <t>キョウドウ</t>
    </rPh>
    <rPh sb="9" eb="11">
      <t>クミアイ</t>
    </rPh>
    <phoneticPr fontId="5"/>
  </si>
  <si>
    <t>下伊那園芸農業協同組合、南信州農業農村支援センター、南信農業共済組合下伊那支所、飯田市、高森町、喬木村、飯田市農業委員会、高森町農業委員会、喬木村農業委員会、長野県農地中間管理機構、下伊那園芸農業協同組合果樹生産部会、下伊那園芸農業協同組合丸増出荷組合</t>
    <rPh sb="12" eb="15">
      <t>ミナミシンシュウ</t>
    </rPh>
    <rPh sb="17" eb="21">
      <t>ノウソンシエン</t>
    </rPh>
    <rPh sb="91" eb="94">
      <t>シモイナ</t>
    </rPh>
    <rPh sb="94" eb="96">
      <t>エンゲイ</t>
    </rPh>
    <rPh sb="96" eb="98">
      <t>ノウギョウ</t>
    </rPh>
    <rPh sb="98" eb="100">
      <t>キョウドウ</t>
    </rPh>
    <rPh sb="100" eb="102">
      <t>クミアイ</t>
    </rPh>
    <rPh sb="102" eb="104">
      <t>カジュ</t>
    </rPh>
    <rPh sb="104" eb="106">
      <t>セイサン</t>
    </rPh>
    <rPh sb="106" eb="108">
      <t>ブカイ</t>
    </rPh>
    <rPh sb="109" eb="112">
      <t>シモイナ</t>
    </rPh>
    <rPh sb="112" eb="114">
      <t>エンゲイ</t>
    </rPh>
    <rPh sb="114" eb="116">
      <t>ノウギョウ</t>
    </rPh>
    <rPh sb="116" eb="120">
      <t>キョウドウクミアイ</t>
    </rPh>
    <rPh sb="120" eb="121">
      <t>マル</t>
    </rPh>
    <rPh sb="121" eb="122">
      <t>ゾウ</t>
    </rPh>
    <rPh sb="122" eb="124">
      <t>シュッカ</t>
    </rPh>
    <rPh sb="124" eb="126">
      <t>クミアイ</t>
    </rPh>
    <phoneticPr fontId="5"/>
  </si>
  <si>
    <t>飯田市、高森町、松川町、阿南町、豊丘村、喬木村、阿智村、下条村、泰阜村、大鹿村、平谷村、売木村、根羽村、天龍村</t>
  </si>
  <si>
    <t>下伊那園協</t>
    <rPh sb="3" eb="4">
      <t>エン</t>
    </rPh>
    <rPh sb="4" eb="5">
      <t>キョウ</t>
    </rPh>
    <phoneticPr fontId="5"/>
  </si>
  <si>
    <t>18．9．28</t>
    <phoneticPr fontId="5"/>
  </si>
  <si>
    <t>うめ、もも、ネクタリン、なし、西洋なし、りんご、かき、キウイフルーツ、すもも、プルーン、サクランボ、ブルーベリー、くり、ぶどう</t>
    <rPh sb="15" eb="17">
      <t>セイヨウ</t>
    </rPh>
    <phoneticPr fontId="5"/>
  </si>
  <si>
    <t>28.3.10改定
29.3.31改定
29.4.19変更承認
4.3.9変更承認</t>
    <rPh sb="27" eb="31">
      <t>ヘンコウショウニン</t>
    </rPh>
    <rPh sb="37" eb="41">
      <t>ヘンコウショウニン</t>
    </rPh>
    <phoneticPr fontId="5"/>
  </si>
  <si>
    <t>23．3．7</t>
    <phoneticPr fontId="5"/>
  </si>
  <si>
    <t>松本ハイランド農業協同組合果樹産地協議会</t>
    <rPh sb="19" eb="20">
      <t>カイ</t>
    </rPh>
    <phoneticPr fontId="5"/>
  </si>
  <si>
    <t>松本ハイランド農業協同組合</t>
    <rPh sb="0" eb="2">
      <t>マツモト</t>
    </rPh>
    <rPh sb="7" eb="9">
      <t>ノウギョウ</t>
    </rPh>
    <rPh sb="9" eb="11">
      <t>キョウドウ</t>
    </rPh>
    <rPh sb="11" eb="13">
      <t>クミアイ</t>
    </rPh>
    <phoneticPr fontId="5"/>
  </si>
  <si>
    <t>松本ハイランド農業協同組合、松本ハイランド農業協同組合果樹関係部会、松本市、安曇野市、山形村、生坂村、筑北村、麻績村、朝日村、松本農業農村支援センター技術経営普及課、全農長野中信事業所、長野県農業共済組合、長野県農地中間管理機構</t>
    <rPh sb="93" eb="96">
      <t>ナガノケン</t>
    </rPh>
    <phoneticPr fontId="5"/>
  </si>
  <si>
    <t>松本市（旧市、梓川・奈川地域を除く）、東筑摩郡下の町村、安曇野市明科地域</t>
    <rPh sb="4" eb="5">
      <t>キュウ</t>
    </rPh>
    <rPh sb="5" eb="6">
      <t>シ</t>
    </rPh>
    <rPh sb="7" eb="9">
      <t>アズサガワ</t>
    </rPh>
    <rPh sb="10" eb="12">
      <t>ナガワ</t>
    </rPh>
    <rPh sb="12" eb="14">
      <t>チイキ</t>
    </rPh>
    <rPh sb="15" eb="16">
      <t>ノゾ</t>
    </rPh>
    <rPh sb="19" eb="20">
      <t>ヒガシ</t>
    </rPh>
    <rPh sb="20" eb="22">
      <t>チクマ</t>
    </rPh>
    <rPh sb="22" eb="23">
      <t>グン</t>
    </rPh>
    <rPh sb="23" eb="24">
      <t>カ</t>
    </rPh>
    <rPh sb="25" eb="27">
      <t>チョウソン</t>
    </rPh>
    <rPh sb="28" eb="31">
      <t>アズミノ</t>
    </rPh>
    <rPh sb="32" eb="34">
      <t>アカシナ</t>
    </rPh>
    <rPh sb="34" eb="36">
      <t>チイキ</t>
    </rPh>
    <phoneticPr fontId="5"/>
  </si>
  <si>
    <t>ＪＡ松本ハイランド</t>
  </si>
  <si>
    <t>18．3．31</t>
    <phoneticPr fontId="5"/>
  </si>
  <si>
    <t>りんご、ぶどう、日本なし、もも、ネクタリン、うめ、かき、日本すもも、プルーン、おうとう、くり、くるみ、あんず、ブルーベリー、まるめろ</t>
    <rPh sb="8" eb="10">
      <t>ニホン</t>
    </rPh>
    <rPh sb="28" eb="30">
      <t>ニホン</t>
    </rPh>
    <phoneticPr fontId="5"/>
  </si>
  <si>
    <r>
      <t xml:space="preserve">28.3.31改定
29.3.31改定
01.8.27変更承認
</t>
    </r>
    <r>
      <rPr>
        <sz val="11"/>
        <rFont val="ＭＳ Ｐゴシック"/>
        <family val="3"/>
        <charset val="128"/>
      </rPr>
      <t>3.10.4変更承認</t>
    </r>
    <rPh sb="27" eb="31">
      <t>ヘンコウショウニン</t>
    </rPh>
    <rPh sb="38" eb="42">
      <t>ヘンコウショウニン</t>
    </rPh>
    <phoneticPr fontId="5"/>
  </si>
  <si>
    <t>23．3．10</t>
    <phoneticPr fontId="5"/>
  </si>
  <si>
    <t>松本ハイランド農業協同組合塩尻地区果樹産地協議会</t>
  </si>
  <si>
    <t>松本ハイランド農業協同組合
園芸指導センター塩尻</t>
    <rPh sb="14" eb="16">
      <t>エンゲイ</t>
    </rPh>
    <rPh sb="16" eb="18">
      <t>シドウ</t>
    </rPh>
    <rPh sb="22" eb="24">
      <t>シオジリ</t>
    </rPh>
    <phoneticPr fontId="5"/>
  </si>
  <si>
    <t>松本ﾊｲﾗﾝﾄﾞ農業協同組合、松本ハイランド農業協同組合塩尻地区果実部会、塩尻市、塩尻市農業委員会、松本農業農村支援センター技術経営普及課、長野県農業共済組合、全農長野中信事業所、長野県農地中間管理機構</t>
    <rPh sb="34" eb="36">
      <t>ブカイ</t>
    </rPh>
    <rPh sb="70" eb="73">
      <t>ナガノケン</t>
    </rPh>
    <phoneticPr fontId="5"/>
  </si>
  <si>
    <t>塩尻市広丘地区・宗賀地区・塩尻地区・片丘地区</t>
  </si>
  <si>
    <t>18．10．4</t>
    <phoneticPr fontId="5"/>
  </si>
  <si>
    <t>ぶどう、なし、りんご、もも、ネクタリン、プルーン、うめ、かき、日本すもも、おうとう、くり、くるみ、あんず、ブルーベリー、まるめろ</t>
    <rPh sb="31" eb="33">
      <t>ニホン</t>
    </rPh>
    <phoneticPr fontId="5"/>
  </si>
  <si>
    <r>
      <t xml:space="preserve">28.3.31改定
29.3.31改定
29.4.19変更承認
</t>
    </r>
    <r>
      <rPr>
        <sz val="11"/>
        <rFont val="ＭＳ Ｐゴシック"/>
        <family val="3"/>
        <charset val="128"/>
      </rPr>
      <t>4.2.25変更承認</t>
    </r>
    <rPh sb="27" eb="31">
      <t>ヘンコウショウニン</t>
    </rPh>
    <rPh sb="38" eb="42">
      <t>ヘンコウショウニン</t>
    </rPh>
    <phoneticPr fontId="5"/>
  </si>
  <si>
    <t>23．3．3</t>
    <phoneticPr fontId="5"/>
  </si>
  <si>
    <t>ＪＡ洗馬果樹産地構造改革協議会</t>
    <rPh sb="4" eb="6">
      <t>カジュ</t>
    </rPh>
    <rPh sb="8" eb="10">
      <t>コウゾウ</t>
    </rPh>
    <rPh sb="10" eb="12">
      <t>カイカク</t>
    </rPh>
    <phoneticPr fontId="5"/>
  </si>
  <si>
    <t>洗馬農業協同組合</t>
    <rPh sb="0" eb="1">
      <t>アラ</t>
    </rPh>
    <rPh sb="1" eb="2">
      <t>ウマ</t>
    </rPh>
    <rPh sb="2" eb="4">
      <t>ノウギョウ</t>
    </rPh>
    <rPh sb="4" eb="6">
      <t>キョウドウ</t>
    </rPh>
    <rPh sb="6" eb="8">
      <t>クミアイ</t>
    </rPh>
    <phoneticPr fontId="5"/>
  </si>
  <si>
    <t>洗馬農業協同組合、洗馬農業協同組合果実専門委員会、塩尻市、塩尻市農業委員会、松本農業農村支援センター技術経営普及課、長野県農業共済組合松塩筑支所、全農長野中信事業所、長野県農地中間管理機構</t>
    <rPh sb="58" eb="61">
      <t>ナガノケン</t>
    </rPh>
    <rPh sb="67" eb="68">
      <t>ショウ</t>
    </rPh>
    <rPh sb="68" eb="69">
      <t>エン</t>
    </rPh>
    <rPh sb="69" eb="70">
      <t>チク</t>
    </rPh>
    <rPh sb="70" eb="72">
      <t>シショ</t>
    </rPh>
    <phoneticPr fontId="5"/>
  </si>
  <si>
    <t>塩尻市内洗馬地域</t>
  </si>
  <si>
    <t>ＪＡ洗馬</t>
  </si>
  <si>
    <t>18．11．7</t>
    <phoneticPr fontId="5"/>
  </si>
  <si>
    <t>りんご、ぶどう、日本なし、西洋なし、もも、ネクタリン、日本すもも、プルーン、おうとう、くり、ブルーベリー</t>
    <rPh sb="8" eb="10">
      <t>ニホン</t>
    </rPh>
    <rPh sb="13" eb="15">
      <t>セイヨウ</t>
    </rPh>
    <rPh sb="27" eb="29">
      <t>ニホン</t>
    </rPh>
    <phoneticPr fontId="5"/>
  </si>
  <si>
    <t>3.9.15承認</t>
    <rPh sb="6" eb="8">
      <t>ショウニン</t>
    </rPh>
    <phoneticPr fontId="5"/>
  </si>
  <si>
    <t>23．3．22</t>
    <phoneticPr fontId="5"/>
  </si>
  <si>
    <t>あづみ農業協同組合果樹産地構造改革協議会</t>
    <rPh sb="19" eb="20">
      <t>カイ</t>
    </rPh>
    <phoneticPr fontId="5"/>
  </si>
  <si>
    <t>あづみ農業協同組合営農事業部果実課</t>
    <rPh sb="3" eb="5">
      <t>ノウギョウ</t>
    </rPh>
    <rPh sb="5" eb="7">
      <t>キョウドウ</t>
    </rPh>
    <rPh sb="7" eb="9">
      <t>クミアイ</t>
    </rPh>
    <rPh sb="9" eb="11">
      <t>エイノウ</t>
    </rPh>
    <rPh sb="11" eb="13">
      <t>ジギョウ</t>
    </rPh>
    <rPh sb="13" eb="14">
      <t>ブ</t>
    </rPh>
    <rPh sb="14" eb="16">
      <t>カジツ</t>
    </rPh>
    <rPh sb="16" eb="17">
      <t>カ</t>
    </rPh>
    <phoneticPr fontId="5"/>
  </si>
  <si>
    <t>あづみ農業協同組合、あづみ農協果樹園芸専門委員会、安曇野市農林部農政課、安曇野市農業委員会、松本市産業振興部農政課、松本市農業委員会、松本農業農村支援センター技術経営普及課、全農長野中信事業所、長野県農業共済組合安曇野支所、長野県農地中間管理機構</t>
    <rPh sb="46" eb="49">
      <t>マツモトシ</t>
    </rPh>
    <rPh sb="49" eb="51">
      <t>サンギョウ</t>
    </rPh>
    <rPh sb="51" eb="53">
      <t>シンコウ</t>
    </rPh>
    <rPh sb="53" eb="54">
      <t>ブ</t>
    </rPh>
    <rPh sb="54" eb="57">
      <t>ノウセイカ</t>
    </rPh>
    <rPh sb="71" eb="73">
      <t>ノウソン</t>
    </rPh>
    <rPh sb="73" eb="75">
      <t>シエン</t>
    </rPh>
    <rPh sb="79" eb="81">
      <t>ギジュツ</t>
    </rPh>
    <rPh sb="81" eb="83">
      <t>ケイエイ</t>
    </rPh>
    <rPh sb="83" eb="85">
      <t>フキュウ</t>
    </rPh>
    <rPh sb="85" eb="86">
      <t>カ</t>
    </rPh>
    <rPh sb="97" eb="100">
      <t>ナガノケン</t>
    </rPh>
    <phoneticPr fontId="5"/>
  </si>
  <si>
    <t>松本市（梓川）・安曇野市</t>
  </si>
  <si>
    <t>ＪＡあづみ</t>
  </si>
  <si>
    <t>りんご、もも、ぶどう、なし、プルーン、(プラム、)ブルーベリー、すもも、クリ</t>
  </si>
  <si>
    <r>
      <t xml:space="preserve">28.3.31改定
29.3.31改定
30.8.16変更承認
</t>
    </r>
    <r>
      <rPr>
        <sz val="11"/>
        <rFont val="ＭＳ Ｐゴシック"/>
        <family val="3"/>
        <charset val="128"/>
      </rPr>
      <t>4.1.5変更承認</t>
    </r>
    <rPh sb="27" eb="31">
      <t>ヘンコウショウニン</t>
    </rPh>
    <rPh sb="37" eb="41">
      <t>ヘンコウショウニン</t>
    </rPh>
    <phoneticPr fontId="5"/>
  </si>
  <si>
    <r>
      <t xml:space="preserve">23．3．4
</t>
    </r>
    <r>
      <rPr>
        <sz val="11"/>
        <rFont val="ＭＳ Ｐゴシック"/>
        <family val="3"/>
        <charset val="128"/>
      </rPr>
      <t>24.4.9変更承認 
25.4.23変更</t>
    </r>
    <rPh sb="13" eb="15">
      <t>ヘンコウ</t>
    </rPh>
    <rPh sb="15" eb="17">
      <t>ショウニン</t>
    </rPh>
    <phoneticPr fontId="5"/>
  </si>
  <si>
    <t>ﾌﾟﾙｰﾝ：3.9</t>
    <phoneticPr fontId="5"/>
  </si>
  <si>
    <t>長野県</t>
  </si>
  <si>
    <t>大北果樹産地構造改革協議会</t>
  </si>
  <si>
    <t>ＪＡ大北営農部
　　南部営農センター
　　南部営農センター中部センター</t>
  </si>
  <si>
    <t>大北農業協同組合、大北農業協同組合りんご生産部会、大町市、池田町、松川村、白馬村、小谷村、北アルプス農業農村支援センター、長野県農業共済組合北アルプス支所、全農長野中信事業所、長野県農地中間管理機構</t>
  </si>
  <si>
    <t>大町市、北安曇郡（池田町、松川村、白馬村、小谷村）</t>
  </si>
  <si>
    <t>ＪＡ大北</t>
  </si>
  <si>
    <t>18．9．8</t>
    <phoneticPr fontId="5"/>
  </si>
  <si>
    <t>りんご、もも、ブルーベリー、ぶどう、栗</t>
  </si>
  <si>
    <r>
      <t>28.3.10改定
29.3.31改定
29.4.19変更承認
Ｒ2.11.27変更承認</t>
    </r>
    <r>
      <rPr>
        <sz val="11"/>
        <rFont val="ＭＳ Ｐゴシック"/>
        <family val="3"/>
        <charset val="128"/>
      </rPr>
      <t xml:space="preserve">
4.3.30変更承認</t>
    </r>
    <rPh sb="27" eb="31">
      <t>ヘンコウショウニン</t>
    </rPh>
    <rPh sb="40" eb="42">
      <t>ヘンコウ</t>
    </rPh>
    <rPh sb="42" eb="44">
      <t>ショウニン</t>
    </rPh>
    <rPh sb="51" eb="55">
      <t>ヘンコウショウニン</t>
    </rPh>
    <phoneticPr fontId="5"/>
  </si>
  <si>
    <t>23．3．7
25.3.29変更承認</t>
    <rPh sb="14" eb="16">
      <t>ヘンコウ</t>
    </rPh>
    <rPh sb="16" eb="18">
      <t>ショウニン</t>
    </rPh>
    <phoneticPr fontId="5"/>
  </si>
  <si>
    <t>グリーン長野農業協同組合果樹産地構造改革産地協議会</t>
    <rPh sb="6" eb="8">
      <t>ノウギョウ</t>
    </rPh>
    <rPh sb="8" eb="10">
      <t>キョウドウ</t>
    </rPh>
    <rPh sb="10" eb="12">
      <t>クミアイ</t>
    </rPh>
    <rPh sb="12" eb="14">
      <t>カジュ</t>
    </rPh>
    <rPh sb="20" eb="22">
      <t>サンチ</t>
    </rPh>
    <phoneticPr fontId="5"/>
  </si>
  <si>
    <t>グリーン長野農協営農部営農指導課</t>
    <rPh sb="4" eb="6">
      <t>ナガノ</t>
    </rPh>
    <rPh sb="6" eb="8">
      <t>ノウキョウ</t>
    </rPh>
    <rPh sb="8" eb="10">
      <t>エイノウ</t>
    </rPh>
    <rPh sb="10" eb="11">
      <t>ブ</t>
    </rPh>
    <rPh sb="11" eb="13">
      <t>エイノウ</t>
    </rPh>
    <rPh sb="13" eb="16">
      <t>シドウカ</t>
    </rPh>
    <phoneticPr fontId="5"/>
  </si>
  <si>
    <t>グリーン長野農業協同組合、長野農業農村支援センター、長野市、長野市農業委員会、北信農業共済組合、全農長野北信事業所、グリーン長野農業協同組合果実専門委員会、長野県農地中間管理機構</t>
    <rPh sb="17" eb="21">
      <t>ノウソンシエン</t>
    </rPh>
    <phoneticPr fontId="5"/>
  </si>
  <si>
    <t>長野市</t>
  </si>
  <si>
    <t>ＪＡグリーン長野</t>
  </si>
  <si>
    <t>18．10．11</t>
    <phoneticPr fontId="5"/>
  </si>
  <si>
    <t>りんご、もも、ネクタリン、ぶどう、プルーン、日本すもも、あんず、うめ、日本なし、西洋なし、おうとう</t>
  </si>
  <si>
    <r>
      <t>28.3.10改定
29.3.31改定
29.4.19変更承認</t>
    </r>
    <r>
      <rPr>
        <sz val="11"/>
        <rFont val="ＭＳ Ｐゴシック"/>
        <family val="3"/>
        <charset val="128"/>
      </rPr>
      <t xml:space="preserve">
4.3.31変更承認</t>
    </r>
    <rPh sb="27" eb="31">
      <t>ヘンコウショウニン</t>
    </rPh>
    <rPh sb="38" eb="42">
      <t>ヘンコウショウニン</t>
    </rPh>
    <phoneticPr fontId="5"/>
  </si>
  <si>
    <t>23．2．24</t>
    <phoneticPr fontId="5"/>
  </si>
  <si>
    <t>共和果樹産地構造改革協議会</t>
    <rPh sb="0" eb="2">
      <t>キョウワ</t>
    </rPh>
    <rPh sb="2" eb="4">
      <t>カジュ</t>
    </rPh>
    <rPh sb="4" eb="6">
      <t>サンチ</t>
    </rPh>
    <rPh sb="6" eb="8">
      <t>コウゾウ</t>
    </rPh>
    <rPh sb="8" eb="10">
      <t>カイカク</t>
    </rPh>
    <rPh sb="10" eb="13">
      <t>キョウギカイ</t>
    </rPh>
    <phoneticPr fontId="5"/>
  </si>
  <si>
    <t>共和園芸農協生産指導部</t>
    <rPh sb="0" eb="2">
      <t>キョウワ</t>
    </rPh>
    <rPh sb="2" eb="4">
      <t>エンゲイ</t>
    </rPh>
    <rPh sb="4" eb="6">
      <t>ノウキョウ</t>
    </rPh>
    <rPh sb="6" eb="8">
      <t>セイサン</t>
    </rPh>
    <rPh sb="8" eb="10">
      <t>シドウ</t>
    </rPh>
    <rPh sb="10" eb="11">
      <t>ブ</t>
    </rPh>
    <phoneticPr fontId="5"/>
  </si>
  <si>
    <t>共和園芸農業協同組合、長野農業農村支援ｾﾝﾀｰ、長野市農政課、長野市農業委員会、北信農業共済組合、全農長野北信事業所、長野県農地中間管理機構</t>
    <rPh sb="15" eb="17">
      <t>ノウソン</t>
    </rPh>
    <rPh sb="17" eb="18">
      <t>シ</t>
    </rPh>
    <rPh sb="18" eb="19">
      <t>エン</t>
    </rPh>
    <phoneticPr fontId="5"/>
  </si>
  <si>
    <t>長野市篠ノ井共和</t>
  </si>
  <si>
    <t>ＪＡ共和</t>
  </si>
  <si>
    <t>18．9．15</t>
    <phoneticPr fontId="5"/>
  </si>
  <si>
    <r>
      <t>28.3.10改定
29.3.31改定
29.4.19変更承認</t>
    </r>
    <r>
      <rPr>
        <sz val="11"/>
        <rFont val="ＭＳ Ｐゴシック"/>
        <family val="3"/>
        <charset val="128"/>
      </rPr>
      <t xml:space="preserve">
3.9.2変更承認</t>
    </r>
    <rPh sb="27" eb="31">
      <t>ヘンコウショウニン</t>
    </rPh>
    <rPh sb="37" eb="41">
      <t>ヘンコウショウニン</t>
    </rPh>
    <phoneticPr fontId="5"/>
  </si>
  <si>
    <t>23．3．8</t>
    <phoneticPr fontId="5"/>
  </si>
  <si>
    <t>ＪＡながのちくま果樹産地構造改革協議会</t>
    <phoneticPr fontId="5"/>
  </si>
  <si>
    <t>JAながのちくま営農経済センター</t>
    <rPh sb="8" eb="10">
      <t>エイノウ</t>
    </rPh>
    <rPh sb="10" eb="12">
      <t>ケイザイ</t>
    </rPh>
    <phoneticPr fontId="5"/>
  </si>
  <si>
    <t>ながの農業協同組合、千曲市、坂城町、ＪＡちくま各果実部会、長野農業農村支援ｾﾝﾀｰ、千曲市農業委員会、坂城町農業委員会、長野県農業共済組合、全農長野北信事業所、長野県農地中間管理機構</t>
    <rPh sb="33" eb="37">
      <t>ノウソンシエン</t>
    </rPh>
    <rPh sb="60" eb="63">
      <t>ナガノケン</t>
    </rPh>
    <rPh sb="63" eb="65">
      <t>ノウギョウ</t>
    </rPh>
    <rPh sb="65" eb="67">
      <t>キョウサイ</t>
    </rPh>
    <rPh sb="67" eb="69">
      <t>クミアイ</t>
    </rPh>
    <phoneticPr fontId="5"/>
  </si>
  <si>
    <t>千曲市、坂城町</t>
  </si>
  <si>
    <t>ＪＡながのちくまブロック</t>
  </si>
  <si>
    <t>18．10．2</t>
    <phoneticPr fontId="5"/>
  </si>
  <si>
    <t>りんご、ぶどう、日本なし、西洋なし、もも、ネクタリン、うめ、かき、日本すもも、プルーン、おうとう、くり、くるみ、あんず、ブルーベリー、キウイ、まるめろ</t>
    <rPh sb="8" eb="10">
      <t>ニホン</t>
    </rPh>
    <rPh sb="13" eb="15">
      <t>セイヨウ</t>
    </rPh>
    <rPh sb="33" eb="35">
      <t>ニホン</t>
    </rPh>
    <phoneticPr fontId="5"/>
  </si>
  <si>
    <r>
      <t>28.3.31改定
29.3.31改定
01.5.14改定
01.6.28変更承認</t>
    </r>
    <r>
      <rPr>
        <sz val="11"/>
        <rFont val="ＭＳ Ｐゴシック"/>
        <family val="3"/>
        <charset val="128"/>
      </rPr>
      <t xml:space="preserve">
3.9.24変更承認</t>
    </r>
    <rPh sb="27" eb="29">
      <t>カイテイ</t>
    </rPh>
    <rPh sb="37" eb="39">
      <t>ヘンコウ</t>
    </rPh>
    <rPh sb="39" eb="41">
      <t>ショウニン</t>
    </rPh>
    <rPh sb="48" eb="52">
      <t>ヘンコウショウニン</t>
    </rPh>
    <phoneticPr fontId="5"/>
  </si>
  <si>
    <r>
      <t xml:space="preserve">23．2．21
</t>
    </r>
    <r>
      <rPr>
        <sz val="11"/>
        <rFont val="ＭＳ Ｐゴシック"/>
        <family val="3"/>
        <charset val="128"/>
      </rPr>
      <t>25.7.1変更承認</t>
    </r>
    <rPh sb="14" eb="16">
      <t>ヘンコウ</t>
    </rPh>
    <rPh sb="16" eb="18">
      <t>ショウニン</t>
    </rPh>
    <phoneticPr fontId="5"/>
  </si>
  <si>
    <t>あんず：40</t>
    <phoneticPr fontId="5"/>
  </si>
  <si>
    <t>ながの農業協同組合須高果樹産地構造改革協議会</t>
    <rPh sb="3" eb="5">
      <t>ノウギョウ</t>
    </rPh>
    <rPh sb="5" eb="7">
      <t>キョウドウ</t>
    </rPh>
    <rPh sb="7" eb="9">
      <t>クミアイ</t>
    </rPh>
    <rPh sb="9" eb="11">
      <t>スコウ</t>
    </rPh>
    <phoneticPr fontId="5"/>
  </si>
  <si>
    <t>ながの農協須高営農センター営農課</t>
    <rPh sb="3" eb="5">
      <t>ノウキョウ</t>
    </rPh>
    <rPh sb="5" eb="6">
      <t>ス</t>
    </rPh>
    <rPh sb="6" eb="7">
      <t>コウ</t>
    </rPh>
    <rPh sb="7" eb="9">
      <t>エイノウ</t>
    </rPh>
    <rPh sb="13" eb="15">
      <t>エイノウ</t>
    </rPh>
    <rPh sb="15" eb="16">
      <t>カ</t>
    </rPh>
    <phoneticPr fontId="5"/>
  </si>
  <si>
    <t>長野農業農村支援ｾﾝﾀｰ、須坂市、小布施町、高山村、須坂市農業委員会、小布施町農業委員会、高山村農業委員会、長野県農業共済北信地域センター、全農長野北信事業所、ながの農協須高専門委員会果実グループ、ながの農業協同組合、長野県農地中間管理機構</t>
    <rPh sb="4" eb="8">
      <t>ノウソンシエン</t>
    </rPh>
    <rPh sb="54" eb="57">
      <t>ナガノケン</t>
    </rPh>
    <rPh sb="57" eb="59">
      <t>ノウギョウ</t>
    </rPh>
    <rPh sb="59" eb="61">
      <t>キョウサイ</t>
    </rPh>
    <rPh sb="61" eb="63">
      <t>ホクシン</t>
    </rPh>
    <rPh sb="63" eb="65">
      <t>チイキ</t>
    </rPh>
    <rPh sb="83" eb="85">
      <t>ノウキョウ</t>
    </rPh>
    <rPh sb="92" eb="94">
      <t>カジツ</t>
    </rPh>
    <phoneticPr fontId="5"/>
  </si>
  <si>
    <t>須坂市、小布施町、高山村</t>
  </si>
  <si>
    <t>ＪＡながの</t>
  </si>
  <si>
    <t>18．9．27</t>
  </si>
  <si>
    <t>りんご、ぶどう、日本なし、西洋なし、もも、ネクタリン、うめ、日本すもも、プルーン、おうとう、くり、くるみ、あんず、ブルーベリー</t>
    <rPh sb="8" eb="10">
      <t>ニホン</t>
    </rPh>
    <rPh sb="13" eb="15">
      <t>セイヨウ</t>
    </rPh>
    <rPh sb="30" eb="32">
      <t>ニホン</t>
    </rPh>
    <phoneticPr fontId="5"/>
  </si>
  <si>
    <r>
      <t>28.3.10改定
29.3.31改定
29.7.14改定
30.8.16改定
01.6.14改定
01.7.24変更承認</t>
    </r>
    <r>
      <rPr>
        <sz val="11"/>
        <rFont val="ＭＳ Ｐゴシック"/>
        <family val="3"/>
        <charset val="128"/>
      </rPr>
      <t xml:space="preserve">
4.3.31変更承認</t>
    </r>
    <rPh sb="27" eb="29">
      <t>カイテイ</t>
    </rPh>
    <rPh sb="37" eb="39">
      <t>カイテイ</t>
    </rPh>
    <rPh sb="57" eb="61">
      <t>ヘンコウショウニン</t>
    </rPh>
    <rPh sb="68" eb="72">
      <t>ヘンコウショウニン</t>
    </rPh>
    <phoneticPr fontId="5"/>
  </si>
  <si>
    <t>23．3．3
23.6.30変更承認
24.2.13変更承認
25.7.26変更承認</t>
    <rPh sb="14" eb="16">
      <t>ヘンコウ</t>
    </rPh>
    <rPh sb="16" eb="18">
      <t>ショウニン</t>
    </rPh>
    <rPh sb="26" eb="28">
      <t>ヘンコウ</t>
    </rPh>
    <rPh sb="28" eb="30">
      <t>ショウニン</t>
    </rPh>
    <rPh sb="38" eb="40">
      <t>ヘンコウ</t>
    </rPh>
    <rPh sb="40" eb="42">
      <t>ショウニン</t>
    </rPh>
    <phoneticPr fontId="5"/>
  </si>
  <si>
    <t>ながの農業協同組合果樹産地構造改革協議会</t>
    <rPh sb="3" eb="5">
      <t>ノウギョウ</t>
    </rPh>
    <rPh sb="5" eb="7">
      <t>キョウドウ</t>
    </rPh>
    <rPh sb="7" eb="9">
      <t>クミアイ</t>
    </rPh>
    <rPh sb="9" eb="11">
      <t>カジュ</t>
    </rPh>
    <phoneticPr fontId="5"/>
  </si>
  <si>
    <t>ながの農協ながの営農センター</t>
    <rPh sb="3" eb="5">
      <t>ノウキョウ</t>
    </rPh>
    <rPh sb="8" eb="10">
      <t>エイノウ</t>
    </rPh>
    <phoneticPr fontId="5"/>
  </si>
  <si>
    <t>ながの農業協同組合、ながの農業協同組合果樹関係部会、長野農業農村支援センター、長野市､信濃町、飯綱町、小川村、長野市農業委員会､信濃町農業委員会、飯綱町農業委員会、小川村農業委員会、農業共済組合北信支所、全農長野北信事業所、長野県農地中間管理機構</t>
    <rPh sb="30" eb="34">
      <t>ノウソンシエン</t>
    </rPh>
    <rPh sb="97" eb="99">
      <t>ホクシン</t>
    </rPh>
    <phoneticPr fontId="5"/>
  </si>
  <si>
    <t>長野市、上水内郡（信濃町、飯綱町、小川村）</t>
    <rPh sb="4" eb="5">
      <t>カミ</t>
    </rPh>
    <rPh sb="5" eb="6">
      <t>スイ</t>
    </rPh>
    <rPh sb="6" eb="7">
      <t>ウチ</t>
    </rPh>
    <rPh sb="7" eb="8">
      <t>グン</t>
    </rPh>
    <phoneticPr fontId="5"/>
  </si>
  <si>
    <t>りんご、ぶどう、なし、もも（ネクタリン含む）、サクランボ、うめ、あんず、プラム、プルーン、ブルーベリー、くり、西洋なし、柿</t>
    <rPh sb="19" eb="20">
      <t>フク</t>
    </rPh>
    <rPh sb="55" eb="57">
      <t>セイヨウ</t>
    </rPh>
    <rPh sb="60" eb="61">
      <t>カキ</t>
    </rPh>
    <phoneticPr fontId="5"/>
  </si>
  <si>
    <r>
      <t>29.3.31改定
31.4.11変更承認</t>
    </r>
    <r>
      <rPr>
        <sz val="11"/>
        <rFont val="ＭＳ Ｐゴシック"/>
        <family val="3"/>
        <charset val="128"/>
      </rPr>
      <t xml:space="preserve">
3.10.27変更承認</t>
    </r>
    <rPh sb="17" eb="21">
      <t>ヘンコウショウニン</t>
    </rPh>
    <rPh sb="29" eb="33">
      <t>ヘンコウショウニン</t>
    </rPh>
    <phoneticPr fontId="5"/>
  </si>
  <si>
    <r>
      <t xml:space="preserve">23．3．8
</t>
    </r>
    <r>
      <rPr>
        <sz val="11"/>
        <rFont val="ＭＳ Ｐゴシック"/>
        <family val="3"/>
        <charset val="128"/>
      </rPr>
      <t>24.3.16変更承認</t>
    </r>
    <rPh sb="14" eb="16">
      <t>ヘンコウ</t>
    </rPh>
    <rPh sb="16" eb="18">
      <t>ショウニン</t>
    </rPh>
    <phoneticPr fontId="5"/>
  </si>
  <si>
    <t>ＪＡ中野市果樹産地構造改革協議会</t>
  </si>
  <si>
    <t>中野市農協営農部営農支援課</t>
  </si>
  <si>
    <t>中野市、中野市農業委員会、長野県農業共済組合北信支所、中野土地改良区、中野市西部土地改良区、北信農業農村支援センター、全農長野北信事業所、中野市農業協同組合、中野市農家組合長会(削除）、中野市農業協同組合果樹関係各生産部会、ジェイエイ・アップル株式会社、長野県農地中間管理機構</t>
    <phoneticPr fontId="5"/>
  </si>
  <si>
    <t>中野市（豊田地域を除く）</t>
  </si>
  <si>
    <t>ＪＡ中野市</t>
  </si>
  <si>
    <t>18．10．4</t>
  </si>
  <si>
    <t>りんご、もも、ネクタリン、ぶどう、プラム、プルーン、サクランボ、日本なし、西洋なし、かき、ウイフルーツ</t>
    <phoneticPr fontId="5"/>
  </si>
  <si>
    <r>
      <t>28.3.10改定
29.3.31改定　　　　　　　　　　　　　30.11.20変更承認</t>
    </r>
    <r>
      <rPr>
        <sz val="11"/>
        <rFont val="ＭＳ Ｐゴシック"/>
        <family val="3"/>
        <charset val="128"/>
      </rPr>
      <t xml:space="preserve">
3.9.2変更承認</t>
    </r>
    <rPh sb="50" eb="54">
      <t>ヘンコウショウニン</t>
    </rPh>
    <phoneticPr fontId="5"/>
  </si>
  <si>
    <t>山ノ内町果樹産地協議会</t>
    <rPh sb="8" eb="11">
      <t>キョウギカイ</t>
    </rPh>
    <phoneticPr fontId="5"/>
  </si>
  <si>
    <t>ながの農協志賀高原営農センター</t>
  </si>
  <si>
    <t>山ノ内町、山ノ内農業委員会、長野県農業共済組合北信支所、北信農業農村支援センター、全農長野北信事業所、山ノ内町認定農業者連絡協議会、ながの農業協同組合、ながの農業協同組合志賀高原果樹関係各生産部会、長野県農業開発公社</t>
  </si>
  <si>
    <t>山ノ内町</t>
  </si>
  <si>
    <t>ＪＡながの志賀高原営農センター</t>
  </si>
  <si>
    <t>18．10．13</t>
  </si>
  <si>
    <t>りんご、ぶどう、日本なし、もも、サクランボ、プラム、プルーン、ブルーベリー</t>
  </si>
  <si>
    <r>
      <t>28.3.10改定
29.3.15改定
29.4.19変更承認</t>
    </r>
    <r>
      <rPr>
        <sz val="11"/>
        <rFont val="ＭＳ Ｐゴシック"/>
        <family val="3"/>
        <charset val="128"/>
      </rPr>
      <t xml:space="preserve">
3.11.9変更承認</t>
    </r>
    <rPh sb="38" eb="42">
      <t>ヘンコウショウニン</t>
    </rPh>
    <phoneticPr fontId="5"/>
  </si>
  <si>
    <t>23．3．10</t>
  </si>
  <si>
    <t>JAながのみゆき果樹産地構造改革協議会</t>
  </si>
  <si>
    <t>ながの農業協同組合豊田支所</t>
  </si>
  <si>
    <t>飯山市、中野市、木島平村、野沢温泉村、飯山市農業委員会、中野市農業委員会、木島平村農業委員会、野沢温泉村農業委員会、長野県農業共済組合北信支所、中野市西部土地改良区、北信農業農村支援センター、全農長野北信事業所、ながの農業協同組合、ながの農業協同組合みゆき果樹関係各生産部会・果実青年部、長野県農地中間管理機構</t>
  </si>
  <si>
    <t>飯山市、中野市（豊田地域）、木島平村
野沢温泉村</t>
  </si>
  <si>
    <t>ＪＡながの（みゆき）</t>
  </si>
  <si>
    <t>18．10．19</t>
  </si>
  <si>
    <t>りんご、もも、ネクタリン、日本すもも、プルーン、ぶどう、ブルーベリー</t>
  </si>
  <si>
    <r>
      <t>29.3.31改定
30.12.14改定
31.3.4変更承認</t>
    </r>
    <r>
      <rPr>
        <sz val="11"/>
        <rFont val="ＭＳ Ｐゴシック"/>
        <family val="3"/>
        <charset val="128"/>
      </rPr>
      <t xml:space="preserve">
4.1.27変更承認</t>
    </r>
    <rPh sb="38" eb="42">
      <t>ヘンコウショウニン</t>
    </rPh>
    <phoneticPr fontId="5"/>
  </si>
  <si>
    <t>23．8．12
26.1.8変更承認</t>
  </si>
  <si>
    <t>静岡県</t>
    <rPh sb="0" eb="3">
      <t>シズオカケン</t>
    </rPh>
    <phoneticPr fontId="12"/>
  </si>
  <si>
    <t>ＪＡふじ伊豆　伊豆太陽果樹産地協議会</t>
    <rPh sb="4" eb="6">
      <t>イズ</t>
    </rPh>
    <rPh sb="7" eb="9">
      <t>イズ</t>
    </rPh>
    <rPh sb="9" eb="11">
      <t>タイヨウ</t>
    </rPh>
    <rPh sb="11" eb="13">
      <t>カジュ</t>
    </rPh>
    <rPh sb="13" eb="15">
      <t>サンチ</t>
    </rPh>
    <rPh sb="15" eb="18">
      <t>キョウギカイ</t>
    </rPh>
    <phoneticPr fontId="12"/>
  </si>
  <si>
    <t>JAふじ伊豆　伊豆太陽地区本部統括営農経済センター</t>
    <rPh sb="4" eb="6">
      <t>イズ</t>
    </rPh>
    <rPh sb="7" eb="9">
      <t>イズ</t>
    </rPh>
    <rPh sb="9" eb="11">
      <t>タイヨウ</t>
    </rPh>
    <rPh sb="11" eb="13">
      <t>チク</t>
    </rPh>
    <rPh sb="13" eb="15">
      <t>ホンブ</t>
    </rPh>
    <rPh sb="15" eb="17">
      <t>トウカツ</t>
    </rPh>
    <rPh sb="17" eb="19">
      <t>エイノウ</t>
    </rPh>
    <rPh sb="19" eb="21">
      <t>ケイザイ</t>
    </rPh>
    <phoneticPr fontId="12"/>
  </si>
  <si>
    <r>
      <t>JAふじ伊豆　伊豆太陽柑橘委員会、JAふじ伊豆</t>
    </r>
    <r>
      <rPr>
        <sz val="10"/>
        <rFont val="ＭＳ Ｐゴシック"/>
        <family val="3"/>
        <charset val="128"/>
      </rPr>
      <t>、静岡経済連、県賀茂農林事務所、下田市、東伊豆町、河津町、南伊豆町、松崎町、西伊豆町、下田市農業委員会、東伊豆町農業委員会、河津町農業委員会、南伊豆町農業委員会、松崎町農業委員会、西伊豆町農業委員会、農地中間管理機構</t>
    </r>
    <rPh sb="4" eb="6">
      <t>イズ</t>
    </rPh>
    <rPh sb="7" eb="9">
      <t>イズ</t>
    </rPh>
    <rPh sb="9" eb="11">
      <t>タイヨウ</t>
    </rPh>
    <rPh sb="21" eb="23">
      <t>イズ</t>
    </rPh>
    <rPh sb="26" eb="29">
      <t>ケイザイレン</t>
    </rPh>
    <rPh sb="64" eb="65">
      <t>マチ</t>
    </rPh>
    <rPh sb="69" eb="71">
      <t>ノウギョウ</t>
    </rPh>
    <rPh sb="71" eb="74">
      <t>イインカイ</t>
    </rPh>
    <rPh sb="79" eb="81">
      <t>ノウギョウ</t>
    </rPh>
    <rPh sb="81" eb="84">
      <t>イインカイ</t>
    </rPh>
    <rPh sb="88" eb="90">
      <t>ノウギョウ</t>
    </rPh>
    <rPh sb="90" eb="93">
      <t>イインカイ</t>
    </rPh>
    <rPh sb="98" eb="100">
      <t>ノウギョウ</t>
    </rPh>
    <rPh sb="100" eb="103">
      <t>イインカイ</t>
    </rPh>
    <rPh sb="107" eb="109">
      <t>ノウギョウ</t>
    </rPh>
    <rPh sb="109" eb="112">
      <t>イインカイ</t>
    </rPh>
    <rPh sb="123" eb="125">
      <t>ノウチ</t>
    </rPh>
    <rPh sb="125" eb="127">
      <t>チュウカン</t>
    </rPh>
    <rPh sb="127" eb="129">
      <t>カンリ</t>
    </rPh>
    <rPh sb="129" eb="131">
      <t>キコウ</t>
    </rPh>
    <phoneticPr fontId="12"/>
  </si>
  <si>
    <t>下田市、東伊豆町、河津町、南伊豆町、松崎町、西伊豆町</t>
  </si>
  <si>
    <t>JAふじ伊豆</t>
    <rPh sb="4" eb="6">
      <t>イズ</t>
    </rPh>
    <phoneticPr fontId="12"/>
  </si>
  <si>
    <t>みかん、他柑橘、キウイフルーツ</t>
    <rPh sb="4" eb="5">
      <t>ホカ</t>
    </rPh>
    <rPh sb="5" eb="7">
      <t>カンキツ</t>
    </rPh>
    <phoneticPr fontId="12"/>
  </si>
  <si>
    <t>JAふじ伊豆　西浦柑橘出荷部会産地構造改革協議会</t>
    <rPh sb="4" eb="6">
      <t>イズ</t>
    </rPh>
    <rPh sb="7" eb="9">
      <t>ニシウラ</t>
    </rPh>
    <rPh sb="9" eb="11">
      <t>カンキツ</t>
    </rPh>
    <rPh sb="11" eb="13">
      <t>シュッカ</t>
    </rPh>
    <rPh sb="13" eb="15">
      <t>ブカイ</t>
    </rPh>
    <rPh sb="15" eb="17">
      <t>サンチ</t>
    </rPh>
    <rPh sb="17" eb="19">
      <t>コウゾウ</t>
    </rPh>
    <rPh sb="19" eb="21">
      <t>カイカク</t>
    </rPh>
    <rPh sb="21" eb="24">
      <t>キョウギカイ</t>
    </rPh>
    <phoneticPr fontId="12"/>
  </si>
  <si>
    <t>JAふじ伊豆　西浦みかん営農経済センター</t>
    <rPh sb="4" eb="6">
      <t>イズ</t>
    </rPh>
    <rPh sb="7" eb="9">
      <t>ニシウラ</t>
    </rPh>
    <rPh sb="12" eb="14">
      <t>エイノウ</t>
    </rPh>
    <rPh sb="14" eb="16">
      <t>ケイザイ</t>
    </rPh>
    <phoneticPr fontId="12"/>
  </si>
  <si>
    <t>JAふじ伊豆西浦柑橘出荷部会、JAふじ伊豆西浦みかん営農経済センター、JAふじ伊豆営農部、県東部農林事務所、沼津市、沼津市農業委員会、静岡経済連東部支所、農地中間管理機構</t>
    <rPh sb="4" eb="6">
      <t>イズ</t>
    </rPh>
    <rPh sb="6" eb="8">
      <t>ニシウラ</t>
    </rPh>
    <rPh sb="8" eb="10">
      <t>カンキツ</t>
    </rPh>
    <rPh sb="10" eb="12">
      <t>シュッカ</t>
    </rPh>
    <rPh sb="12" eb="14">
      <t>ブカイ</t>
    </rPh>
    <rPh sb="19" eb="21">
      <t>イズ</t>
    </rPh>
    <rPh sb="21" eb="23">
      <t>ニシウラ</t>
    </rPh>
    <rPh sb="26" eb="28">
      <t>エイノウ</t>
    </rPh>
    <rPh sb="28" eb="30">
      <t>ケイザイ</t>
    </rPh>
    <rPh sb="39" eb="41">
      <t>イズ</t>
    </rPh>
    <rPh sb="41" eb="43">
      <t>エイノウ</t>
    </rPh>
    <rPh sb="43" eb="44">
      <t>ブ</t>
    </rPh>
    <rPh sb="45" eb="46">
      <t>ケン</t>
    </rPh>
    <rPh sb="46" eb="48">
      <t>トウブ</t>
    </rPh>
    <rPh sb="48" eb="50">
      <t>ノウリン</t>
    </rPh>
    <rPh sb="50" eb="52">
      <t>ジム</t>
    </rPh>
    <rPh sb="52" eb="53">
      <t>ショ</t>
    </rPh>
    <rPh sb="54" eb="57">
      <t>ヌマヅシ</t>
    </rPh>
    <rPh sb="58" eb="61">
      <t>ヌマヅシ</t>
    </rPh>
    <rPh sb="61" eb="63">
      <t>ノウギョウ</t>
    </rPh>
    <rPh sb="63" eb="66">
      <t>イインカイ</t>
    </rPh>
    <rPh sb="67" eb="69">
      <t>シズオカ</t>
    </rPh>
    <rPh sb="69" eb="72">
      <t>ケイザイレン</t>
    </rPh>
    <rPh sb="72" eb="74">
      <t>トウブ</t>
    </rPh>
    <rPh sb="74" eb="76">
      <t>シショ</t>
    </rPh>
    <rPh sb="77" eb="79">
      <t>ノウチ</t>
    </rPh>
    <rPh sb="79" eb="81">
      <t>チュウカン</t>
    </rPh>
    <rPh sb="81" eb="83">
      <t>カンリ</t>
    </rPh>
    <rPh sb="83" eb="85">
      <t>キコウ</t>
    </rPh>
    <phoneticPr fontId="12"/>
  </si>
  <si>
    <t>沼津市</t>
  </si>
  <si>
    <t>ＪＡふじ伊豆</t>
    <rPh sb="4" eb="6">
      <t>イズ</t>
    </rPh>
    <phoneticPr fontId="12"/>
  </si>
  <si>
    <t>17．11．21</t>
  </si>
  <si>
    <t>みかん、他柑橘</t>
    <rPh sb="4" eb="5">
      <t>ホカ</t>
    </rPh>
    <rPh sb="5" eb="7">
      <t>カンキツ</t>
    </rPh>
    <phoneticPr fontId="12"/>
  </si>
  <si>
    <t>28.3.22策定
29.3.23（改訂）</t>
    <rPh sb="7" eb="9">
      <t>サクテイ</t>
    </rPh>
    <rPh sb="18" eb="20">
      <t>カイテイ</t>
    </rPh>
    <phoneticPr fontId="12"/>
  </si>
  <si>
    <t>Ｒ7</t>
  </si>
  <si>
    <t>JAふじ伊豆　長泉四ツ溝柿部会産地協議会</t>
    <rPh sb="4" eb="6">
      <t>イズ</t>
    </rPh>
    <rPh sb="7" eb="9">
      <t>ナガイズミ</t>
    </rPh>
    <rPh sb="9" eb="10">
      <t>ヨ</t>
    </rPh>
    <rPh sb="11" eb="12">
      <t>ミゾ</t>
    </rPh>
    <rPh sb="12" eb="13">
      <t>カキ</t>
    </rPh>
    <rPh sb="13" eb="15">
      <t>ブカイ</t>
    </rPh>
    <rPh sb="15" eb="17">
      <t>サンチ</t>
    </rPh>
    <rPh sb="17" eb="20">
      <t>キョウギカイ</t>
    </rPh>
    <phoneticPr fontId="12"/>
  </si>
  <si>
    <t>JAふじ伊豆　ながいずみ営農経済センター</t>
    <rPh sb="4" eb="6">
      <t>イズ</t>
    </rPh>
    <rPh sb="12" eb="14">
      <t>エイノウ</t>
    </rPh>
    <rPh sb="14" eb="16">
      <t>ケイザイ</t>
    </rPh>
    <phoneticPr fontId="12"/>
  </si>
  <si>
    <t>JAふじ伊豆　長泉四ツ溝柿部会、JAふじ伊豆　ながいずみ営農経済センター、県東部農林事務所、長泉町中核農業者協議会、長泉町、長泉町農業委員会、静岡経済連東部支所、農地中間管理機構</t>
    <rPh sb="4" eb="6">
      <t>イズ</t>
    </rPh>
    <rPh sb="7" eb="9">
      <t>ナガイズミ</t>
    </rPh>
    <rPh sb="9" eb="10">
      <t>ヨ</t>
    </rPh>
    <rPh sb="11" eb="12">
      <t>ミゾ</t>
    </rPh>
    <rPh sb="20" eb="22">
      <t>イズ</t>
    </rPh>
    <rPh sb="28" eb="30">
      <t>エイノウ</t>
    </rPh>
    <rPh sb="30" eb="32">
      <t>ケイザイ</t>
    </rPh>
    <rPh sb="37" eb="38">
      <t>ケン</t>
    </rPh>
    <rPh sb="71" eb="73">
      <t>シズオカ</t>
    </rPh>
    <rPh sb="73" eb="76">
      <t>ケイザイレン</t>
    </rPh>
    <rPh sb="81" eb="83">
      <t>ノウチ</t>
    </rPh>
    <rPh sb="83" eb="85">
      <t>チュウカン</t>
    </rPh>
    <rPh sb="85" eb="87">
      <t>カンリ</t>
    </rPh>
    <rPh sb="87" eb="89">
      <t>キコウ</t>
    </rPh>
    <phoneticPr fontId="12"/>
  </si>
  <si>
    <t>長泉町</t>
  </si>
  <si>
    <t>21．3．16</t>
  </si>
  <si>
    <t>かき</t>
  </si>
  <si>
    <t>26.3.20改訂</t>
    <rPh sb="7" eb="9">
      <t>カイテイ</t>
    </rPh>
    <phoneticPr fontId="12"/>
  </si>
  <si>
    <t>伊豆の国農業協同組合戸田柑橘部会産地構造改革協議会</t>
    <rPh sb="0" eb="2">
      <t>イズ</t>
    </rPh>
    <rPh sb="3" eb="4">
      <t>クニ</t>
    </rPh>
    <rPh sb="4" eb="6">
      <t>ノウギョウ</t>
    </rPh>
    <rPh sb="6" eb="8">
      <t>キョウドウ</t>
    </rPh>
    <rPh sb="8" eb="10">
      <t>クミアイ</t>
    </rPh>
    <rPh sb="10" eb="12">
      <t>ヘタ</t>
    </rPh>
    <rPh sb="12" eb="14">
      <t>カンキツ</t>
    </rPh>
    <rPh sb="14" eb="16">
      <t>ブカイ</t>
    </rPh>
    <rPh sb="16" eb="18">
      <t>サンチ</t>
    </rPh>
    <rPh sb="18" eb="20">
      <t>コウゾウ</t>
    </rPh>
    <rPh sb="20" eb="22">
      <t>カイカク</t>
    </rPh>
    <rPh sb="22" eb="25">
      <t>キョウギカイ</t>
    </rPh>
    <phoneticPr fontId="12"/>
  </si>
  <si>
    <t>JA伊豆の国戸田センター</t>
    <rPh sb="2" eb="4">
      <t>イズ</t>
    </rPh>
    <rPh sb="5" eb="6">
      <t>クニ</t>
    </rPh>
    <rPh sb="6" eb="8">
      <t>ヘダ</t>
    </rPh>
    <phoneticPr fontId="12"/>
  </si>
  <si>
    <t>JA伊豆の国戸田柑橘部会、JA伊豆の国、県東部農林事務所、沼津市、沼津市農業委員会、静岡経済連東部支所、農地中間管理機構</t>
    <rPh sb="2" eb="4">
      <t>イズ</t>
    </rPh>
    <rPh sb="5" eb="6">
      <t>クニ</t>
    </rPh>
    <rPh sb="6" eb="8">
      <t>ヘダ</t>
    </rPh>
    <rPh sb="8" eb="10">
      <t>カンキツ</t>
    </rPh>
    <rPh sb="10" eb="12">
      <t>ブカイ</t>
    </rPh>
    <rPh sb="15" eb="17">
      <t>イズ</t>
    </rPh>
    <rPh sb="18" eb="19">
      <t>クニ</t>
    </rPh>
    <rPh sb="20" eb="21">
      <t>ケン</t>
    </rPh>
    <rPh sb="21" eb="23">
      <t>トウブ</t>
    </rPh>
    <rPh sb="23" eb="25">
      <t>ノウリン</t>
    </rPh>
    <rPh sb="25" eb="27">
      <t>ジム</t>
    </rPh>
    <rPh sb="27" eb="28">
      <t>ショ</t>
    </rPh>
    <rPh sb="29" eb="32">
      <t>ヌマヅシ</t>
    </rPh>
    <rPh sb="33" eb="36">
      <t>ヌマヅシ</t>
    </rPh>
    <rPh sb="36" eb="38">
      <t>ノウギョウ</t>
    </rPh>
    <rPh sb="38" eb="41">
      <t>イインカイ</t>
    </rPh>
    <rPh sb="42" eb="44">
      <t>シズオカ</t>
    </rPh>
    <rPh sb="44" eb="47">
      <t>ケイザイレン</t>
    </rPh>
    <rPh sb="47" eb="49">
      <t>トウブ</t>
    </rPh>
    <rPh sb="49" eb="51">
      <t>シショ</t>
    </rPh>
    <rPh sb="52" eb="54">
      <t>ノウチ</t>
    </rPh>
    <rPh sb="54" eb="56">
      <t>チュウカン</t>
    </rPh>
    <rPh sb="56" eb="58">
      <t>カンリ</t>
    </rPh>
    <rPh sb="58" eb="60">
      <t>キコウ</t>
    </rPh>
    <phoneticPr fontId="12"/>
  </si>
  <si>
    <t>ＪＡ伊豆の国</t>
    <rPh sb="2" eb="4">
      <t>イズ</t>
    </rPh>
    <rPh sb="5" eb="6">
      <t>クニ</t>
    </rPh>
    <phoneticPr fontId="12"/>
  </si>
  <si>
    <t>18．10．11</t>
  </si>
  <si>
    <t>JAふじ伊豆　あいら伊豆地区果樹産地構造改革協議会</t>
    <rPh sb="4" eb="6">
      <t>イズ</t>
    </rPh>
    <rPh sb="10" eb="11">
      <t>イ</t>
    </rPh>
    <rPh sb="11" eb="12">
      <t>マメ</t>
    </rPh>
    <rPh sb="12" eb="14">
      <t>チク</t>
    </rPh>
    <rPh sb="14" eb="16">
      <t>カジュ</t>
    </rPh>
    <rPh sb="16" eb="18">
      <t>サンチ</t>
    </rPh>
    <rPh sb="18" eb="20">
      <t>コウゾウ</t>
    </rPh>
    <rPh sb="20" eb="22">
      <t>カイカク</t>
    </rPh>
    <rPh sb="22" eb="25">
      <t>キョウギカイ</t>
    </rPh>
    <phoneticPr fontId="12"/>
  </si>
  <si>
    <t>JAふじ伊豆あいら伊豆地区営農販売課</t>
    <rPh sb="4" eb="6">
      <t>イズ</t>
    </rPh>
    <rPh sb="9" eb="11">
      <t>イズ</t>
    </rPh>
    <rPh sb="11" eb="13">
      <t>チク</t>
    </rPh>
    <rPh sb="13" eb="15">
      <t>エイノウ</t>
    </rPh>
    <rPh sb="15" eb="18">
      <t>ハンバイカ</t>
    </rPh>
    <phoneticPr fontId="12"/>
  </si>
  <si>
    <r>
      <t>あいら伊豆地区共選場柑橘出荷運営委員会、JAふじ伊豆あいら伊豆地区営農販売課</t>
    </r>
    <r>
      <rPr>
        <sz val="10"/>
        <rFont val="ＭＳ Ｐゴシック"/>
        <family val="3"/>
        <charset val="128"/>
      </rPr>
      <t>、県東部農林事務所、熱海市、熱海市農業委員会、伊東市、伊東市農業委員会、静岡経済連東部支所、農地中間管理機構</t>
    </r>
    <rPh sb="3" eb="5">
      <t>イズ</t>
    </rPh>
    <rPh sb="5" eb="7">
      <t>チク</t>
    </rPh>
    <rPh sb="7" eb="9">
      <t>キョウセン</t>
    </rPh>
    <rPh sb="9" eb="10">
      <t>ジョウ</t>
    </rPh>
    <rPh sb="10" eb="12">
      <t>カンキツ</t>
    </rPh>
    <rPh sb="12" eb="14">
      <t>シュッカ</t>
    </rPh>
    <rPh sb="14" eb="16">
      <t>ウンエイ</t>
    </rPh>
    <rPh sb="16" eb="19">
      <t>イインカイ</t>
    </rPh>
    <rPh sb="24" eb="26">
      <t>イズ</t>
    </rPh>
    <rPh sb="29" eb="31">
      <t>イズ</t>
    </rPh>
    <rPh sb="31" eb="33">
      <t>チク</t>
    </rPh>
    <rPh sb="33" eb="35">
      <t>エイノウ</t>
    </rPh>
    <rPh sb="35" eb="38">
      <t>ハンバイカ</t>
    </rPh>
    <rPh sb="39" eb="40">
      <t>ケン</t>
    </rPh>
    <rPh sb="40" eb="42">
      <t>トウブ</t>
    </rPh>
    <rPh sb="42" eb="44">
      <t>ノウリン</t>
    </rPh>
    <rPh sb="44" eb="46">
      <t>ジム</t>
    </rPh>
    <rPh sb="46" eb="47">
      <t>ショ</t>
    </rPh>
    <rPh sb="48" eb="50">
      <t>アタミ</t>
    </rPh>
    <rPh sb="50" eb="51">
      <t>シ</t>
    </rPh>
    <rPh sb="52" eb="54">
      <t>アタミ</t>
    </rPh>
    <rPh sb="54" eb="55">
      <t>シ</t>
    </rPh>
    <rPh sb="55" eb="57">
      <t>ノウギョウ</t>
    </rPh>
    <rPh sb="57" eb="60">
      <t>イインカイ</t>
    </rPh>
    <rPh sb="61" eb="64">
      <t>イトウシ</t>
    </rPh>
    <rPh sb="65" eb="68">
      <t>イトウシ</t>
    </rPh>
    <rPh sb="68" eb="70">
      <t>ノウギョウ</t>
    </rPh>
    <rPh sb="70" eb="73">
      <t>イインカイ</t>
    </rPh>
    <rPh sb="74" eb="76">
      <t>シズオカ</t>
    </rPh>
    <rPh sb="76" eb="79">
      <t>ケイザイレン</t>
    </rPh>
    <rPh sb="79" eb="81">
      <t>トウブ</t>
    </rPh>
    <rPh sb="81" eb="83">
      <t>シショ</t>
    </rPh>
    <rPh sb="84" eb="86">
      <t>ノウチ</t>
    </rPh>
    <rPh sb="86" eb="88">
      <t>チュウカン</t>
    </rPh>
    <rPh sb="88" eb="90">
      <t>カンリ</t>
    </rPh>
    <rPh sb="90" eb="92">
      <t>キコウ</t>
    </rPh>
    <phoneticPr fontId="12"/>
  </si>
  <si>
    <t>熱海市、伊東市</t>
  </si>
  <si>
    <t>18．10．23</t>
  </si>
  <si>
    <t>みかん、他柑橘、キウイフルーツ、いちじく</t>
    <rPh sb="4" eb="5">
      <t>ホカ</t>
    </rPh>
    <rPh sb="5" eb="7">
      <t>カンキツ</t>
    </rPh>
    <phoneticPr fontId="12"/>
  </si>
  <si>
    <t>JAふじ伊豆　富士市果樹産地構造改革協議会</t>
    <rPh sb="4" eb="6">
      <t>イズ</t>
    </rPh>
    <rPh sb="7" eb="10">
      <t>フジシ</t>
    </rPh>
    <rPh sb="10" eb="12">
      <t>カジュ</t>
    </rPh>
    <rPh sb="12" eb="14">
      <t>サンチ</t>
    </rPh>
    <rPh sb="14" eb="16">
      <t>コウゾウ</t>
    </rPh>
    <rPh sb="16" eb="18">
      <t>カイカク</t>
    </rPh>
    <rPh sb="18" eb="21">
      <t>キョウギカイ</t>
    </rPh>
    <phoneticPr fontId="12"/>
  </si>
  <si>
    <t>JAふじ伊豆　富士営農経済センター　地区営農販売課</t>
    <rPh sb="4" eb="6">
      <t>イズ</t>
    </rPh>
    <rPh sb="7" eb="9">
      <t>フジ</t>
    </rPh>
    <rPh sb="9" eb="11">
      <t>エイノウ</t>
    </rPh>
    <rPh sb="11" eb="13">
      <t>ケイザイ</t>
    </rPh>
    <rPh sb="18" eb="20">
      <t>チク</t>
    </rPh>
    <rPh sb="20" eb="22">
      <t>エイノウ</t>
    </rPh>
    <rPh sb="22" eb="24">
      <t>ハンバイ</t>
    </rPh>
    <rPh sb="24" eb="25">
      <t>カ</t>
    </rPh>
    <phoneticPr fontId="12"/>
  </si>
  <si>
    <r>
      <t>JAふじ伊豆富士地区　須津蜜柑組合、岩松柑橘組合、富士川柑橘部会、JAふじ伊豆　富士地区梨部会、JAふじ伊豆　富士地区</t>
    </r>
    <r>
      <rPr>
        <sz val="10"/>
        <rFont val="ＭＳ Ｐゴシック"/>
        <family val="3"/>
        <charset val="128"/>
      </rPr>
      <t>富士川キウイ部会、JAふじ伊豆　富士営農経済センター地区営農販売課、静岡県富士農林事務所　農業振興部、富士市役所　商工農林部　農政課、富士市農業委員会、静岡県経済農業協同組合連合会　東部支所、農地中間管理機構（公益社団法人静岡県農業振興公社）</t>
    </r>
    <rPh sb="4" eb="6">
      <t>イズ</t>
    </rPh>
    <rPh sb="6" eb="8">
      <t>フジ</t>
    </rPh>
    <rPh sb="8" eb="10">
      <t>チク</t>
    </rPh>
    <rPh sb="11" eb="12">
      <t>ス</t>
    </rPh>
    <rPh sb="12" eb="13">
      <t>ツ</t>
    </rPh>
    <rPh sb="13" eb="15">
      <t>ミカン</t>
    </rPh>
    <rPh sb="15" eb="17">
      <t>クミアイ</t>
    </rPh>
    <rPh sb="18" eb="20">
      <t>イワマツ</t>
    </rPh>
    <rPh sb="20" eb="22">
      <t>カンキツ</t>
    </rPh>
    <rPh sb="22" eb="24">
      <t>クミアイ</t>
    </rPh>
    <rPh sb="25" eb="27">
      <t>フジ</t>
    </rPh>
    <rPh sb="27" eb="28">
      <t>カワ</t>
    </rPh>
    <rPh sb="28" eb="30">
      <t>カンキツ</t>
    </rPh>
    <rPh sb="30" eb="32">
      <t>ブカイ</t>
    </rPh>
    <rPh sb="37" eb="39">
      <t>イズ</t>
    </rPh>
    <rPh sb="40" eb="42">
      <t>フジ</t>
    </rPh>
    <rPh sb="42" eb="44">
      <t>チク</t>
    </rPh>
    <rPh sb="44" eb="45">
      <t>ナシ</t>
    </rPh>
    <rPh sb="52" eb="54">
      <t>イズ</t>
    </rPh>
    <rPh sb="55" eb="57">
      <t>フジ</t>
    </rPh>
    <rPh sb="57" eb="59">
      <t>チク</t>
    </rPh>
    <rPh sb="59" eb="61">
      <t>フジ</t>
    </rPh>
    <rPh sb="61" eb="62">
      <t>カワ</t>
    </rPh>
    <rPh sb="72" eb="74">
      <t>イズ</t>
    </rPh>
    <rPh sb="75" eb="77">
      <t>フジ</t>
    </rPh>
    <rPh sb="77" eb="79">
      <t>エイノウ</t>
    </rPh>
    <rPh sb="79" eb="81">
      <t>ケイザイ</t>
    </rPh>
    <rPh sb="85" eb="87">
      <t>チク</t>
    </rPh>
    <rPh sb="87" eb="89">
      <t>エイノウ</t>
    </rPh>
    <rPh sb="89" eb="91">
      <t>ハンバイ</t>
    </rPh>
    <rPh sb="91" eb="92">
      <t>カ</t>
    </rPh>
    <rPh sb="93" eb="95">
      <t>シズオカ</t>
    </rPh>
    <rPh sb="104" eb="106">
      <t>ノウギョウ</t>
    </rPh>
    <rPh sb="106" eb="108">
      <t>シンコウ</t>
    </rPh>
    <rPh sb="108" eb="109">
      <t>ブ</t>
    </rPh>
    <rPh sb="110" eb="112">
      <t>フジ</t>
    </rPh>
    <rPh sb="112" eb="115">
      <t>シヤクショ</t>
    </rPh>
    <rPh sb="116" eb="118">
      <t>ショウコウ</t>
    </rPh>
    <rPh sb="118" eb="121">
      <t>ノウリンブ</t>
    </rPh>
    <rPh sb="122" eb="125">
      <t>ノウセイカ</t>
    </rPh>
    <rPh sb="137" eb="138">
      <t>ケン</t>
    </rPh>
    <rPh sb="140" eb="142">
      <t>ノウギョウ</t>
    </rPh>
    <rPh sb="142" eb="144">
      <t>キョウドウ</t>
    </rPh>
    <rPh sb="144" eb="146">
      <t>クミアイ</t>
    </rPh>
    <rPh sb="146" eb="149">
      <t>レンゴウカイ</t>
    </rPh>
    <rPh sb="155" eb="157">
      <t>ノウチ</t>
    </rPh>
    <rPh sb="157" eb="159">
      <t>チュウカン</t>
    </rPh>
    <rPh sb="159" eb="161">
      <t>カンリ</t>
    </rPh>
    <rPh sb="161" eb="163">
      <t>キコウ</t>
    </rPh>
    <rPh sb="164" eb="166">
      <t>コウエキ</t>
    </rPh>
    <rPh sb="166" eb="168">
      <t>シャダン</t>
    </rPh>
    <rPh sb="168" eb="170">
      <t>ホウジン</t>
    </rPh>
    <rPh sb="170" eb="172">
      <t>シズオカ</t>
    </rPh>
    <rPh sb="172" eb="173">
      <t>ケン</t>
    </rPh>
    <rPh sb="173" eb="175">
      <t>ノウギョウ</t>
    </rPh>
    <rPh sb="175" eb="177">
      <t>シンコウ</t>
    </rPh>
    <rPh sb="177" eb="179">
      <t>コウシャ</t>
    </rPh>
    <phoneticPr fontId="12"/>
  </si>
  <si>
    <t>富士市</t>
  </si>
  <si>
    <t>みかん、他柑橘、なし、キウイフルーツ</t>
    <rPh sb="4" eb="5">
      <t>ホカ</t>
    </rPh>
    <rPh sb="5" eb="7">
      <t>カンキツ</t>
    </rPh>
    <phoneticPr fontId="12"/>
  </si>
  <si>
    <t>Ｒ７</t>
  </si>
  <si>
    <t>ＪＡしみず柑橘産地構造改革協議会</t>
  </si>
  <si>
    <t>JAしみず営農部柑橘果樹課</t>
    <rPh sb="5" eb="7">
      <t>エイノウ</t>
    </rPh>
    <rPh sb="7" eb="8">
      <t>ブ</t>
    </rPh>
    <rPh sb="8" eb="10">
      <t>カンキツ</t>
    </rPh>
    <rPh sb="10" eb="12">
      <t>カジュ</t>
    </rPh>
    <rPh sb="12" eb="13">
      <t>カ</t>
    </rPh>
    <phoneticPr fontId="12"/>
  </si>
  <si>
    <t>JAしみず柑橘委員会、JAしみず、県中部農林事務所、静岡市、静岡経済連中部支所、農地中間管理機構</t>
    <rPh sb="7" eb="10">
      <t>イインカイ</t>
    </rPh>
    <rPh sb="30" eb="32">
      <t>シズオカ</t>
    </rPh>
    <rPh sb="40" eb="42">
      <t>ノウチ</t>
    </rPh>
    <rPh sb="42" eb="44">
      <t>チュウカン</t>
    </rPh>
    <rPh sb="44" eb="46">
      <t>カンリ</t>
    </rPh>
    <rPh sb="46" eb="48">
      <t>キコウ</t>
    </rPh>
    <phoneticPr fontId="12"/>
  </si>
  <si>
    <t>静岡市清水区</t>
  </si>
  <si>
    <t>ＪＡしみず</t>
  </si>
  <si>
    <t>静岡県</t>
    <rPh sb="0" eb="2">
      <t>シズオカ</t>
    </rPh>
    <rPh sb="2" eb="3">
      <t>ケン</t>
    </rPh>
    <phoneticPr fontId="12"/>
  </si>
  <si>
    <t>JAしみず落葉果樹産地構造改革協議会</t>
    <rPh sb="5" eb="7">
      <t>ラクヨウ</t>
    </rPh>
    <rPh sb="7" eb="9">
      <t>カジュ</t>
    </rPh>
    <rPh sb="9" eb="11">
      <t>サンチ</t>
    </rPh>
    <rPh sb="11" eb="13">
      <t>コウゾウ</t>
    </rPh>
    <rPh sb="13" eb="15">
      <t>カイカク</t>
    </rPh>
    <rPh sb="15" eb="18">
      <t>キョウギカイ</t>
    </rPh>
    <phoneticPr fontId="12"/>
  </si>
  <si>
    <t>JAしみず営農部集出荷センター</t>
    <rPh sb="5" eb="7">
      <t>エイノウ</t>
    </rPh>
    <rPh sb="7" eb="8">
      <t>ブ</t>
    </rPh>
    <rPh sb="8" eb="9">
      <t>アツ</t>
    </rPh>
    <rPh sb="9" eb="11">
      <t>シュッカ</t>
    </rPh>
    <phoneticPr fontId="12"/>
  </si>
  <si>
    <t>JAしみずいちじく部会、JAしみずキウイ部会、JAしみずプラム部会、JAしみず、県中部農林事務所、静岡市、静岡経済連中部支所、農地中間管理機構</t>
    <rPh sb="9" eb="11">
      <t>ブカイ</t>
    </rPh>
    <rPh sb="20" eb="22">
      <t>ブカイ</t>
    </rPh>
    <rPh sb="31" eb="33">
      <t>ブカイ</t>
    </rPh>
    <rPh sb="53" eb="55">
      <t>シズオカ</t>
    </rPh>
    <rPh sb="63" eb="65">
      <t>ノウチ</t>
    </rPh>
    <rPh sb="65" eb="67">
      <t>チュウカン</t>
    </rPh>
    <rPh sb="67" eb="69">
      <t>カンリ</t>
    </rPh>
    <rPh sb="69" eb="71">
      <t>キコウ</t>
    </rPh>
    <phoneticPr fontId="12"/>
  </si>
  <si>
    <t>JAしみず</t>
  </si>
  <si>
    <t>R2．1．31</t>
  </si>
  <si>
    <t>いちじく、キウイフルーツ、プラム</t>
  </si>
  <si>
    <t>静岡市農業協同組合柑橘委員会産地構造改革協議会（柑橘）</t>
    <rPh sb="0" eb="3">
      <t>シズオカシ</t>
    </rPh>
    <rPh sb="3" eb="5">
      <t>ノウギョウ</t>
    </rPh>
    <rPh sb="5" eb="7">
      <t>キョウドウ</t>
    </rPh>
    <rPh sb="7" eb="9">
      <t>クミアイ</t>
    </rPh>
    <rPh sb="9" eb="11">
      <t>カンキツ</t>
    </rPh>
    <rPh sb="11" eb="14">
      <t>イインカイ</t>
    </rPh>
    <rPh sb="14" eb="16">
      <t>サンチ</t>
    </rPh>
    <rPh sb="16" eb="18">
      <t>コウゾウ</t>
    </rPh>
    <rPh sb="18" eb="20">
      <t>カイカク</t>
    </rPh>
    <rPh sb="20" eb="23">
      <t>キョウギカイ</t>
    </rPh>
    <rPh sb="24" eb="26">
      <t>カンキツ</t>
    </rPh>
    <phoneticPr fontId="12"/>
  </si>
  <si>
    <t>JA静岡市営農経済部営農課</t>
    <rPh sb="2" eb="5">
      <t>シズオカシ</t>
    </rPh>
    <rPh sb="5" eb="7">
      <t>エイノウ</t>
    </rPh>
    <rPh sb="7" eb="9">
      <t>ケイザイ</t>
    </rPh>
    <rPh sb="9" eb="10">
      <t>ブ</t>
    </rPh>
    <rPh sb="10" eb="12">
      <t>エイノウ</t>
    </rPh>
    <rPh sb="12" eb="13">
      <t>カ</t>
    </rPh>
    <phoneticPr fontId="12"/>
  </si>
  <si>
    <t>JA静岡市柑橘委員会、JA静岡市営農経済部、県中部農林事務所、静岡市、静岡経済連中部支所、農地中間管理機構</t>
    <rPh sb="18" eb="20">
      <t>ケイザイ</t>
    </rPh>
    <rPh sb="22" eb="23">
      <t>ケン</t>
    </rPh>
    <rPh sb="35" eb="37">
      <t>シズオカ</t>
    </rPh>
    <rPh sb="40" eb="42">
      <t>チュウブ</t>
    </rPh>
    <rPh sb="42" eb="44">
      <t>シショ</t>
    </rPh>
    <rPh sb="45" eb="47">
      <t>ノウチ</t>
    </rPh>
    <rPh sb="47" eb="49">
      <t>チュウカン</t>
    </rPh>
    <rPh sb="49" eb="51">
      <t>カンリ</t>
    </rPh>
    <rPh sb="51" eb="53">
      <t>キコウ</t>
    </rPh>
    <phoneticPr fontId="12"/>
  </si>
  <si>
    <t>静岡市駿河区・葵区</t>
  </si>
  <si>
    <t>ＪＡ静岡市</t>
  </si>
  <si>
    <t>18．3．26</t>
  </si>
  <si>
    <t>静岡市農業協同組合柑橘委員会産地構造改革協議会（落葉果樹）</t>
    <rPh sb="0" eb="3">
      <t>シズオカシ</t>
    </rPh>
    <rPh sb="3" eb="5">
      <t>ノウギョウ</t>
    </rPh>
    <rPh sb="5" eb="7">
      <t>キョウドウ</t>
    </rPh>
    <rPh sb="7" eb="9">
      <t>クミアイ</t>
    </rPh>
    <rPh sb="9" eb="11">
      <t>カンキツ</t>
    </rPh>
    <rPh sb="11" eb="14">
      <t>イインカイ</t>
    </rPh>
    <rPh sb="14" eb="16">
      <t>サンチ</t>
    </rPh>
    <rPh sb="16" eb="18">
      <t>コウゾウ</t>
    </rPh>
    <rPh sb="18" eb="20">
      <t>カイカク</t>
    </rPh>
    <rPh sb="20" eb="23">
      <t>キョウギカイ</t>
    </rPh>
    <rPh sb="24" eb="26">
      <t>ラクヨウ</t>
    </rPh>
    <rPh sb="26" eb="28">
      <t>カジュ</t>
    </rPh>
    <phoneticPr fontId="12"/>
  </si>
  <si>
    <t>JA静岡市長田桃生産委員会、ＪＡ静岡市キウイ委員会、ＪＡ静岡市しずおかいちじく委員会、JA静岡市営農経済部、県中部農林事務所、静岡市、静岡経済連中部支所、農地中間管理機構</t>
    <rPh sb="5" eb="7">
      <t>オサダ</t>
    </rPh>
    <rPh sb="7" eb="8">
      <t>モモ</t>
    </rPh>
    <rPh sb="8" eb="10">
      <t>セイサン</t>
    </rPh>
    <rPh sb="16" eb="19">
      <t>シズオカシ</t>
    </rPh>
    <rPh sb="22" eb="25">
      <t>イインカイ</t>
    </rPh>
    <rPh sb="28" eb="31">
      <t>シズオカシ</t>
    </rPh>
    <rPh sb="39" eb="41">
      <t>イイン</t>
    </rPh>
    <rPh sb="41" eb="42">
      <t>カイ</t>
    </rPh>
    <rPh sb="50" eb="52">
      <t>ケイザイ</t>
    </rPh>
    <rPh sb="54" eb="55">
      <t>ケン</t>
    </rPh>
    <rPh sb="67" eb="69">
      <t>シズオカ</t>
    </rPh>
    <rPh sb="72" eb="74">
      <t>チュウブ</t>
    </rPh>
    <rPh sb="74" eb="76">
      <t>シショ</t>
    </rPh>
    <rPh sb="77" eb="79">
      <t>ノウチ</t>
    </rPh>
    <rPh sb="79" eb="81">
      <t>チュウカン</t>
    </rPh>
    <rPh sb="81" eb="83">
      <t>カンリ</t>
    </rPh>
    <rPh sb="83" eb="85">
      <t>キコウ</t>
    </rPh>
    <phoneticPr fontId="12"/>
  </si>
  <si>
    <t>28．2．10</t>
  </si>
  <si>
    <t>もも、キウイフルーツ、いちじく</t>
  </si>
  <si>
    <t>おおいがわ柑橘産地協議会</t>
    <rPh sb="5" eb="7">
      <t>カンキツ</t>
    </rPh>
    <rPh sb="7" eb="9">
      <t>サンチ</t>
    </rPh>
    <rPh sb="9" eb="12">
      <t>キョウギカイ</t>
    </rPh>
    <phoneticPr fontId="12"/>
  </si>
  <si>
    <t>JAおおいがわ営農部果樹林産センター</t>
    <rPh sb="7" eb="9">
      <t>エイノウ</t>
    </rPh>
    <rPh sb="9" eb="10">
      <t>ブ</t>
    </rPh>
    <rPh sb="10" eb="12">
      <t>カジュ</t>
    </rPh>
    <rPh sb="12" eb="14">
      <t>リンサン</t>
    </rPh>
    <phoneticPr fontId="12"/>
  </si>
  <si>
    <t>JAおおいがわ柑橘部会、島田市、焼津市、藤枝市、県志太榛原農林事務所、静岡経済連中部支所、JAおおいがわ、農地中間管理機構</t>
    <rPh sb="7" eb="9">
      <t>カンキツ</t>
    </rPh>
    <rPh sb="24" eb="25">
      <t>ケン</t>
    </rPh>
    <rPh sb="25" eb="27">
      <t>シダ</t>
    </rPh>
    <rPh sb="35" eb="37">
      <t>シズオカ</t>
    </rPh>
    <rPh sb="40" eb="42">
      <t>チュウブ</t>
    </rPh>
    <rPh sb="42" eb="44">
      <t>シショ</t>
    </rPh>
    <rPh sb="53" eb="55">
      <t>ノウチ</t>
    </rPh>
    <rPh sb="55" eb="57">
      <t>チュウカン</t>
    </rPh>
    <rPh sb="57" eb="59">
      <t>カンリ</t>
    </rPh>
    <rPh sb="59" eb="61">
      <t>キコウ</t>
    </rPh>
    <phoneticPr fontId="12"/>
  </si>
  <si>
    <t>藤枝市、焼津市、島田市</t>
  </si>
  <si>
    <t>ＪＡおおいがわ</t>
  </si>
  <si>
    <t>JAハイナン柑橘委員会、牧之原市農業委員会、牧之原市、県志太榛原農林事務所、静岡経済連中部支所、JAハイナン、農地中間管理機構</t>
    <rPh sb="6" eb="8">
      <t>カンキツ</t>
    </rPh>
    <rPh sb="27" eb="28">
      <t>ケン</t>
    </rPh>
    <rPh sb="28" eb="30">
      <t>シダ</t>
    </rPh>
    <rPh sb="38" eb="40">
      <t>シズオカ</t>
    </rPh>
    <rPh sb="43" eb="45">
      <t>チュウブ</t>
    </rPh>
    <rPh sb="45" eb="47">
      <t>シショ</t>
    </rPh>
    <rPh sb="55" eb="57">
      <t>ノウチ</t>
    </rPh>
    <rPh sb="57" eb="59">
      <t>チュウカン</t>
    </rPh>
    <rPh sb="59" eb="61">
      <t>カンリ</t>
    </rPh>
    <rPh sb="61" eb="63">
      <t>キコウ</t>
    </rPh>
    <phoneticPr fontId="12"/>
  </si>
  <si>
    <t>牧之原市、吉田町、御前崎市</t>
    <rPh sb="5" eb="8">
      <t>ヨシダチョウ</t>
    </rPh>
    <rPh sb="9" eb="13">
      <t>オマエザキシ</t>
    </rPh>
    <phoneticPr fontId="12"/>
  </si>
  <si>
    <t>ＪＡハイナン</t>
  </si>
  <si>
    <t>みかん</t>
  </si>
  <si>
    <t>西部共計いちじく産地協議会</t>
    <rPh sb="0" eb="2">
      <t>セイブ</t>
    </rPh>
    <rPh sb="2" eb="3">
      <t>キョウ</t>
    </rPh>
    <rPh sb="3" eb="4">
      <t>ケイ</t>
    </rPh>
    <rPh sb="8" eb="10">
      <t>サンチ</t>
    </rPh>
    <rPh sb="10" eb="13">
      <t>キョウギカイ</t>
    </rPh>
    <phoneticPr fontId="12"/>
  </si>
  <si>
    <t>静岡経済連西部支所みかん園芸課</t>
    <rPh sb="0" eb="2">
      <t>シズオカ</t>
    </rPh>
    <rPh sb="2" eb="5">
      <t>ケイザイレン</t>
    </rPh>
    <rPh sb="5" eb="7">
      <t>セイブ</t>
    </rPh>
    <rPh sb="7" eb="9">
      <t>シショ</t>
    </rPh>
    <rPh sb="12" eb="14">
      <t>エンゲイ</t>
    </rPh>
    <rPh sb="14" eb="15">
      <t>カ</t>
    </rPh>
    <phoneticPr fontId="12"/>
  </si>
  <si>
    <t>JA遠州中央いちじく部会、JA遠州夢咲いちじく委員会、JA掛川市いちじく部会、JA遠州中央、JA遠州夢咲、JA掛川市、静岡経済連西部支所、磐田市、掛川市、袋井市、御前崎市、菊川市、森町、県中遠農林事務所、農地中間管理機構</t>
    <rPh sb="2" eb="4">
      <t>エンシュウ</t>
    </rPh>
    <rPh sb="4" eb="6">
      <t>チュウオウ</t>
    </rPh>
    <rPh sb="10" eb="12">
      <t>ブカイ</t>
    </rPh>
    <rPh sb="15" eb="17">
      <t>エンシュウ</t>
    </rPh>
    <rPh sb="17" eb="18">
      <t>ユメ</t>
    </rPh>
    <rPh sb="18" eb="19">
      <t>サ</t>
    </rPh>
    <rPh sb="23" eb="26">
      <t>イインカイ</t>
    </rPh>
    <rPh sb="29" eb="32">
      <t>カケガワシ</t>
    </rPh>
    <rPh sb="36" eb="38">
      <t>ブカイ</t>
    </rPh>
    <rPh sb="93" eb="94">
      <t>ケン</t>
    </rPh>
    <phoneticPr fontId="12"/>
  </si>
  <si>
    <t>磐田市、掛川市、袋井市、御前崎市、菊川市、森町</t>
  </si>
  <si>
    <t>ＪＡ遠州夢咲、JA掛川市、JA遠州中央</t>
    <rPh sb="9" eb="12">
      <t>カケガワシ</t>
    </rPh>
    <rPh sb="15" eb="17">
      <t>エンシュウ</t>
    </rPh>
    <rPh sb="17" eb="19">
      <t>チュウオウ</t>
    </rPh>
    <phoneticPr fontId="12"/>
  </si>
  <si>
    <t>18．6．28</t>
  </si>
  <si>
    <t>遠州夢咲柑橘産地協議会</t>
    <rPh sb="0" eb="2">
      <t>エンシュウ</t>
    </rPh>
    <rPh sb="2" eb="3">
      <t>ユメ</t>
    </rPh>
    <rPh sb="3" eb="4">
      <t>ザキ</t>
    </rPh>
    <rPh sb="4" eb="6">
      <t>カンキツ</t>
    </rPh>
    <rPh sb="6" eb="8">
      <t>サンチ</t>
    </rPh>
    <rPh sb="8" eb="11">
      <t>キョウギカイ</t>
    </rPh>
    <phoneticPr fontId="12"/>
  </si>
  <si>
    <t>JA遠州夢咲柑橘委員会、JA遠州夢咲、県中遠農林事務所、掛川市、菊川市、静岡経済連西部支所、農地中間管理機構</t>
    <rPh sb="19" eb="20">
      <t>ケン</t>
    </rPh>
    <rPh sb="46" eb="48">
      <t>ノウチ</t>
    </rPh>
    <phoneticPr fontId="12"/>
  </si>
  <si>
    <t>菊川市、掛川市の一部</t>
    <rPh sb="8" eb="10">
      <t>イチブ</t>
    </rPh>
    <phoneticPr fontId="12"/>
  </si>
  <si>
    <t>ＪＡ遠州夢咲</t>
  </si>
  <si>
    <t>19．12．10</t>
  </si>
  <si>
    <t>掛川市果樹産地協議会</t>
    <rPh sb="0" eb="3">
      <t>カケガワシ</t>
    </rPh>
    <rPh sb="3" eb="5">
      <t>カジュ</t>
    </rPh>
    <rPh sb="5" eb="7">
      <t>サンチ</t>
    </rPh>
    <rPh sb="7" eb="10">
      <t>キョウギカイ</t>
    </rPh>
    <phoneticPr fontId="12"/>
  </si>
  <si>
    <t>生産者代表、掛川市農業協同組合、県中遠農林事務所、掛川市、農地中間管理機構、静岡経済連</t>
    <rPh sb="9" eb="11">
      <t>ノウギョウ</t>
    </rPh>
    <rPh sb="11" eb="13">
      <t>キョウドウ</t>
    </rPh>
    <rPh sb="13" eb="15">
      <t>クミアイ</t>
    </rPh>
    <rPh sb="16" eb="17">
      <t>ケン</t>
    </rPh>
    <phoneticPr fontId="12"/>
  </si>
  <si>
    <t>掛川市の一部</t>
    <rPh sb="0" eb="3">
      <t>カケガワシ</t>
    </rPh>
    <rPh sb="4" eb="6">
      <t>イチブ</t>
    </rPh>
    <phoneticPr fontId="12"/>
  </si>
  <si>
    <t>JA掛川市</t>
    <rPh sb="2" eb="5">
      <t>カケガワシ</t>
    </rPh>
    <phoneticPr fontId="12"/>
  </si>
  <si>
    <t>他柑橘</t>
    <rPh sb="0" eb="1">
      <t>ホカ</t>
    </rPh>
    <rPh sb="1" eb="3">
      <t>カンキツ</t>
    </rPh>
    <phoneticPr fontId="12"/>
  </si>
  <si>
    <t>ＪＡみっかび、三ヶ日町柑橘出荷組合、生産者代表、浜松市農業振興課、静岡経済連西部支所、県西部農林事務所、農地中間管理機構（公益社団法人静岡県農業振興公社）</t>
    <rPh sb="7" eb="11">
      <t>ミッカビチョウ</t>
    </rPh>
    <rPh sb="11" eb="13">
      <t>カンキツ</t>
    </rPh>
    <rPh sb="13" eb="15">
      <t>シュッカ</t>
    </rPh>
    <rPh sb="15" eb="17">
      <t>クミアイ</t>
    </rPh>
    <rPh sb="18" eb="21">
      <t>セイサンシャ</t>
    </rPh>
    <rPh sb="21" eb="23">
      <t>ダイヒョウ</t>
    </rPh>
    <rPh sb="24" eb="27">
      <t>ハママツシ</t>
    </rPh>
    <rPh sb="27" eb="29">
      <t>ノウギョウ</t>
    </rPh>
    <rPh sb="29" eb="32">
      <t>シンコウカ</t>
    </rPh>
    <rPh sb="33" eb="35">
      <t>シズオカ</t>
    </rPh>
    <rPh sb="35" eb="38">
      <t>ケイザイレン</t>
    </rPh>
    <rPh sb="38" eb="40">
      <t>セイブ</t>
    </rPh>
    <rPh sb="40" eb="42">
      <t>シショ</t>
    </rPh>
    <rPh sb="43" eb="44">
      <t>ケン</t>
    </rPh>
    <rPh sb="44" eb="46">
      <t>セイブ</t>
    </rPh>
    <rPh sb="46" eb="48">
      <t>ノウリン</t>
    </rPh>
    <rPh sb="48" eb="51">
      <t>ジムショ</t>
    </rPh>
    <rPh sb="52" eb="54">
      <t>ノウチ</t>
    </rPh>
    <rPh sb="54" eb="56">
      <t>チュウカン</t>
    </rPh>
    <rPh sb="56" eb="58">
      <t>カンリ</t>
    </rPh>
    <rPh sb="58" eb="60">
      <t>キコウ</t>
    </rPh>
    <rPh sb="61" eb="63">
      <t>コウエキ</t>
    </rPh>
    <rPh sb="63" eb="67">
      <t>シャダンホウジン</t>
    </rPh>
    <rPh sb="67" eb="70">
      <t>シズオカケン</t>
    </rPh>
    <rPh sb="70" eb="72">
      <t>ノウギョウ</t>
    </rPh>
    <rPh sb="72" eb="74">
      <t>シンコウ</t>
    </rPh>
    <rPh sb="74" eb="76">
      <t>コウシャ</t>
    </rPh>
    <phoneticPr fontId="12"/>
  </si>
  <si>
    <t>浜松市</t>
    <rPh sb="0" eb="3">
      <t>ハママツシ</t>
    </rPh>
    <phoneticPr fontId="12"/>
  </si>
  <si>
    <t>ＪＡみっかび</t>
  </si>
  <si>
    <t>17．9．1</t>
  </si>
  <si>
    <t>とぴあ浜松農業協同組合果樹産地協議会（柑橘）</t>
    <rPh sb="3" eb="5">
      <t>ハママツ</t>
    </rPh>
    <rPh sb="5" eb="7">
      <t>ノウギョウ</t>
    </rPh>
    <rPh sb="7" eb="9">
      <t>キョウドウ</t>
    </rPh>
    <rPh sb="9" eb="11">
      <t>クミアイ</t>
    </rPh>
    <rPh sb="11" eb="13">
      <t>カジュ</t>
    </rPh>
    <rPh sb="13" eb="15">
      <t>サンチ</t>
    </rPh>
    <rPh sb="15" eb="18">
      <t>キョウギカイ</t>
    </rPh>
    <rPh sb="19" eb="21">
      <t>カンキツ</t>
    </rPh>
    <phoneticPr fontId="12"/>
  </si>
  <si>
    <t>ＪＡとぴあ浜松、県西部農林事務所、浜松市、湖西市、農地中間管理機構（公益社団法人静岡県農業振興公社）、　静岡経済連西部支所、JAとぴあ浜松柿部会、ＪＡとぴあ浜松梨部会、JAとぴあ浜松柑橘部会、JAとぴあぶどう研究会</t>
    <rPh sb="8" eb="9">
      <t>ケン</t>
    </rPh>
    <rPh sb="25" eb="27">
      <t>ノウチ</t>
    </rPh>
    <rPh sb="27" eb="29">
      <t>チュウカン</t>
    </rPh>
    <rPh sb="29" eb="31">
      <t>カンリ</t>
    </rPh>
    <rPh sb="31" eb="33">
      <t>キコウ</t>
    </rPh>
    <rPh sb="34" eb="36">
      <t>コウエキ</t>
    </rPh>
    <rPh sb="36" eb="38">
      <t>シャダン</t>
    </rPh>
    <rPh sb="38" eb="40">
      <t>ホウジン</t>
    </rPh>
    <rPh sb="40" eb="43">
      <t>シズオカケン</t>
    </rPh>
    <rPh sb="43" eb="45">
      <t>ノウギョウ</t>
    </rPh>
    <rPh sb="45" eb="47">
      <t>シンコウ</t>
    </rPh>
    <rPh sb="47" eb="49">
      <t>コウシャ</t>
    </rPh>
    <rPh sb="52" eb="54">
      <t>シズオカ</t>
    </rPh>
    <rPh sb="67" eb="69">
      <t>ハママツ</t>
    </rPh>
    <rPh sb="69" eb="70">
      <t>カキ</t>
    </rPh>
    <rPh sb="78" eb="80">
      <t>ハママツ</t>
    </rPh>
    <rPh sb="89" eb="91">
      <t>ハママツ</t>
    </rPh>
    <rPh sb="91" eb="93">
      <t>カンキツ</t>
    </rPh>
    <rPh sb="93" eb="95">
      <t>ブカイ</t>
    </rPh>
    <rPh sb="104" eb="107">
      <t>ケンキュウカイ</t>
    </rPh>
    <phoneticPr fontId="12"/>
  </si>
  <si>
    <t>浜松市、湖西市</t>
  </si>
  <si>
    <t>ＪＡとぴあ浜松</t>
  </si>
  <si>
    <t>18．1．23</t>
  </si>
  <si>
    <t>とぴあ浜松農業協同組合果樹産地協議会（柿）</t>
    <rPh sb="3" eb="5">
      <t>ハママツ</t>
    </rPh>
    <rPh sb="5" eb="7">
      <t>ノウギョウ</t>
    </rPh>
    <rPh sb="7" eb="9">
      <t>キョウドウ</t>
    </rPh>
    <rPh sb="9" eb="11">
      <t>クミアイ</t>
    </rPh>
    <rPh sb="11" eb="13">
      <t>カジュ</t>
    </rPh>
    <rPh sb="13" eb="15">
      <t>サンチ</t>
    </rPh>
    <rPh sb="15" eb="18">
      <t>キョウギカイ</t>
    </rPh>
    <rPh sb="19" eb="20">
      <t>カキ</t>
    </rPh>
    <phoneticPr fontId="12"/>
  </si>
  <si>
    <t>浜松市</t>
  </si>
  <si>
    <t>とぴあ浜松農業協同組合果樹産地協議会（梨）</t>
    <rPh sb="3" eb="5">
      <t>ハママツ</t>
    </rPh>
    <rPh sb="5" eb="7">
      <t>ノウギョウ</t>
    </rPh>
    <rPh sb="7" eb="9">
      <t>キョウドウ</t>
    </rPh>
    <rPh sb="9" eb="11">
      <t>クミアイ</t>
    </rPh>
    <rPh sb="11" eb="13">
      <t>カジュ</t>
    </rPh>
    <rPh sb="13" eb="15">
      <t>サンチ</t>
    </rPh>
    <rPh sb="15" eb="18">
      <t>キョウギカイ</t>
    </rPh>
    <rPh sb="19" eb="20">
      <t>ナシ</t>
    </rPh>
    <phoneticPr fontId="12"/>
  </si>
  <si>
    <t>とぴあ浜松農業協同組合果樹産地協議会（ぶどう）</t>
    <rPh sb="3" eb="5">
      <t>ハママツ</t>
    </rPh>
    <rPh sb="5" eb="7">
      <t>ノウギョウ</t>
    </rPh>
    <rPh sb="7" eb="9">
      <t>キョウドウ</t>
    </rPh>
    <rPh sb="9" eb="11">
      <t>クミアイ</t>
    </rPh>
    <rPh sb="11" eb="13">
      <t>カジュ</t>
    </rPh>
    <rPh sb="13" eb="15">
      <t>サンチ</t>
    </rPh>
    <rPh sb="15" eb="18">
      <t>キョウギカイ</t>
    </rPh>
    <phoneticPr fontId="12"/>
  </si>
  <si>
    <t>27．5．22</t>
  </si>
  <si>
    <t>丸浜柑橘農業協同組合連合会果樹産地協議会（柑橘）</t>
    <rPh sb="0" eb="2">
      <t>マルハマ</t>
    </rPh>
    <rPh sb="2" eb="4">
      <t>カンキツ</t>
    </rPh>
    <rPh sb="4" eb="6">
      <t>ノウギョウ</t>
    </rPh>
    <rPh sb="6" eb="8">
      <t>キョウドウ</t>
    </rPh>
    <rPh sb="8" eb="10">
      <t>クミアイ</t>
    </rPh>
    <rPh sb="10" eb="13">
      <t>レンゴウカイ</t>
    </rPh>
    <rPh sb="13" eb="15">
      <t>カジュ</t>
    </rPh>
    <rPh sb="15" eb="17">
      <t>サンチ</t>
    </rPh>
    <rPh sb="17" eb="20">
      <t>キョウギカイ</t>
    </rPh>
    <rPh sb="21" eb="23">
      <t>カンキツ</t>
    </rPh>
    <phoneticPr fontId="12"/>
  </si>
  <si>
    <t>丸浜柑橘農業協同組合連合会</t>
    <rPh sb="0" eb="2">
      <t>マルハマ</t>
    </rPh>
    <rPh sb="2" eb="4">
      <t>カンキツ</t>
    </rPh>
    <rPh sb="4" eb="6">
      <t>ノウギョウ</t>
    </rPh>
    <rPh sb="6" eb="8">
      <t>キョウドウ</t>
    </rPh>
    <rPh sb="8" eb="10">
      <t>クミアイ</t>
    </rPh>
    <rPh sb="10" eb="13">
      <t>レンゴウカイ</t>
    </rPh>
    <phoneticPr fontId="12"/>
  </si>
  <si>
    <t>丸浜柑橘農業協同組合連合会、丸浜柑橘委員会、丸浜ブルーベリー部会、県西部農林事務所、県中遠農林事務所、浜松市産業部農業振興課、静岡経済連西部支所、都田手作りの会、農地中間管理機構（静岡県農業振興公社）</t>
    <rPh sb="14" eb="15">
      <t>マル</t>
    </rPh>
    <rPh sb="15" eb="16">
      <t>ハマ</t>
    </rPh>
    <rPh sb="22" eb="23">
      <t>マル</t>
    </rPh>
    <rPh sb="23" eb="24">
      <t>ハマ</t>
    </rPh>
    <rPh sb="30" eb="32">
      <t>ブカイ</t>
    </rPh>
    <rPh sb="42" eb="43">
      <t>ケン</t>
    </rPh>
    <rPh sb="43" eb="44">
      <t>チュウ</t>
    </rPh>
    <rPh sb="44" eb="45">
      <t>エン</t>
    </rPh>
    <rPh sb="45" eb="47">
      <t>ノウリン</t>
    </rPh>
    <rPh sb="47" eb="50">
      <t>ジムショ</t>
    </rPh>
    <rPh sb="54" eb="57">
      <t>サンギョウブ</t>
    </rPh>
    <rPh sb="57" eb="59">
      <t>ノウギョウ</t>
    </rPh>
    <rPh sb="59" eb="62">
      <t>シンコウカ</t>
    </rPh>
    <rPh sb="63" eb="65">
      <t>シズオカ</t>
    </rPh>
    <rPh sb="68" eb="70">
      <t>セイブ</t>
    </rPh>
    <rPh sb="70" eb="72">
      <t>シショ</t>
    </rPh>
    <rPh sb="73" eb="75">
      <t>ミヤコダ</t>
    </rPh>
    <rPh sb="75" eb="77">
      <t>テヅク</t>
    </rPh>
    <rPh sb="79" eb="80">
      <t>カイ</t>
    </rPh>
    <rPh sb="81" eb="83">
      <t>ノウチ</t>
    </rPh>
    <rPh sb="83" eb="85">
      <t>チュウカン</t>
    </rPh>
    <rPh sb="85" eb="87">
      <t>カンリ</t>
    </rPh>
    <rPh sb="87" eb="89">
      <t>キコウ</t>
    </rPh>
    <rPh sb="90" eb="93">
      <t>シズオカケン</t>
    </rPh>
    <rPh sb="93" eb="95">
      <t>ノウギョウ</t>
    </rPh>
    <rPh sb="95" eb="97">
      <t>シンコウ</t>
    </rPh>
    <rPh sb="97" eb="99">
      <t>コウシャ</t>
    </rPh>
    <phoneticPr fontId="12"/>
  </si>
  <si>
    <t>浜松市、磐田市、袋井市</t>
    <rPh sb="0" eb="2">
      <t>ハママツ</t>
    </rPh>
    <rPh sb="2" eb="3">
      <t>シ</t>
    </rPh>
    <rPh sb="4" eb="7">
      <t>イワタシ</t>
    </rPh>
    <rPh sb="8" eb="10">
      <t>フクロイ</t>
    </rPh>
    <rPh sb="10" eb="11">
      <t>シ</t>
    </rPh>
    <phoneticPr fontId="12"/>
  </si>
  <si>
    <t>丸浜柑橘連</t>
    <rPh sb="0" eb="2">
      <t>マルハマ</t>
    </rPh>
    <rPh sb="2" eb="4">
      <t>カンキツ</t>
    </rPh>
    <rPh sb="4" eb="5">
      <t>レン</t>
    </rPh>
    <phoneticPr fontId="12"/>
  </si>
  <si>
    <t>17．5．17</t>
  </si>
  <si>
    <t>28.3.22策定
29.3.23（改訂）
30.6.14（改訂）</t>
  </si>
  <si>
    <t>丸浜柑橘農業協同組合連合会果樹産地協議会（ブルーベリー）</t>
    <rPh sb="0" eb="2">
      <t>マルハマ</t>
    </rPh>
    <rPh sb="2" eb="4">
      <t>カンキツ</t>
    </rPh>
    <rPh sb="4" eb="6">
      <t>ノウギョウ</t>
    </rPh>
    <rPh sb="6" eb="8">
      <t>キョウドウ</t>
    </rPh>
    <rPh sb="8" eb="10">
      <t>クミアイ</t>
    </rPh>
    <rPh sb="10" eb="13">
      <t>レンゴウカイ</t>
    </rPh>
    <rPh sb="13" eb="15">
      <t>カジュ</t>
    </rPh>
    <rPh sb="15" eb="17">
      <t>サンチ</t>
    </rPh>
    <rPh sb="17" eb="20">
      <t>キョウギカイ</t>
    </rPh>
    <phoneticPr fontId="12"/>
  </si>
  <si>
    <t>丸浜柑橘農業協同組合連合会、丸浜柑橘委員会、丸浜ブルーベリー部会、県西部農林事務所、浜松市産業部農業振興課、静岡経済連西部支所、農地中間管理機構（静岡県農業振興公社）</t>
    <rPh sb="14" eb="15">
      <t>マル</t>
    </rPh>
    <rPh sb="15" eb="16">
      <t>ハマ</t>
    </rPh>
    <rPh sb="22" eb="23">
      <t>マル</t>
    </rPh>
    <rPh sb="23" eb="24">
      <t>ハマ</t>
    </rPh>
    <rPh sb="30" eb="32">
      <t>ブカイ</t>
    </rPh>
    <rPh sb="45" eb="48">
      <t>サンギョウブ</t>
    </rPh>
    <rPh sb="48" eb="50">
      <t>ノウギョウ</t>
    </rPh>
    <rPh sb="50" eb="53">
      <t>シンコウカ</t>
    </rPh>
    <rPh sb="54" eb="56">
      <t>シズオカ</t>
    </rPh>
    <rPh sb="59" eb="61">
      <t>セイブ</t>
    </rPh>
    <rPh sb="61" eb="63">
      <t>シショ</t>
    </rPh>
    <rPh sb="64" eb="66">
      <t>ノウチ</t>
    </rPh>
    <rPh sb="66" eb="68">
      <t>チュウカン</t>
    </rPh>
    <rPh sb="68" eb="70">
      <t>カンリ</t>
    </rPh>
    <rPh sb="70" eb="72">
      <t>キコウ</t>
    </rPh>
    <rPh sb="73" eb="76">
      <t>シズオカケン</t>
    </rPh>
    <rPh sb="76" eb="78">
      <t>ノウギョウ</t>
    </rPh>
    <rPh sb="78" eb="80">
      <t>シンコウ</t>
    </rPh>
    <rPh sb="80" eb="82">
      <t>コウシャ</t>
    </rPh>
    <phoneticPr fontId="12"/>
  </si>
  <si>
    <t>浜松市、磐田市</t>
  </si>
  <si>
    <t>丸浜柑橘連</t>
    <rPh sb="0" eb="1">
      <t>マル</t>
    </rPh>
    <rPh sb="1" eb="2">
      <t>ハマ</t>
    </rPh>
    <rPh sb="2" eb="4">
      <t>カンキツ</t>
    </rPh>
    <rPh sb="4" eb="5">
      <t>レン</t>
    </rPh>
    <phoneticPr fontId="12"/>
  </si>
  <si>
    <t>4北陸</t>
    <rPh sb="1" eb="3">
      <t>ホクリク</t>
    </rPh>
    <phoneticPr fontId="5"/>
  </si>
  <si>
    <t>新潟県</t>
    <rPh sb="0" eb="2">
      <t>ニイガタ</t>
    </rPh>
    <rPh sb="2" eb="3">
      <t>ケン</t>
    </rPh>
    <phoneticPr fontId="5"/>
  </si>
  <si>
    <t xml:space="preserve">越後獅子果樹産地協議会
</t>
    <rPh sb="0" eb="2">
      <t>エチゴ</t>
    </rPh>
    <rPh sb="2" eb="4">
      <t>シシ</t>
    </rPh>
    <rPh sb="4" eb="6">
      <t>カジュ</t>
    </rPh>
    <rPh sb="6" eb="8">
      <t>サンチ</t>
    </rPh>
    <rPh sb="8" eb="11">
      <t>キョウギカイ</t>
    </rPh>
    <phoneticPr fontId="5"/>
  </si>
  <si>
    <t>済</t>
    <rPh sb="0" eb="1">
      <t>ス</t>
    </rPh>
    <phoneticPr fontId="5"/>
  </si>
  <si>
    <t>ぶどう、もも、日本なし、西洋なし</t>
    <rPh sb="7" eb="9">
      <t>ニホン</t>
    </rPh>
    <rPh sb="12" eb="14">
      <t>セイヨウ</t>
    </rPh>
    <phoneticPr fontId="5"/>
  </si>
  <si>
    <t xml:space="preserve">越王おけさ柿振興協議会
</t>
    <rPh sb="0" eb="1">
      <t>コ</t>
    </rPh>
    <rPh sb="1" eb="2">
      <t>オウ</t>
    </rPh>
    <rPh sb="5" eb="6">
      <t>カキ</t>
    </rPh>
    <rPh sb="6" eb="8">
      <t>シンコウ</t>
    </rPh>
    <rPh sb="8" eb="11">
      <t>キョウギカイ</t>
    </rPh>
    <phoneticPr fontId="5"/>
  </si>
  <si>
    <t>新潟市西蒲区</t>
    <rPh sb="0" eb="3">
      <t>ニイガタシ</t>
    </rPh>
    <rPh sb="3" eb="6">
      <t>ニシカンク</t>
    </rPh>
    <phoneticPr fontId="5"/>
  </si>
  <si>
    <t>三条市、加茂市、田上町</t>
    <rPh sb="0" eb="3">
      <t>サンジョウシ</t>
    </rPh>
    <rPh sb="4" eb="7">
      <t>カモシ</t>
    </rPh>
    <rPh sb="8" eb="11">
      <t>タガミマチ</t>
    </rPh>
    <phoneticPr fontId="5"/>
  </si>
  <si>
    <t>日本なし、ぶどう、もも、西洋なし</t>
    <rPh sb="0" eb="2">
      <t>ニホン</t>
    </rPh>
    <rPh sb="12" eb="14">
      <t>セイヨウ</t>
    </rPh>
    <phoneticPr fontId="5"/>
  </si>
  <si>
    <t xml:space="preserve">羽茂果樹産地協議会
</t>
    <rPh sb="0" eb="2">
      <t>ハモチ</t>
    </rPh>
    <rPh sb="2" eb="4">
      <t>カジュ</t>
    </rPh>
    <rPh sb="4" eb="6">
      <t>サンチ</t>
    </rPh>
    <rPh sb="6" eb="9">
      <t>キョウギカイ</t>
    </rPh>
    <phoneticPr fontId="5"/>
  </si>
  <si>
    <t>JA羽茂</t>
    <rPh sb="2" eb="4">
      <t>ハモチ</t>
    </rPh>
    <phoneticPr fontId="5"/>
  </si>
  <si>
    <t>佐渡市　【旧羽茂町】</t>
    <rPh sb="0" eb="3">
      <t>サドシ</t>
    </rPh>
    <rPh sb="6" eb="9">
      <t>ハモチマチ</t>
    </rPh>
    <phoneticPr fontId="5"/>
  </si>
  <si>
    <t>かき、西洋なし、スモモ</t>
    <rPh sb="3" eb="5">
      <t>セイヨウ</t>
    </rPh>
    <phoneticPr fontId="5"/>
  </si>
  <si>
    <t>佐渡市
【旧相川町・佐和田町・金井町・畑野町・真野町・小木町・新穂村・赤泊村・両津市】</t>
    <rPh sb="0" eb="3">
      <t>サドシ</t>
    </rPh>
    <rPh sb="5" eb="6">
      <t>キュウ</t>
    </rPh>
    <rPh sb="6" eb="9">
      <t>アイカワマチ</t>
    </rPh>
    <rPh sb="10" eb="14">
      <t>サワタマチ</t>
    </rPh>
    <rPh sb="15" eb="18">
      <t>カナイマチ</t>
    </rPh>
    <rPh sb="19" eb="22">
      <t>ハタノマチ</t>
    </rPh>
    <rPh sb="23" eb="26">
      <t>マノマチ</t>
    </rPh>
    <rPh sb="27" eb="30">
      <t>オギマチ</t>
    </rPh>
    <rPh sb="31" eb="34">
      <t>ニイボムラ</t>
    </rPh>
    <rPh sb="35" eb="38">
      <t>アカドマリムラ</t>
    </rPh>
    <rPh sb="39" eb="42">
      <t>リョウツシ</t>
    </rPh>
    <phoneticPr fontId="5"/>
  </si>
  <si>
    <t>JA佐渡</t>
  </si>
  <si>
    <t>西洋なし、りんご、おうとう、キウイフルーツ、うめ、もも、ネクタリン、いちじく、みかん、柿、加工柿、日本なし</t>
    <rPh sb="0" eb="2">
      <t>セイヨウ</t>
    </rPh>
    <rPh sb="43" eb="44">
      <t>カキ</t>
    </rPh>
    <rPh sb="45" eb="47">
      <t>カコウ</t>
    </rPh>
    <rPh sb="47" eb="48">
      <t>カキ</t>
    </rPh>
    <rPh sb="49" eb="51">
      <t>ニホン</t>
    </rPh>
    <phoneticPr fontId="5"/>
  </si>
  <si>
    <t>H29.4.26
R3.9.9（変更）</t>
    <rPh sb="16" eb="18">
      <t>ヘンコウ</t>
    </rPh>
    <phoneticPr fontId="5"/>
  </si>
  <si>
    <t>R3</t>
  </si>
  <si>
    <t xml:space="preserve">朝日果樹産地協議会
</t>
    <rPh sb="0" eb="2">
      <t>アサヒ</t>
    </rPh>
    <rPh sb="2" eb="4">
      <t>カジュ</t>
    </rPh>
    <rPh sb="4" eb="6">
      <t>サンチ</t>
    </rPh>
    <rPh sb="6" eb="9">
      <t>キョウギカイ</t>
    </rPh>
    <phoneticPr fontId="5"/>
  </si>
  <si>
    <t>JAにいがた岩船営農経済部</t>
    <rPh sb="6" eb="8">
      <t>イワフネ</t>
    </rPh>
    <rPh sb="8" eb="13">
      <t>エイノウケイザイブ</t>
    </rPh>
    <phoneticPr fontId="5"/>
  </si>
  <si>
    <t>果樹生産農家代表、村上市朝日支所、農業委員会、JAにいがた岩船、新潟県農業共済組合下越支所、村上地域振興局農林振興部、農地中間管理機構</t>
    <rPh sb="59" eb="61">
      <t>ノウチ</t>
    </rPh>
    <rPh sb="61" eb="63">
      <t>チュウカン</t>
    </rPh>
    <rPh sb="63" eb="65">
      <t>カンリ</t>
    </rPh>
    <rPh sb="65" eb="67">
      <t>キコウ</t>
    </rPh>
    <phoneticPr fontId="5"/>
  </si>
  <si>
    <t>村上市　【旧朝日村】</t>
    <rPh sb="0" eb="3">
      <t>ムラカミシ</t>
    </rPh>
    <rPh sb="5" eb="6">
      <t>キュウ</t>
    </rPh>
    <rPh sb="6" eb="9">
      <t>アサヒムラ</t>
    </rPh>
    <phoneticPr fontId="5"/>
  </si>
  <si>
    <t>JAにいがた岩船</t>
    <rPh sb="6" eb="8">
      <t>イワフネ</t>
    </rPh>
    <phoneticPr fontId="5"/>
  </si>
  <si>
    <t>かき、おうとう、山ぶどう、ぶどう、いちじく</t>
    <rPh sb="8" eb="9">
      <t>ヤマ</t>
    </rPh>
    <phoneticPr fontId="5"/>
  </si>
  <si>
    <t>山ﾌﾞﾄﾞｳ(1.8ha)</t>
    <rPh sb="0" eb="1">
      <t>ヤマ</t>
    </rPh>
    <phoneticPr fontId="5"/>
  </si>
  <si>
    <t>ＪＡ北越後果樹産地協議会</t>
    <rPh sb="2" eb="3">
      <t>キタ</t>
    </rPh>
    <rPh sb="3" eb="5">
      <t>エチゴ</t>
    </rPh>
    <rPh sb="5" eb="7">
      <t>カジュ</t>
    </rPh>
    <rPh sb="7" eb="9">
      <t>サンチ</t>
    </rPh>
    <rPh sb="9" eb="11">
      <t>キョウギ</t>
    </rPh>
    <rPh sb="11" eb="12">
      <t>カイ</t>
    </rPh>
    <phoneticPr fontId="5"/>
  </si>
  <si>
    <t>ＪＡ北越後営農販売部園芸振興課</t>
    <rPh sb="5" eb="7">
      <t>エイノウ</t>
    </rPh>
    <rPh sb="7" eb="10">
      <t>ハンバイブ</t>
    </rPh>
    <rPh sb="10" eb="12">
      <t>エンゲイ</t>
    </rPh>
    <rPh sb="12" eb="15">
      <t>シンコウカ</t>
    </rPh>
    <phoneticPr fontId="5"/>
  </si>
  <si>
    <t>新発田市、聖籠町</t>
    <rPh sb="0" eb="4">
      <t>シバタシ</t>
    </rPh>
    <rPh sb="5" eb="8">
      <t>セイロウマチ</t>
    </rPh>
    <phoneticPr fontId="5"/>
  </si>
  <si>
    <t>JA北越後</t>
    <rPh sb="2" eb="3">
      <t>キタ</t>
    </rPh>
    <rPh sb="3" eb="5">
      <t>エチゴ</t>
    </rPh>
    <phoneticPr fontId="5"/>
  </si>
  <si>
    <t>おうとう、いちじく、日本なし、西洋なし、もも、ぶどう、ギンナン、うめ、りんご</t>
    <rPh sb="10" eb="12">
      <t>ニホン</t>
    </rPh>
    <rPh sb="15" eb="17">
      <t>セイヨウ</t>
    </rPh>
    <phoneticPr fontId="5"/>
  </si>
  <si>
    <t>H29.9.5
R1.8.5(変更)</t>
    <rPh sb="15" eb="17">
      <t>ヘンコウ</t>
    </rPh>
    <phoneticPr fontId="5"/>
  </si>
  <si>
    <t>ｷﾞﾝﾅﾝ(8ha)</t>
  </si>
  <si>
    <t>豊栄地区果樹産地協議会</t>
    <rPh sb="0" eb="2">
      <t>トヨサカ</t>
    </rPh>
    <rPh sb="2" eb="4">
      <t>チク</t>
    </rPh>
    <rPh sb="4" eb="6">
      <t>カジュ</t>
    </rPh>
    <rPh sb="6" eb="8">
      <t>サンチ</t>
    </rPh>
    <rPh sb="8" eb="11">
      <t>キョウギカイ</t>
    </rPh>
    <phoneticPr fontId="5"/>
  </si>
  <si>
    <t>とよさか果樹振興組合、JA新潟市木崎営農センター、新潟市北区産業振興課、
新潟県農業共済組合下越支所、新潟地域振興局</t>
    <rPh sb="4" eb="6">
      <t>カジュ</t>
    </rPh>
    <rPh sb="6" eb="8">
      <t>シンコウ</t>
    </rPh>
    <rPh sb="8" eb="10">
      <t>クミアイ</t>
    </rPh>
    <rPh sb="13" eb="16">
      <t>ニイガタシ</t>
    </rPh>
    <rPh sb="16" eb="18">
      <t>キザキ</t>
    </rPh>
    <rPh sb="18" eb="20">
      <t>エイノウ</t>
    </rPh>
    <rPh sb="25" eb="28">
      <t>ニイガタシ</t>
    </rPh>
    <rPh sb="28" eb="30">
      <t>キタク</t>
    </rPh>
    <rPh sb="30" eb="32">
      <t>サンギョウ</t>
    </rPh>
    <rPh sb="32" eb="35">
      <t>シンコウカ</t>
    </rPh>
    <rPh sb="37" eb="40">
      <t>ニイガタケン</t>
    </rPh>
    <rPh sb="40" eb="42">
      <t>ノウギョウ</t>
    </rPh>
    <rPh sb="42" eb="44">
      <t>キョウサイ</t>
    </rPh>
    <rPh sb="44" eb="46">
      <t>クミアイ</t>
    </rPh>
    <rPh sb="46" eb="47">
      <t>シタ</t>
    </rPh>
    <rPh sb="47" eb="48">
      <t>コシ</t>
    </rPh>
    <rPh sb="48" eb="50">
      <t>シショ</t>
    </rPh>
    <rPh sb="51" eb="53">
      <t>ニイガタ</t>
    </rPh>
    <rPh sb="53" eb="55">
      <t>チイキ</t>
    </rPh>
    <rPh sb="55" eb="58">
      <t>シンコウキョク</t>
    </rPh>
    <phoneticPr fontId="5"/>
  </si>
  <si>
    <t>新潟市北区　【旧豊栄市】</t>
    <rPh sb="0" eb="2">
      <t>ニイガタ</t>
    </rPh>
    <rPh sb="2" eb="3">
      <t>シ</t>
    </rPh>
    <rPh sb="3" eb="5">
      <t>キタク</t>
    </rPh>
    <rPh sb="7" eb="8">
      <t>キュウ</t>
    </rPh>
    <rPh sb="8" eb="11">
      <t>トヨサカシ</t>
    </rPh>
    <phoneticPr fontId="5"/>
  </si>
  <si>
    <t>JA新潟市</t>
    <rPh sb="2" eb="5">
      <t>ニイガタシ</t>
    </rPh>
    <phoneticPr fontId="5"/>
  </si>
  <si>
    <t>日本なし、西洋なし、ぶどう、いちじく</t>
    <rPh sb="0" eb="2">
      <t>ニホン</t>
    </rPh>
    <rPh sb="5" eb="7">
      <t>セイヨウ</t>
    </rPh>
    <phoneticPr fontId="5"/>
  </si>
  <si>
    <t>しろね果樹産地協議会</t>
    <rPh sb="3" eb="5">
      <t>カジュ</t>
    </rPh>
    <rPh sb="5" eb="7">
      <t>サンチ</t>
    </rPh>
    <rPh sb="7" eb="10">
      <t>キョウギカイ</t>
    </rPh>
    <phoneticPr fontId="5"/>
  </si>
  <si>
    <t>新潟市南区</t>
    <rPh sb="0" eb="3">
      <t>ニイガタシ</t>
    </rPh>
    <rPh sb="3" eb="5">
      <t>ミナミク</t>
    </rPh>
    <phoneticPr fontId="5"/>
  </si>
  <si>
    <t>日本なし、西洋なし、もも、ぶどう、りんご</t>
    <rPh sb="0" eb="2">
      <t>ニホン</t>
    </rPh>
    <rPh sb="5" eb="7">
      <t>セイヨウ</t>
    </rPh>
    <phoneticPr fontId="8"/>
  </si>
  <si>
    <t>R5</t>
  </si>
  <si>
    <t>新潟地区果樹振興協議会</t>
    <rPh sb="0" eb="2">
      <t>ニイガタ</t>
    </rPh>
    <rPh sb="2" eb="4">
      <t>チク</t>
    </rPh>
    <rPh sb="4" eb="6">
      <t>カジュ</t>
    </rPh>
    <rPh sb="6" eb="8">
      <t>シンコウ</t>
    </rPh>
    <rPh sb="8" eb="11">
      <t>キョウギカイ</t>
    </rPh>
    <phoneticPr fontId="5"/>
  </si>
  <si>
    <t>27.4.15</t>
  </si>
  <si>
    <t>株式会社岩の原葡萄園</t>
    <rPh sb="0" eb="4">
      <t>カブシキガイシャ</t>
    </rPh>
    <rPh sb="4" eb="5">
      <t>イワ</t>
    </rPh>
    <rPh sb="6" eb="7">
      <t>ハラ</t>
    </rPh>
    <rPh sb="7" eb="10">
      <t>ブドウエン</t>
    </rPh>
    <phoneticPr fontId="5"/>
  </si>
  <si>
    <t>JAえちご上越</t>
    <rPh sb="5" eb="7">
      <t>ジョウエツ</t>
    </rPh>
    <phoneticPr fontId="5"/>
  </si>
  <si>
    <t>28.1.28</t>
  </si>
  <si>
    <t>ぶどう、ワイン用ぶどう</t>
  </si>
  <si>
    <t>JA新津さつき果樹振興協議会</t>
    <rPh sb="2" eb="4">
      <t>ニイツ</t>
    </rPh>
    <rPh sb="7" eb="9">
      <t>カジュ</t>
    </rPh>
    <rPh sb="9" eb="11">
      <t>シンコウ</t>
    </rPh>
    <rPh sb="11" eb="14">
      <t>キョウギカイ</t>
    </rPh>
    <phoneticPr fontId="5"/>
  </si>
  <si>
    <t>28.7.1</t>
  </si>
  <si>
    <t>柿</t>
    <rPh sb="0" eb="1">
      <t>カキ</t>
    </rPh>
    <phoneticPr fontId="5"/>
  </si>
  <si>
    <t>五泉市果樹産地協議会</t>
    <rPh sb="0" eb="3">
      <t>ゴセンシ</t>
    </rPh>
    <rPh sb="3" eb="5">
      <t>カジュ</t>
    </rPh>
    <rPh sb="5" eb="7">
      <t>サンチ</t>
    </rPh>
    <rPh sb="7" eb="10">
      <t>キョウギカイ</t>
    </rPh>
    <phoneticPr fontId="5"/>
  </si>
  <si>
    <t>五泉市</t>
    <rPh sb="0" eb="3">
      <t>ゴセンシ</t>
    </rPh>
    <phoneticPr fontId="5"/>
  </si>
  <si>
    <t>30.4.2</t>
  </si>
  <si>
    <t>くり、
ぶどう、
キウイフルーツ、
銀杏</t>
    <rPh sb="18" eb="20">
      <t>ギンナン</t>
    </rPh>
    <phoneticPr fontId="5"/>
  </si>
  <si>
    <t>R4</t>
  </si>
  <si>
    <t>見附果樹産地協議会</t>
    <rPh sb="0" eb="2">
      <t>ミツケ</t>
    </rPh>
    <rPh sb="2" eb="4">
      <t>カジュ</t>
    </rPh>
    <rPh sb="4" eb="6">
      <t>サンチ</t>
    </rPh>
    <rPh sb="6" eb="9">
      <t>キョウギカイ</t>
    </rPh>
    <phoneticPr fontId="5"/>
  </si>
  <si>
    <t>見附市</t>
    <rPh sb="0" eb="2">
      <t>ミツケ</t>
    </rPh>
    <rPh sb="2" eb="3">
      <t>シ</t>
    </rPh>
    <phoneticPr fontId="5"/>
  </si>
  <si>
    <t>31.3.1</t>
  </si>
  <si>
    <t>くり、ぶどう</t>
  </si>
  <si>
    <t>富山県</t>
    <rPh sb="0" eb="2">
      <t>トヤマ</t>
    </rPh>
    <rPh sb="2" eb="3">
      <t>ケン</t>
    </rPh>
    <phoneticPr fontId="5"/>
  </si>
  <si>
    <t>呉羽梨産地活性化推進委員会
（呉羽地区果樹組合連合会）</t>
    <rPh sb="15" eb="17">
      <t>クレハ</t>
    </rPh>
    <rPh sb="17" eb="19">
      <t>チク</t>
    </rPh>
    <rPh sb="19" eb="21">
      <t>カジュ</t>
    </rPh>
    <rPh sb="21" eb="23">
      <t>クミアイ</t>
    </rPh>
    <rPh sb="23" eb="26">
      <t>レンゴウカイ</t>
    </rPh>
    <phoneticPr fontId="5"/>
  </si>
  <si>
    <t>なのはな農協、いみず野農協、富山県富山農林振興センター、富山県高岡農林振興センター</t>
    <rPh sb="14" eb="17">
      <t>トヤマケン</t>
    </rPh>
    <rPh sb="17" eb="19">
      <t>トヤマ</t>
    </rPh>
    <rPh sb="28" eb="31">
      <t>トヤマケン</t>
    </rPh>
    <phoneticPr fontId="5"/>
  </si>
  <si>
    <t>呉羽地区果樹組合連合会、なのはな農協選果場、なのはな農協、いみず野農協、富山県富山農林振興センター、富山県高岡農林振興センター</t>
    <rPh sb="0" eb="2">
      <t>クレハ</t>
    </rPh>
    <rPh sb="2" eb="3">
      <t>チ</t>
    </rPh>
    <rPh sb="3" eb="4">
      <t>ク</t>
    </rPh>
    <rPh sb="4" eb="6">
      <t>カジュ</t>
    </rPh>
    <rPh sb="6" eb="8">
      <t>クミアイ</t>
    </rPh>
    <rPh sb="8" eb="11">
      <t>レンゴウカイ</t>
    </rPh>
    <rPh sb="16" eb="18">
      <t>ノウキョウ</t>
    </rPh>
    <rPh sb="18" eb="21">
      <t>センカジョウ</t>
    </rPh>
    <rPh sb="26" eb="28">
      <t>ノウキョウ</t>
    </rPh>
    <rPh sb="32" eb="33">
      <t>ノ</t>
    </rPh>
    <rPh sb="33" eb="35">
      <t>ノウキョウ</t>
    </rPh>
    <phoneticPr fontId="5"/>
  </si>
  <si>
    <t>富山市　射水市</t>
    <rPh sb="0" eb="3">
      <t>トヤマシ</t>
    </rPh>
    <rPh sb="4" eb="7">
      <t>イミズシ</t>
    </rPh>
    <phoneticPr fontId="5"/>
  </si>
  <si>
    <t>なのはな農協・いみず野農協</t>
    <rPh sb="4" eb="6">
      <t>ノウキョウ</t>
    </rPh>
    <rPh sb="10" eb="11">
      <t>ノ</t>
    </rPh>
    <rPh sb="11" eb="13">
      <t>ノウキョウ</t>
    </rPh>
    <phoneticPr fontId="5"/>
  </si>
  <si>
    <t>日本なし</t>
    <rPh sb="0" eb="2">
      <t>ニホン</t>
    </rPh>
    <phoneticPr fontId="5"/>
  </si>
  <si>
    <t>H37</t>
  </si>
  <si>
    <t>富山干柿生産振興検討会
（富山干柿出荷組合連合会）</t>
    <rPh sb="13" eb="15">
      <t>トヤマ</t>
    </rPh>
    <rPh sb="15" eb="17">
      <t>ホシガキ</t>
    </rPh>
    <rPh sb="17" eb="19">
      <t>シュッカ</t>
    </rPh>
    <rPh sb="19" eb="21">
      <t>クミアイ</t>
    </rPh>
    <rPh sb="21" eb="24">
      <t>レンゴウカイ</t>
    </rPh>
    <phoneticPr fontId="5"/>
  </si>
  <si>
    <t>南砺市</t>
    <rPh sb="0" eb="3">
      <t>ナントシ</t>
    </rPh>
    <phoneticPr fontId="5"/>
  </si>
  <si>
    <t>富山干柿出荷組合連合会、なんと農協、福光農協、富山県砺波農林振興センター</t>
    <rPh sb="0" eb="2">
      <t>トヤマ</t>
    </rPh>
    <rPh sb="2" eb="4">
      <t>ホシガキ</t>
    </rPh>
    <rPh sb="4" eb="6">
      <t>シュッカ</t>
    </rPh>
    <rPh sb="6" eb="8">
      <t>クミアイ</t>
    </rPh>
    <rPh sb="8" eb="11">
      <t>レンゴウカイ</t>
    </rPh>
    <rPh sb="15" eb="17">
      <t>ノウキョウ</t>
    </rPh>
    <rPh sb="18" eb="19">
      <t>フク</t>
    </rPh>
    <rPh sb="19" eb="20">
      <t>ミツ</t>
    </rPh>
    <rPh sb="20" eb="22">
      <t>ノウキョウ</t>
    </rPh>
    <rPh sb="23" eb="26">
      <t>トヤマケン</t>
    </rPh>
    <rPh sb="26" eb="28">
      <t>トナミ</t>
    </rPh>
    <rPh sb="28" eb="30">
      <t>ノウリン</t>
    </rPh>
    <rPh sb="30" eb="32">
      <t>シンコウ</t>
    </rPh>
    <phoneticPr fontId="5"/>
  </si>
  <si>
    <t>なんと農協・福光農協</t>
    <rPh sb="3" eb="5">
      <t>ノウキョウ</t>
    </rPh>
    <rPh sb="6" eb="7">
      <t>フク</t>
    </rPh>
    <rPh sb="7" eb="8">
      <t>ミツ</t>
    </rPh>
    <rPh sb="8" eb="10">
      <t>ノウキョウ</t>
    </rPh>
    <phoneticPr fontId="5"/>
  </si>
  <si>
    <t>18.2.28</t>
  </si>
  <si>
    <t>干柿</t>
    <rPh sb="0" eb="2">
      <t>ホシガキ</t>
    </rPh>
    <phoneticPr fontId="5"/>
  </si>
  <si>
    <t>H33</t>
  </si>
  <si>
    <t>加積りんご産地協議会
（加積りんご組合）</t>
  </si>
  <si>
    <t>魚津市農協</t>
    <rPh sb="0" eb="3">
      <t>ウオヅシ</t>
    </rPh>
    <rPh sb="3" eb="5">
      <t>ノウキョウ</t>
    </rPh>
    <phoneticPr fontId="5"/>
  </si>
  <si>
    <t>加積りんご組合、魚津市、魚津市農協、富山県新川農林振興センター</t>
    <rPh sb="0" eb="2">
      <t>カヅミ</t>
    </rPh>
    <rPh sb="5" eb="7">
      <t>クミアイ</t>
    </rPh>
    <rPh sb="8" eb="11">
      <t>ウオヅシ</t>
    </rPh>
    <rPh sb="12" eb="15">
      <t>ウオヅシ</t>
    </rPh>
    <rPh sb="15" eb="17">
      <t>ノウキョウ</t>
    </rPh>
    <rPh sb="18" eb="21">
      <t>トヤマケン</t>
    </rPh>
    <rPh sb="21" eb="23">
      <t>ニイカワ</t>
    </rPh>
    <phoneticPr fontId="5"/>
  </si>
  <si>
    <t>魚津市</t>
    <rPh sb="0" eb="3">
      <t>ウオヅシ</t>
    </rPh>
    <phoneticPr fontId="5"/>
  </si>
  <si>
    <t>下野方梨産地協議会
（下野方梨組合）</t>
  </si>
  <si>
    <t>下野方梨組合、蜃気楼梨倶楽部、下野方梨組合女性部、魚津市、魚津市農協、富山県新川農林振興センター</t>
    <rPh sb="0" eb="2">
      <t>シモノ</t>
    </rPh>
    <rPh sb="2" eb="3">
      <t>ガタ</t>
    </rPh>
    <rPh sb="3" eb="4">
      <t>ナシ</t>
    </rPh>
    <rPh sb="4" eb="6">
      <t>クミアイ</t>
    </rPh>
    <rPh sb="7" eb="10">
      <t>シンキロウ</t>
    </rPh>
    <rPh sb="10" eb="11">
      <t>ナシ</t>
    </rPh>
    <rPh sb="11" eb="14">
      <t>クラブ</t>
    </rPh>
    <rPh sb="15" eb="17">
      <t>シモノ</t>
    </rPh>
    <rPh sb="17" eb="18">
      <t>ガタ</t>
    </rPh>
    <rPh sb="18" eb="19">
      <t>ナシ</t>
    </rPh>
    <rPh sb="19" eb="21">
      <t>クミアイ</t>
    </rPh>
    <rPh sb="21" eb="23">
      <t>ジョセイ</t>
    </rPh>
    <rPh sb="23" eb="24">
      <t>ブ</t>
    </rPh>
    <rPh sb="25" eb="28">
      <t>ウオヅシ</t>
    </rPh>
    <rPh sb="29" eb="32">
      <t>ウオヅシ</t>
    </rPh>
    <rPh sb="32" eb="34">
      <t>ノウキョウ</t>
    </rPh>
    <rPh sb="35" eb="37">
      <t>トヤマ</t>
    </rPh>
    <rPh sb="38" eb="40">
      <t>ニイカワ</t>
    </rPh>
    <phoneticPr fontId="5"/>
  </si>
  <si>
    <t>H28</t>
  </si>
  <si>
    <t>みな穂もも産地協議会（みな穂もも振興会）</t>
    <rPh sb="2" eb="3">
      <t>ホ</t>
    </rPh>
    <rPh sb="5" eb="7">
      <t>サンチ</t>
    </rPh>
    <rPh sb="7" eb="10">
      <t>キョウギカイ</t>
    </rPh>
    <rPh sb="13" eb="14">
      <t>ホ</t>
    </rPh>
    <rPh sb="16" eb="19">
      <t>シンコウカイ</t>
    </rPh>
    <phoneticPr fontId="5"/>
  </si>
  <si>
    <t>みな穂農協</t>
    <rPh sb="2" eb="3">
      <t>ホ</t>
    </rPh>
    <rPh sb="3" eb="5">
      <t>ノウキョウ</t>
    </rPh>
    <phoneticPr fontId="5"/>
  </si>
  <si>
    <t>みな穂もも振興会、みな穂農協、入善町、朝日町、富山県新川農林振興センター</t>
    <rPh sb="2" eb="3">
      <t>ホ</t>
    </rPh>
    <rPh sb="5" eb="8">
      <t>シンコウカイ</t>
    </rPh>
    <rPh sb="11" eb="12">
      <t>ホ</t>
    </rPh>
    <rPh sb="12" eb="14">
      <t>ノウキョウ</t>
    </rPh>
    <rPh sb="15" eb="17">
      <t>ニュウゼン</t>
    </rPh>
    <rPh sb="17" eb="18">
      <t>マチ</t>
    </rPh>
    <rPh sb="19" eb="21">
      <t>アサヒ</t>
    </rPh>
    <rPh sb="21" eb="22">
      <t>マチ</t>
    </rPh>
    <rPh sb="23" eb="26">
      <t>トヤマケン</t>
    </rPh>
    <rPh sb="26" eb="28">
      <t>ニイカワ</t>
    </rPh>
    <rPh sb="28" eb="30">
      <t>ノウリン</t>
    </rPh>
    <rPh sb="30" eb="32">
      <t>シンコウ</t>
    </rPh>
    <phoneticPr fontId="5"/>
  </si>
  <si>
    <t>入善町、朝日町</t>
    <rPh sb="0" eb="2">
      <t>ニュウゼン</t>
    </rPh>
    <rPh sb="2" eb="3">
      <t>マチ</t>
    </rPh>
    <rPh sb="4" eb="7">
      <t>アサヒマチ</t>
    </rPh>
    <phoneticPr fontId="5"/>
  </si>
  <si>
    <t>もも</t>
  </si>
  <si>
    <t>となみ野りんご振興委員会
（りんごネットワークとなみ野）</t>
    <rPh sb="3" eb="4">
      <t>ノ</t>
    </rPh>
    <rPh sb="7" eb="12">
      <t>シンコウイインカイ</t>
    </rPh>
    <rPh sb="26" eb="27">
      <t>ノ</t>
    </rPh>
    <phoneticPr fontId="5"/>
  </si>
  <si>
    <t>富山県砺波農林振興センター、となみ野農協</t>
    <rPh sb="0" eb="3">
      <t>トヤマケン</t>
    </rPh>
    <rPh sb="3" eb="5">
      <t>トナミ</t>
    </rPh>
    <rPh sb="5" eb="9">
      <t>ノウリンシンコウ</t>
    </rPh>
    <rPh sb="17" eb="18">
      <t>ノ</t>
    </rPh>
    <rPh sb="18" eb="20">
      <t>ノウキョウ</t>
    </rPh>
    <phoneticPr fontId="5"/>
  </si>
  <si>
    <t>りんごネットワークとなみ野、富山県広域普及指導センター、富山県砺波農林振興センター、砺波市、南砺市、となみ野農協</t>
    <rPh sb="12" eb="13">
      <t>ノ</t>
    </rPh>
    <rPh sb="14" eb="17">
      <t>トヤマケン</t>
    </rPh>
    <rPh sb="17" eb="19">
      <t>コウイキ</t>
    </rPh>
    <rPh sb="19" eb="21">
      <t>フキュウ</t>
    </rPh>
    <rPh sb="21" eb="23">
      <t>シドウ</t>
    </rPh>
    <rPh sb="28" eb="31">
      <t>トヤマケン</t>
    </rPh>
    <rPh sb="31" eb="33">
      <t>トナミ</t>
    </rPh>
    <rPh sb="33" eb="37">
      <t>ノウリンシンコウ</t>
    </rPh>
    <rPh sb="42" eb="45">
      <t>トナミシ</t>
    </rPh>
    <rPh sb="46" eb="49">
      <t>ナントシ</t>
    </rPh>
    <rPh sb="53" eb="54">
      <t>ノ</t>
    </rPh>
    <rPh sb="54" eb="56">
      <t>ノウキョウ</t>
    </rPh>
    <phoneticPr fontId="5"/>
  </si>
  <si>
    <t>砺波市、南砺市</t>
    <rPh sb="0" eb="3">
      <t>トナミシ</t>
    </rPh>
    <rPh sb="4" eb="7">
      <t>ナントシ</t>
    </rPh>
    <phoneticPr fontId="5"/>
  </si>
  <si>
    <t>となみ野農協</t>
    <rPh sb="3" eb="4">
      <t>ノ</t>
    </rPh>
    <rPh sb="4" eb="6">
      <t>ノウキョウ</t>
    </rPh>
    <phoneticPr fontId="5"/>
  </si>
  <si>
    <t>西布施りんご産地協議会</t>
    <rPh sb="0" eb="1">
      <t>ニシ</t>
    </rPh>
    <rPh sb="1" eb="3">
      <t>フセ</t>
    </rPh>
    <rPh sb="6" eb="8">
      <t>サンチ</t>
    </rPh>
    <rPh sb="8" eb="11">
      <t>キョウギカイ</t>
    </rPh>
    <phoneticPr fontId="5"/>
  </si>
  <si>
    <t>西布施りんご組合、魚津市、魚津市農協、富山県新川農林振興センター</t>
    <rPh sb="0" eb="1">
      <t>ニシ</t>
    </rPh>
    <rPh sb="1" eb="3">
      <t>フセ</t>
    </rPh>
    <rPh sb="6" eb="8">
      <t>クミアイ</t>
    </rPh>
    <rPh sb="9" eb="12">
      <t>ウオヅシ</t>
    </rPh>
    <rPh sb="13" eb="16">
      <t>ウオヅシ</t>
    </rPh>
    <rPh sb="16" eb="18">
      <t>ノウキョウ</t>
    </rPh>
    <rPh sb="19" eb="22">
      <t>トヤマケン</t>
    </rPh>
    <rPh sb="22" eb="24">
      <t>ニイカワ</t>
    </rPh>
    <rPh sb="24" eb="26">
      <t>ノウリン</t>
    </rPh>
    <rPh sb="26" eb="28">
      <t>シンコウ</t>
    </rPh>
    <phoneticPr fontId="5"/>
  </si>
  <si>
    <t>魚津市</t>
    <rPh sb="0" eb="2">
      <t>ウオヅ</t>
    </rPh>
    <rPh sb="2" eb="3">
      <t>シ</t>
    </rPh>
    <phoneticPr fontId="5"/>
  </si>
  <si>
    <t>立野原果樹生産振興検討会</t>
    <rPh sb="0" eb="2">
      <t>タテノ</t>
    </rPh>
    <rPh sb="2" eb="3">
      <t>ハラ</t>
    </rPh>
    <rPh sb="3" eb="5">
      <t>カジュ</t>
    </rPh>
    <rPh sb="5" eb="7">
      <t>セイサン</t>
    </rPh>
    <rPh sb="7" eb="9">
      <t>シンコウ</t>
    </rPh>
    <rPh sb="9" eb="12">
      <t>ケントウカイ</t>
    </rPh>
    <phoneticPr fontId="5"/>
  </si>
  <si>
    <t>富山県砺波農林振興センター</t>
    <rPh sb="0" eb="3">
      <t>トヤマケン</t>
    </rPh>
    <rPh sb="3" eb="5">
      <t>トナミ</t>
    </rPh>
    <rPh sb="5" eb="7">
      <t>ノウリン</t>
    </rPh>
    <rPh sb="7" eb="9">
      <t>シンコウ</t>
    </rPh>
    <phoneticPr fontId="5"/>
  </si>
  <si>
    <t>トレボー株式会社、南砺市、TSTとなみ衛星通信テレビ株式会社、株式会社IOZ、富山県砺波農林振興センター</t>
    <rPh sb="9" eb="11">
      <t>ナント</t>
    </rPh>
    <rPh sb="11" eb="12">
      <t>シ</t>
    </rPh>
    <rPh sb="19" eb="21">
      <t>エイセイ</t>
    </rPh>
    <rPh sb="21" eb="23">
      <t>ツウシン</t>
    </rPh>
    <rPh sb="26" eb="30">
      <t>カブシキガイシャ</t>
    </rPh>
    <rPh sb="31" eb="35">
      <t>カブシキガイシャ</t>
    </rPh>
    <rPh sb="39" eb="42">
      <t>トヤマケン</t>
    </rPh>
    <rPh sb="42" eb="44">
      <t>トナミ</t>
    </rPh>
    <rPh sb="44" eb="46">
      <t>ノウリン</t>
    </rPh>
    <rPh sb="46" eb="48">
      <t>シンコウ</t>
    </rPh>
    <phoneticPr fontId="5"/>
  </si>
  <si>
    <t>南砺市</t>
    <rPh sb="0" eb="2">
      <t>ナント</t>
    </rPh>
    <rPh sb="2" eb="3">
      <t>シ</t>
    </rPh>
    <phoneticPr fontId="5"/>
  </si>
  <si>
    <t>福光農協</t>
    <rPh sb="0" eb="2">
      <t>フクミツ</t>
    </rPh>
    <rPh sb="2" eb="4">
      <t>ノウキョウ</t>
    </rPh>
    <phoneticPr fontId="5"/>
  </si>
  <si>
    <t>ぶどう（醸造用）</t>
    <rPh sb="4" eb="7">
      <t>ジョウゾウヨウ</t>
    </rPh>
    <phoneticPr fontId="5"/>
  </si>
  <si>
    <t>立山町もも産地協議会</t>
    <rPh sb="0" eb="3">
      <t>タテヤママチ</t>
    </rPh>
    <rPh sb="5" eb="7">
      <t>サンチ</t>
    </rPh>
    <rPh sb="7" eb="10">
      <t>キョウギカイ</t>
    </rPh>
    <phoneticPr fontId="5"/>
  </si>
  <si>
    <t>アルプス農協</t>
    <rPh sb="4" eb="6">
      <t>ノウキョウ</t>
    </rPh>
    <phoneticPr fontId="5"/>
  </si>
  <si>
    <t>立山もも生産組合、立山町、アルプス農協、富山県富山農林振興センター</t>
    <rPh sb="0" eb="2">
      <t>タテヤマ</t>
    </rPh>
    <rPh sb="4" eb="6">
      <t>セイサン</t>
    </rPh>
    <rPh sb="6" eb="8">
      <t>クミアイ</t>
    </rPh>
    <rPh sb="9" eb="12">
      <t>タテヤママチ</t>
    </rPh>
    <rPh sb="17" eb="19">
      <t>ノウキョウ</t>
    </rPh>
    <rPh sb="20" eb="23">
      <t>トヤマケン</t>
    </rPh>
    <rPh sb="23" eb="25">
      <t>トヤマ</t>
    </rPh>
    <rPh sb="25" eb="29">
      <t>ノウリンシンコウ</t>
    </rPh>
    <phoneticPr fontId="5"/>
  </si>
  <si>
    <t>立山町</t>
    <rPh sb="0" eb="3">
      <t>タテヤママチ</t>
    </rPh>
    <phoneticPr fontId="5"/>
  </si>
  <si>
    <t>南砺市ぶどう生産振興協議会</t>
    <rPh sb="0" eb="3">
      <t>ナントシ</t>
    </rPh>
    <rPh sb="6" eb="8">
      <t>セイサン</t>
    </rPh>
    <rPh sb="8" eb="10">
      <t>シンコウ</t>
    </rPh>
    <rPh sb="10" eb="13">
      <t>キョウギカイ</t>
    </rPh>
    <phoneticPr fontId="5"/>
  </si>
  <si>
    <t>南砺市ぶどう振興会、南砺市、なんと農協、福光農協、富山県広域普及指導センター、富山県砺波農林振興センター</t>
    <rPh sb="0" eb="3">
      <t>ナントシ</t>
    </rPh>
    <rPh sb="6" eb="9">
      <t>シンコウカイ</t>
    </rPh>
    <rPh sb="10" eb="13">
      <t>ナントシ</t>
    </rPh>
    <rPh sb="17" eb="19">
      <t>ノウキョウ</t>
    </rPh>
    <rPh sb="20" eb="22">
      <t>フクミツ</t>
    </rPh>
    <rPh sb="22" eb="24">
      <t>ノウキョウ</t>
    </rPh>
    <rPh sb="25" eb="28">
      <t>トヤマケン</t>
    </rPh>
    <rPh sb="28" eb="30">
      <t>コウイキ</t>
    </rPh>
    <rPh sb="30" eb="32">
      <t>フキュウ</t>
    </rPh>
    <rPh sb="32" eb="34">
      <t>シドウ</t>
    </rPh>
    <rPh sb="39" eb="42">
      <t>トヤマケン</t>
    </rPh>
    <rPh sb="42" eb="48">
      <t>トナミノウリンシンコウ</t>
    </rPh>
    <phoneticPr fontId="5"/>
  </si>
  <si>
    <t>なんと農協・福光農協</t>
    <rPh sb="3" eb="5">
      <t>ノウキョウ</t>
    </rPh>
    <rPh sb="6" eb="8">
      <t>フクミツ</t>
    </rPh>
    <rPh sb="8" eb="10">
      <t>ノウキョウ</t>
    </rPh>
    <phoneticPr fontId="5"/>
  </si>
  <si>
    <t>石川県</t>
    <rPh sb="0" eb="2">
      <t>イシカワ</t>
    </rPh>
    <rPh sb="2" eb="3">
      <t>ケン</t>
    </rPh>
    <phoneticPr fontId="5"/>
  </si>
  <si>
    <t>加賀地区果樹産地協議会
（ＪＡ加賀：ＪＡ加賀ぶどう部会）</t>
    <rPh sb="0" eb="2">
      <t>カガ</t>
    </rPh>
    <rPh sb="2" eb="4">
      <t>チク</t>
    </rPh>
    <rPh sb="4" eb="6">
      <t>カジュ</t>
    </rPh>
    <rPh sb="6" eb="8">
      <t>サンチ</t>
    </rPh>
    <rPh sb="8" eb="11">
      <t>キョウギカイ</t>
    </rPh>
    <rPh sb="15" eb="17">
      <t>カガ</t>
    </rPh>
    <rPh sb="20" eb="21">
      <t>カ</t>
    </rPh>
    <rPh sb="21" eb="22">
      <t>ガ</t>
    </rPh>
    <rPh sb="25" eb="27">
      <t>ブカイ</t>
    </rPh>
    <phoneticPr fontId="5"/>
  </si>
  <si>
    <t>ＪＡ加賀営農部</t>
    <rPh sb="2" eb="4">
      <t>カガ</t>
    </rPh>
    <rPh sb="4" eb="6">
      <t>エイノウ</t>
    </rPh>
    <rPh sb="6" eb="7">
      <t>ブ</t>
    </rPh>
    <phoneticPr fontId="5"/>
  </si>
  <si>
    <t>生産者、ＪＡ加賀、加賀市、南加賀農林総合事務所</t>
    <rPh sb="0" eb="3">
      <t>セイサンシャ</t>
    </rPh>
    <rPh sb="6" eb="8">
      <t>カガ</t>
    </rPh>
    <rPh sb="9" eb="12">
      <t>カガシ</t>
    </rPh>
    <rPh sb="13" eb="14">
      <t>ミナミ</t>
    </rPh>
    <rPh sb="14" eb="16">
      <t>カガ</t>
    </rPh>
    <rPh sb="16" eb="18">
      <t>ノウリン</t>
    </rPh>
    <rPh sb="18" eb="20">
      <t>ソウゴウ</t>
    </rPh>
    <rPh sb="20" eb="23">
      <t>ジムショ</t>
    </rPh>
    <phoneticPr fontId="5"/>
  </si>
  <si>
    <t>加賀市</t>
    <rPh sb="0" eb="3">
      <t>カガシ</t>
    </rPh>
    <phoneticPr fontId="5"/>
  </si>
  <si>
    <t>ＪＡ加賀</t>
    <rPh sb="2" eb="4">
      <t>カガ</t>
    </rPh>
    <phoneticPr fontId="5"/>
  </si>
  <si>
    <t>19．5．21</t>
  </si>
  <si>
    <t>加賀市奥谷地区果樹産地協議会
（ＪＡ加賀：奥谷梨生産組合）</t>
    <rPh sb="0" eb="3">
      <t>カガシ</t>
    </rPh>
    <rPh sb="3" eb="5">
      <t>オクダニ</t>
    </rPh>
    <rPh sb="5" eb="7">
      <t>チク</t>
    </rPh>
    <rPh sb="7" eb="9">
      <t>カジュ</t>
    </rPh>
    <rPh sb="9" eb="11">
      <t>サンチ</t>
    </rPh>
    <rPh sb="11" eb="14">
      <t>キョウギカイ</t>
    </rPh>
    <rPh sb="18" eb="20">
      <t>カガ</t>
    </rPh>
    <rPh sb="21" eb="23">
      <t>オクタニ</t>
    </rPh>
    <rPh sb="23" eb="24">
      <t>ナシ</t>
    </rPh>
    <rPh sb="24" eb="26">
      <t>セイサン</t>
    </rPh>
    <rPh sb="26" eb="28">
      <t>クミアイ</t>
    </rPh>
    <phoneticPr fontId="5"/>
  </si>
  <si>
    <t>生産者、ＪＡ加賀、加賀市、南加賀農林総合事務所</t>
    <rPh sb="0" eb="3">
      <t>セイサンシャ</t>
    </rPh>
    <rPh sb="6" eb="8">
      <t>カガ</t>
    </rPh>
    <rPh sb="9" eb="12">
      <t>カガシ</t>
    </rPh>
    <rPh sb="13" eb="14">
      <t>ミナミ</t>
    </rPh>
    <rPh sb="14" eb="16">
      <t>カガ</t>
    </rPh>
    <rPh sb="16" eb="18">
      <t>ノウリン</t>
    </rPh>
    <rPh sb="18" eb="20">
      <t>ソウゴウ</t>
    </rPh>
    <rPh sb="20" eb="22">
      <t>ジム</t>
    </rPh>
    <rPh sb="22" eb="23">
      <t>ショ</t>
    </rPh>
    <phoneticPr fontId="5"/>
  </si>
  <si>
    <t>加賀市小塩辻地区果樹産地協議会
（ＪＡ加賀：小塩辻梨生産組合、大山梨生産組合(平成２５年４月１日から合併）</t>
    <rPh sb="0" eb="2">
      <t>カガ</t>
    </rPh>
    <rPh sb="2" eb="3">
      <t>シ</t>
    </rPh>
    <rPh sb="3" eb="6">
      <t>オシオツジ</t>
    </rPh>
    <rPh sb="6" eb="8">
      <t>チク</t>
    </rPh>
    <rPh sb="8" eb="10">
      <t>カジュ</t>
    </rPh>
    <rPh sb="10" eb="12">
      <t>サンチ</t>
    </rPh>
    <rPh sb="12" eb="15">
      <t>キョウギカイ</t>
    </rPh>
    <rPh sb="19" eb="21">
      <t>カガ</t>
    </rPh>
    <rPh sb="22" eb="24">
      <t>オシオ</t>
    </rPh>
    <rPh sb="24" eb="25">
      <t>ツジ</t>
    </rPh>
    <rPh sb="25" eb="26">
      <t>ナシ</t>
    </rPh>
    <rPh sb="26" eb="28">
      <t>セイサン</t>
    </rPh>
    <rPh sb="28" eb="30">
      <t>クミアイ</t>
    </rPh>
    <rPh sb="31" eb="33">
      <t>オオヤマ</t>
    </rPh>
    <rPh sb="33" eb="34">
      <t>ナシ</t>
    </rPh>
    <rPh sb="34" eb="36">
      <t>セイサン</t>
    </rPh>
    <rPh sb="36" eb="38">
      <t>クミアイ</t>
    </rPh>
    <rPh sb="39" eb="41">
      <t>ヘイセイ</t>
    </rPh>
    <rPh sb="43" eb="44">
      <t>ネン</t>
    </rPh>
    <rPh sb="45" eb="46">
      <t>ガツ</t>
    </rPh>
    <rPh sb="46" eb="48">
      <t>イッピ</t>
    </rPh>
    <rPh sb="50" eb="52">
      <t>ガッペイ</t>
    </rPh>
    <phoneticPr fontId="5"/>
  </si>
  <si>
    <t>白山市松任果樹産地協議会</t>
    <rPh sb="0" eb="3">
      <t>ハクサンシ</t>
    </rPh>
    <rPh sb="3" eb="5">
      <t>マットウ</t>
    </rPh>
    <rPh sb="5" eb="7">
      <t>カジュ</t>
    </rPh>
    <rPh sb="7" eb="9">
      <t>サンチ</t>
    </rPh>
    <rPh sb="9" eb="12">
      <t>キョウギカイ</t>
    </rPh>
    <phoneticPr fontId="5"/>
  </si>
  <si>
    <t>生産者、ＪＡ松任、白山市、白山市農業委員会、石川農林総合事務所</t>
    <rPh sb="0" eb="3">
      <t>セイサンシャ</t>
    </rPh>
    <rPh sb="6" eb="8">
      <t>マットウ</t>
    </rPh>
    <rPh sb="9" eb="11">
      <t>ハクサン</t>
    </rPh>
    <rPh sb="11" eb="12">
      <t>シ</t>
    </rPh>
    <rPh sb="13" eb="16">
      <t>ハクサンシ</t>
    </rPh>
    <rPh sb="16" eb="18">
      <t>ノウギョウ</t>
    </rPh>
    <rPh sb="18" eb="21">
      <t>イインカイ</t>
    </rPh>
    <rPh sb="22" eb="24">
      <t>イシカワ</t>
    </rPh>
    <rPh sb="24" eb="26">
      <t>ノウリン</t>
    </rPh>
    <rPh sb="26" eb="28">
      <t>ソウゴウ</t>
    </rPh>
    <rPh sb="28" eb="31">
      <t>ジムショ</t>
    </rPh>
    <phoneticPr fontId="5"/>
  </si>
  <si>
    <t>白山市</t>
    <rPh sb="0" eb="3">
      <t>ハクサンシ</t>
    </rPh>
    <phoneticPr fontId="5"/>
  </si>
  <si>
    <t>ＪＡ松任</t>
    <rPh sb="2" eb="4">
      <t>マットウ</t>
    </rPh>
    <phoneticPr fontId="5"/>
  </si>
  <si>
    <t>金沢果樹振興協議会
（金沢市ぶどう産地）</t>
    <rPh sb="0" eb="2">
      <t>カナザワ</t>
    </rPh>
    <rPh sb="2" eb="4">
      <t>カジュ</t>
    </rPh>
    <rPh sb="4" eb="6">
      <t>シンコウ</t>
    </rPh>
    <rPh sb="6" eb="9">
      <t>キョウギカイ</t>
    </rPh>
    <rPh sb="11" eb="14">
      <t>カナザワシ</t>
    </rPh>
    <rPh sb="17" eb="19">
      <t>サンチ</t>
    </rPh>
    <phoneticPr fontId="5"/>
  </si>
  <si>
    <t>ＪＡ金沢市営農経済部</t>
    <rPh sb="2" eb="5">
      <t>カナザワシ</t>
    </rPh>
    <rPh sb="5" eb="7">
      <t>エイノウ</t>
    </rPh>
    <rPh sb="7" eb="10">
      <t>ケイザイブ</t>
    </rPh>
    <phoneticPr fontId="5"/>
  </si>
  <si>
    <t>生産者、ＪＡ金沢市、金沢市、県央農林総合事務所</t>
    <rPh sb="0" eb="3">
      <t>セイサンシャ</t>
    </rPh>
    <rPh sb="6" eb="9">
      <t>カナザワシ</t>
    </rPh>
    <rPh sb="10" eb="12">
      <t>カナザワ</t>
    </rPh>
    <rPh sb="12" eb="13">
      <t>シ</t>
    </rPh>
    <rPh sb="14" eb="15">
      <t>ケン</t>
    </rPh>
    <rPh sb="15" eb="16">
      <t>オウ</t>
    </rPh>
    <rPh sb="16" eb="18">
      <t>ノウリン</t>
    </rPh>
    <rPh sb="18" eb="20">
      <t>ソウゴウ</t>
    </rPh>
    <rPh sb="20" eb="23">
      <t>ジムショ</t>
    </rPh>
    <phoneticPr fontId="5"/>
  </si>
  <si>
    <t>金沢市</t>
    <rPh sb="0" eb="3">
      <t>カナザワシ</t>
    </rPh>
    <phoneticPr fontId="5"/>
  </si>
  <si>
    <t>ＪＡ金沢市</t>
    <rPh sb="2" eb="5">
      <t>カナザワシ</t>
    </rPh>
    <phoneticPr fontId="5"/>
  </si>
  <si>
    <t>金沢果樹振興協議会
（崎浦地区なし、もも産地）</t>
    <rPh sb="0" eb="2">
      <t>カナザワ</t>
    </rPh>
    <rPh sb="2" eb="4">
      <t>カジュ</t>
    </rPh>
    <rPh sb="4" eb="6">
      <t>シンコウ</t>
    </rPh>
    <rPh sb="6" eb="9">
      <t>キョウギカイ</t>
    </rPh>
    <rPh sb="11" eb="12">
      <t>サキ</t>
    </rPh>
    <rPh sb="12" eb="13">
      <t>ウラ</t>
    </rPh>
    <rPh sb="13" eb="15">
      <t>チク</t>
    </rPh>
    <rPh sb="20" eb="22">
      <t>サンチ</t>
    </rPh>
    <phoneticPr fontId="5"/>
  </si>
  <si>
    <t>かほく市果樹産地協議会
（高松ぶどう生産組合）</t>
    <rPh sb="3" eb="4">
      <t>シ</t>
    </rPh>
    <rPh sb="4" eb="6">
      <t>カジュ</t>
    </rPh>
    <rPh sb="6" eb="8">
      <t>サンチ</t>
    </rPh>
    <rPh sb="8" eb="11">
      <t>キョウギカイ</t>
    </rPh>
    <rPh sb="13" eb="15">
      <t>タカマツ</t>
    </rPh>
    <rPh sb="18" eb="20">
      <t>セイサン</t>
    </rPh>
    <rPh sb="20" eb="22">
      <t>クミアイ</t>
    </rPh>
    <phoneticPr fontId="5"/>
  </si>
  <si>
    <t>ＪＡ石川かほく営農販売課</t>
    <rPh sb="2" eb="4">
      <t>イシカワ</t>
    </rPh>
    <rPh sb="7" eb="9">
      <t>エイノウ</t>
    </rPh>
    <rPh sb="9" eb="12">
      <t>ハンバイカ</t>
    </rPh>
    <phoneticPr fontId="5"/>
  </si>
  <si>
    <t>生産者、ＪＡ石川かほく、かほく市、県央農林総合事務所</t>
    <rPh sb="0" eb="3">
      <t>セイサンシャ</t>
    </rPh>
    <rPh sb="6" eb="8">
      <t>イシカワ</t>
    </rPh>
    <rPh sb="15" eb="16">
      <t>シ</t>
    </rPh>
    <rPh sb="17" eb="18">
      <t>ケン</t>
    </rPh>
    <rPh sb="18" eb="19">
      <t>オウ</t>
    </rPh>
    <rPh sb="19" eb="21">
      <t>ノウリン</t>
    </rPh>
    <rPh sb="21" eb="23">
      <t>ソウゴウ</t>
    </rPh>
    <rPh sb="23" eb="26">
      <t>ジムショ</t>
    </rPh>
    <phoneticPr fontId="5"/>
  </si>
  <si>
    <t>かほく市</t>
    <rPh sb="3" eb="4">
      <t>シ</t>
    </rPh>
    <phoneticPr fontId="5"/>
  </si>
  <si>
    <t>ＪＡ石川かほく</t>
    <rPh sb="2" eb="4">
      <t>イシカワ</t>
    </rPh>
    <phoneticPr fontId="5"/>
  </si>
  <si>
    <t>ぶどう</t>
    <phoneticPr fontId="5"/>
  </si>
  <si>
    <t>かほく市果樹産地協議会
（高松紋平柿生産組合）</t>
    <rPh sb="3" eb="4">
      <t>シ</t>
    </rPh>
    <rPh sb="4" eb="6">
      <t>カジュ</t>
    </rPh>
    <rPh sb="6" eb="8">
      <t>サンチ</t>
    </rPh>
    <rPh sb="8" eb="11">
      <t>キョウギカイ</t>
    </rPh>
    <rPh sb="13" eb="15">
      <t>タカマツ</t>
    </rPh>
    <rPh sb="15" eb="16">
      <t>モン</t>
    </rPh>
    <rPh sb="16" eb="17">
      <t>ヘイ</t>
    </rPh>
    <rPh sb="17" eb="18">
      <t>カキ</t>
    </rPh>
    <rPh sb="18" eb="20">
      <t>セイサン</t>
    </rPh>
    <rPh sb="20" eb="22">
      <t>クミアイ</t>
    </rPh>
    <phoneticPr fontId="5"/>
  </si>
  <si>
    <t>JAはくい果樹産地振興協議会
（ＪＡはくいぶどう部会）</t>
    <rPh sb="5" eb="7">
      <t>カジュ</t>
    </rPh>
    <rPh sb="7" eb="9">
      <t>サンチ</t>
    </rPh>
    <rPh sb="9" eb="11">
      <t>シンコウ</t>
    </rPh>
    <rPh sb="11" eb="13">
      <t>キョウギ</t>
    </rPh>
    <rPh sb="13" eb="14">
      <t>カイ</t>
    </rPh>
    <rPh sb="24" eb="26">
      <t>ブカイ</t>
    </rPh>
    <phoneticPr fontId="5"/>
  </si>
  <si>
    <t>ＪＡはくい営農販売課</t>
    <rPh sb="5" eb="7">
      <t>エイノウ</t>
    </rPh>
    <rPh sb="7" eb="10">
      <t>ハンバイカ</t>
    </rPh>
    <phoneticPr fontId="5"/>
  </si>
  <si>
    <t>生産者、ＪＡはくい、羽咋市、宝達志水町、全農いしかわ、中能登農林総合事務所</t>
    <rPh sb="0" eb="3">
      <t>セイサンシャ</t>
    </rPh>
    <rPh sb="10" eb="12">
      <t>ハクイ</t>
    </rPh>
    <rPh sb="12" eb="13">
      <t>シ</t>
    </rPh>
    <rPh sb="14" eb="19">
      <t>ホウダツシミズチョウ</t>
    </rPh>
    <rPh sb="20" eb="22">
      <t>ゼンノウ</t>
    </rPh>
    <rPh sb="27" eb="30">
      <t>ナカノト</t>
    </rPh>
    <rPh sb="30" eb="32">
      <t>ノウリン</t>
    </rPh>
    <rPh sb="32" eb="34">
      <t>ソウゴウ</t>
    </rPh>
    <rPh sb="34" eb="37">
      <t>ジムショ</t>
    </rPh>
    <phoneticPr fontId="5"/>
  </si>
  <si>
    <t>羽咋市、宝達志水町</t>
    <rPh sb="0" eb="3">
      <t>ハクイシ</t>
    </rPh>
    <rPh sb="4" eb="9">
      <t>ホウダツシミズチョウ</t>
    </rPh>
    <phoneticPr fontId="5"/>
  </si>
  <si>
    <t>ＪＡはくい</t>
  </si>
  <si>
    <t>JAはくい果樹産地振興協議会
（ＪＡはくいいちじく部会）</t>
    <rPh sb="5" eb="7">
      <t>カジュ</t>
    </rPh>
    <rPh sb="7" eb="9">
      <t>サンチ</t>
    </rPh>
    <rPh sb="9" eb="11">
      <t>シンコウ</t>
    </rPh>
    <rPh sb="11" eb="13">
      <t>キョウギ</t>
    </rPh>
    <rPh sb="13" eb="14">
      <t>カイ</t>
    </rPh>
    <rPh sb="25" eb="27">
      <t>ブカイ</t>
    </rPh>
    <phoneticPr fontId="5"/>
  </si>
  <si>
    <t>生産者、ＪＡはくい、宝達志水町、全農いしかわ、中能登農林総合事務所</t>
    <rPh sb="0" eb="3">
      <t>セイサンシャ</t>
    </rPh>
    <rPh sb="10" eb="15">
      <t>ホウダツシミズチョウ</t>
    </rPh>
    <rPh sb="16" eb="18">
      <t>ゼンノウ</t>
    </rPh>
    <rPh sb="23" eb="26">
      <t>ナカノト</t>
    </rPh>
    <rPh sb="26" eb="28">
      <t>ノウリン</t>
    </rPh>
    <rPh sb="28" eb="30">
      <t>ソウゴウ</t>
    </rPh>
    <rPh sb="30" eb="33">
      <t>ジムショ</t>
    </rPh>
    <phoneticPr fontId="5"/>
  </si>
  <si>
    <t>宝達志水町</t>
    <rPh sb="0" eb="5">
      <t>ホウダツシミズチョウ</t>
    </rPh>
    <phoneticPr fontId="5"/>
  </si>
  <si>
    <t>福井県</t>
    <rPh sb="0" eb="3">
      <t>フクイケン</t>
    </rPh>
    <phoneticPr fontId="5"/>
  </si>
  <si>
    <t>福井ウメ振興協議会
（福井うめ産地：若狭町、小浜市他）</t>
    <rPh sb="0" eb="2">
      <t>フクイ</t>
    </rPh>
    <rPh sb="4" eb="6">
      <t>シンコウ</t>
    </rPh>
    <rPh sb="6" eb="9">
      <t>キョウギカイ</t>
    </rPh>
    <rPh sb="11" eb="13">
      <t>フクイ</t>
    </rPh>
    <rPh sb="15" eb="17">
      <t>サンチ</t>
    </rPh>
    <rPh sb="18" eb="20">
      <t>ワカサ</t>
    </rPh>
    <rPh sb="20" eb="21">
      <t>チョウ</t>
    </rPh>
    <rPh sb="22" eb="25">
      <t>オバマシ</t>
    </rPh>
    <rPh sb="25" eb="26">
      <t>ホカ</t>
    </rPh>
    <phoneticPr fontId="5"/>
  </si>
  <si>
    <t>ＪＡ福井県敦賀美方基幹支店</t>
    <rPh sb="2" eb="5">
      <t>フクイケン</t>
    </rPh>
    <rPh sb="5" eb="9">
      <t>ツルガミカタ</t>
    </rPh>
    <rPh sb="9" eb="11">
      <t>キカン</t>
    </rPh>
    <rPh sb="11" eb="13">
      <t>シテン</t>
    </rPh>
    <phoneticPr fontId="5"/>
  </si>
  <si>
    <t>JA福井県、ＪＡ越前たけふ、ＪＡ福井県中央会、ＪＡ福井県経済連、生産者</t>
    <rPh sb="2" eb="5">
      <t>フクイケン</t>
    </rPh>
    <rPh sb="8" eb="10">
      <t>エチゼン</t>
    </rPh>
    <rPh sb="16" eb="18">
      <t>フクイ</t>
    </rPh>
    <rPh sb="18" eb="19">
      <t>ケン</t>
    </rPh>
    <rPh sb="19" eb="22">
      <t>チュウオウカイ</t>
    </rPh>
    <rPh sb="25" eb="27">
      <t>フクイ</t>
    </rPh>
    <rPh sb="27" eb="28">
      <t>ケン</t>
    </rPh>
    <rPh sb="28" eb="31">
      <t>ケイザイレン</t>
    </rPh>
    <rPh sb="32" eb="35">
      <t>セイサンシャ</t>
    </rPh>
    <phoneticPr fontId="5"/>
  </si>
  <si>
    <t>越前町、南越前町、敦賀市、美浜町、若狭町、小浜市、おおい町、高浜町</t>
    <rPh sb="0" eb="2">
      <t>エチゼン</t>
    </rPh>
    <rPh sb="2" eb="3">
      <t>チョウ</t>
    </rPh>
    <rPh sb="4" eb="5">
      <t>ミナミ</t>
    </rPh>
    <rPh sb="5" eb="7">
      <t>エチゼン</t>
    </rPh>
    <rPh sb="7" eb="8">
      <t>チョウ</t>
    </rPh>
    <rPh sb="9" eb="12">
      <t>ツルガシ</t>
    </rPh>
    <rPh sb="13" eb="16">
      <t>ミハマチョウ</t>
    </rPh>
    <rPh sb="17" eb="19">
      <t>ワカサ</t>
    </rPh>
    <rPh sb="19" eb="20">
      <t>チョウ</t>
    </rPh>
    <rPh sb="21" eb="24">
      <t>オバマシ</t>
    </rPh>
    <rPh sb="28" eb="29">
      <t>チョウ</t>
    </rPh>
    <rPh sb="30" eb="33">
      <t>タカハマチョウ</t>
    </rPh>
    <phoneticPr fontId="5"/>
  </si>
  <si>
    <t>JA福井県、ＪＡ越前たけふ</t>
  </si>
  <si>
    <t>済（既存）</t>
    <rPh sb="0" eb="1">
      <t>ス</t>
    </rPh>
    <rPh sb="2" eb="4">
      <t>キゾン</t>
    </rPh>
    <phoneticPr fontId="5"/>
  </si>
  <si>
    <t>ＪＡ福井県坂井基幹支店</t>
    <rPh sb="2" eb="5">
      <t>フクイケン</t>
    </rPh>
    <rPh sb="5" eb="7">
      <t>サカイ</t>
    </rPh>
    <rPh sb="7" eb="9">
      <t>キカン</t>
    </rPh>
    <rPh sb="9" eb="11">
      <t>シテン</t>
    </rPh>
    <phoneticPr fontId="5"/>
  </si>
  <si>
    <t>ＪＡ福井県、生産者</t>
    <rPh sb="2" eb="5">
      <t>フクイケン</t>
    </rPh>
    <rPh sb="6" eb="9">
      <t>セイサンシャ</t>
    </rPh>
    <phoneticPr fontId="5"/>
  </si>
  <si>
    <t>あわら市、坂井市</t>
    <rPh sb="3" eb="4">
      <t>シ</t>
    </rPh>
    <rPh sb="5" eb="7">
      <t>サカイ</t>
    </rPh>
    <rPh sb="7" eb="8">
      <t>シ</t>
    </rPh>
    <phoneticPr fontId="5"/>
  </si>
  <si>
    <t>ＪＡ福井県</t>
  </si>
  <si>
    <t>なし、かき、うめ</t>
  </si>
  <si>
    <t>（公社）ふくい農林水産支援センター</t>
    <rPh sb="1" eb="3">
      <t>コウシャ</t>
    </rPh>
    <rPh sb="7" eb="9">
      <t>ノウリン</t>
    </rPh>
    <rPh sb="9" eb="11">
      <t>スイサン</t>
    </rPh>
    <rPh sb="11" eb="13">
      <t>シエン</t>
    </rPh>
    <phoneticPr fontId="5"/>
  </si>
  <si>
    <t>生産者、（公社）ふくい農林水産支援センター、ＮＯＳＡＩ福井、JA福井県、福井県</t>
    <rPh sb="0" eb="3">
      <t>セイサンシャ</t>
    </rPh>
    <rPh sb="5" eb="7">
      <t>コウシャ</t>
    </rPh>
    <rPh sb="11" eb="13">
      <t>ノウリン</t>
    </rPh>
    <rPh sb="13" eb="15">
      <t>スイサン</t>
    </rPh>
    <rPh sb="15" eb="17">
      <t>シエン</t>
    </rPh>
    <rPh sb="27" eb="29">
      <t>フクイ</t>
    </rPh>
    <rPh sb="32" eb="35">
      <t>フクイケン</t>
    </rPh>
    <rPh sb="36" eb="39">
      <t>フクイケン</t>
    </rPh>
    <phoneticPr fontId="5"/>
  </si>
  <si>
    <t>県内全市町</t>
    <rPh sb="0" eb="1">
      <t>ケン</t>
    </rPh>
    <rPh sb="1" eb="2">
      <t>ナイ</t>
    </rPh>
    <rPh sb="2" eb="3">
      <t>ゼン</t>
    </rPh>
    <rPh sb="3" eb="4">
      <t>シ</t>
    </rPh>
    <rPh sb="4" eb="5">
      <t>マチ</t>
    </rPh>
    <phoneticPr fontId="5"/>
  </si>
  <si>
    <t>岩屋梨振興協議会</t>
    <rPh sb="0" eb="3">
      <t>イワヤナシ</t>
    </rPh>
    <rPh sb="3" eb="8">
      <t>シンコウキョウギカイ</t>
    </rPh>
    <phoneticPr fontId="5"/>
  </si>
  <si>
    <t>ＪＡ福井県三方五湖支店</t>
  </si>
  <si>
    <t>JA福井県、生産者、若狭町、NOSAI若狭支所</t>
    <rPh sb="2" eb="5">
      <t>フクイケン</t>
    </rPh>
    <rPh sb="6" eb="9">
      <t>セイサンシャ</t>
    </rPh>
    <rPh sb="10" eb="13">
      <t>ワカサチョウ</t>
    </rPh>
    <rPh sb="19" eb="21">
      <t>ワカサ</t>
    </rPh>
    <rPh sb="21" eb="23">
      <t>シショ</t>
    </rPh>
    <phoneticPr fontId="5"/>
  </si>
  <si>
    <t>若狭町</t>
    <rPh sb="0" eb="3">
      <t>ワカサチョウ</t>
    </rPh>
    <phoneticPr fontId="5"/>
  </si>
  <si>
    <t>5東海</t>
    <rPh sb="1" eb="3">
      <t>トウカイ</t>
    </rPh>
    <phoneticPr fontId="5"/>
  </si>
  <si>
    <t>岐阜県</t>
    <rPh sb="0" eb="3">
      <t>ギフケン</t>
    </rPh>
    <phoneticPr fontId="5"/>
  </si>
  <si>
    <t>JAぎふ柿産地連絡協議会</t>
    <rPh sb="4" eb="5">
      <t>カキ</t>
    </rPh>
    <rPh sb="5" eb="7">
      <t>サンチ</t>
    </rPh>
    <rPh sb="7" eb="9">
      <t>レンラク</t>
    </rPh>
    <rPh sb="9" eb="12">
      <t>キョウギカイ</t>
    </rPh>
    <phoneticPr fontId="5"/>
  </si>
  <si>
    <t>ＪＡぎふ農業相談課</t>
    <rPh sb="4" eb="9">
      <t>ノウギョウソウダンカ</t>
    </rPh>
    <phoneticPr fontId="5"/>
  </si>
  <si>
    <t>岐阜市かき共販振興会300戸、羽島市柿共同出荷組合32戸、瑞穂市柿振興会232戸、マル糸柿振興会331戸、北方町園芸振興会柿部会17戸、岐阜農林事務所農業普及課、ＪＡぎふ</t>
    <rPh sb="0" eb="2">
      <t>ギフ</t>
    </rPh>
    <rPh sb="2" eb="3">
      <t>シ</t>
    </rPh>
    <rPh sb="5" eb="7">
      <t>キョウハン</t>
    </rPh>
    <rPh sb="7" eb="10">
      <t>シンコウカイ</t>
    </rPh>
    <rPh sb="13" eb="14">
      <t>コ</t>
    </rPh>
    <rPh sb="15" eb="18">
      <t>ハシマシ</t>
    </rPh>
    <rPh sb="18" eb="19">
      <t>カキ</t>
    </rPh>
    <rPh sb="19" eb="21">
      <t>キョウドウ</t>
    </rPh>
    <rPh sb="21" eb="23">
      <t>シュッカ</t>
    </rPh>
    <rPh sb="23" eb="25">
      <t>クミアイ</t>
    </rPh>
    <rPh sb="27" eb="28">
      <t>コ</t>
    </rPh>
    <rPh sb="29" eb="31">
      <t>ミズホ</t>
    </rPh>
    <rPh sb="31" eb="32">
      <t>シ</t>
    </rPh>
    <rPh sb="32" eb="33">
      <t>カキ</t>
    </rPh>
    <rPh sb="33" eb="36">
      <t>シンコウカイ</t>
    </rPh>
    <rPh sb="39" eb="40">
      <t>コ</t>
    </rPh>
    <rPh sb="43" eb="44">
      <t>イト</t>
    </rPh>
    <rPh sb="44" eb="45">
      <t>カキ</t>
    </rPh>
    <rPh sb="45" eb="48">
      <t>シンコウカイ</t>
    </rPh>
    <rPh sb="51" eb="52">
      <t>コ</t>
    </rPh>
    <rPh sb="53" eb="55">
      <t>キタガタ</t>
    </rPh>
    <rPh sb="55" eb="56">
      <t>チョウ</t>
    </rPh>
    <rPh sb="56" eb="58">
      <t>エンゲイ</t>
    </rPh>
    <rPh sb="58" eb="61">
      <t>シンコウカイ</t>
    </rPh>
    <rPh sb="61" eb="62">
      <t>カキ</t>
    </rPh>
    <rPh sb="62" eb="64">
      <t>ブカイ</t>
    </rPh>
    <rPh sb="66" eb="67">
      <t>コ</t>
    </rPh>
    <rPh sb="68" eb="70">
      <t>ギフ</t>
    </rPh>
    <rPh sb="70" eb="72">
      <t>ノウリン</t>
    </rPh>
    <rPh sb="72" eb="74">
      <t>ジム</t>
    </rPh>
    <rPh sb="74" eb="75">
      <t>ショ</t>
    </rPh>
    <rPh sb="75" eb="77">
      <t>ノウギョウ</t>
    </rPh>
    <rPh sb="77" eb="79">
      <t>フキュウ</t>
    </rPh>
    <rPh sb="79" eb="80">
      <t>カ</t>
    </rPh>
    <phoneticPr fontId="5"/>
  </si>
  <si>
    <t>岐阜市、羽島市、瑞穂市、本巣市、北方町</t>
    <rPh sb="0" eb="3">
      <t>ギフシ</t>
    </rPh>
    <rPh sb="4" eb="7">
      <t>ハシマシ</t>
    </rPh>
    <rPh sb="8" eb="11">
      <t>ミズホシ</t>
    </rPh>
    <rPh sb="12" eb="15">
      <t>モトスシ</t>
    </rPh>
    <rPh sb="16" eb="19">
      <t>キタカタマチ</t>
    </rPh>
    <phoneticPr fontId="5"/>
  </si>
  <si>
    <t>JAぎふ</t>
    <phoneticPr fontId="5"/>
  </si>
  <si>
    <t>かき</t>
    <phoneticPr fontId="5"/>
  </si>
  <si>
    <t>検討中</t>
    <rPh sb="0" eb="3">
      <t>ケントウチュウ</t>
    </rPh>
    <phoneticPr fontId="5"/>
  </si>
  <si>
    <t>南濃柿部会</t>
    <rPh sb="0" eb="2">
      <t>ナンノウ</t>
    </rPh>
    <rPh sb="2" eb="3">
      <t>カキ</t>
    </rPh>
    <rPh sb="3" eb="5">
      <t>ブカイ</t>
    </rPh>
    <phoneticPr fontId="5"/>
  </si>
  <si>
    <t>ＪＡにしみの南濃選果場</t>
    <rPh sb="6" eb="8">
      <t>ナンノウ</t>
    </rPh>
    <rPh sb="8" eb="11">
      <t>センカジョウ</t>
    </rPh>
    <phoneticPr fontId="5"/>
  </si>
  <si>
    <t>西美濃柿部会員　85戸、西濃農林事務所農業普及課、海津市、ＪＡ西美濃</t>
    <rPh sb="0" eb="1">
      <t>ニシ</t>
    </rPh>
    <rPh sb="1" eb="3">
      <t>ミノ</t>
    </rPh>
    <rPh sb="4" eb="6">
      <t>ブカイ</t>
    </rPh>
    <phoneticPr fontId="5"/>
  </si>
  <si>
    <t>海津市南濃町</t>
    <rPh sb="0" eb="3">
      <t>カイヅシ</t>
    </rPh>
    <rPh sb="3" eb="6">
      <t>ナンノウチョウ</t>
    </rPh>
    <phoneticPr fontId="5"/>
  </si>
  <si>
    <t>ＪＡにしみの</t>
    <phoneticPr fontId="5"/>
  </si>
  <si>
    <t>養老町果樹振興会</t>
    <rPh sb="0" eb="3">
      <t>ヨウロウチョウ</t>
    </rPh>
    <rPh sb="3" eb="5">
      <t>カジュ</t>
    </rPh>
    <rPh sb="5" eb="8">
      <t>シンコウカイ</t>
    </rPh>
    <phoneticPr fontId="5"/>
  </si>
  <si>
    <t>ＪＡにしみの養老営農経済センター</t>
    <rPh sb="6" eb="8">
      <t>ヨウロウ</t>
    </rPh>
    <rPh sb="8" eb="10">
      <t>エイノウ</t>
    </rPh>
    <rPh sb="10" eb="12">
      <t>ケイザイ</t>
    </rPh>
    <phoneticPr fontId="5"/>
  </si>
  <si>
    <t>養老町果樹振興会員　35戸、西濃農林事務所農業普及課、養老町、ＪＡ西美濃</t>
    <phoneticPr fontId="5"/>
  </si>
  <si>
    <t>養老町</t>
    <rPh sb="0" eb="2">
      <t>ヨウロウ</t>
    </rPh>
    <rPh sb="2" eb="3">
      <t>チョウ</t>
    </rPh>
    <phoneticPr fontId="5"/>
  </si>
  <si>
    <t>南濃みかん産地振興協議会（仮称）</t>
    <rPh sb="13" eb="15">
      <t>カショウ</t>
    </rPh>
    <phoneticPr fontId="5"/>
  </si>
  <si>
    <t>設立準備中</t>
    <rPh sb="0" eb="2">
      <t>セツリツ</t>
    </rPh>
    <rPh sb="2" eb="5">
      <t>ジュンビチュウ</t>
    </rPh>
    <phoneticPr fontId="5"/>
  </si>
  <si>
    <t>みかん</t>
    <phoneticPr fontId="5"/>
  </si>
  <si>
    <t>大垣市ナシ生産連絡協議会</t>
    <rPh sb="0" eb="3">
      <t>オオガキシ</t>
    </rPh>
    <rPh sb="5" eb="7">
      <t>セイサン</t>
    </rPh>
    <rPh sb="7" eb="9">
      <t>レンラク</t>
    </rPh>
    <rPh sb="9" eb="12">
      <t>キョウギカイ</t>
    </rPh>
    <phoneticPr fontId="5"/>
  </si>
  <si>
    <t>大垣市農林課</t>
    <rPh sb="0" eb="3">
      <t>オオガキシ</t>
    </rPh>
    <rPh sb="3" eb="6">
      <t>ノウリンカ</t>
    </rPh>
    <phoneticPr fontId="5"/>
  </si>
  <si>
    <t>曽根梨部会員　13戸　南若森園芸組合員　13戸　（株）ＤＩＢ　ＪＡにしみの　西濃農林事務所農業普及課　大垣市</t>
    <rPh sb="0" eb="2">
      <t>ソネ</t>
    </rPh>
    <rPh sb="2" eb="3">
      <t>ナシ</t>
    </rPh>
    <rPh sb="3" eb="5">
      <t>ブカイ</t>
    </rPh>
    <rPh sb="5" eb="6">
      <t>イン</t>
    </rPh>
    <rPh sb="9" eb="10">
      <t>コ</t>
    </rPh>
    <rPh sb="11" eb="12">
      <t>ミナミ</t>
    </rPh>
    <rPh sb="12" eb="14">
      <t>ワカモリ</t>
    </rPh>
    <rPh sb="14" eb="16">
      <t>エンゲイ</t>
    </rPh>
    <rPh sb="16" eb="18">
      <t>クミアイ</t>
    </rPh>
    <rPh sb="18" eb="19">
      <t>イン</t>
    </rPh>
    <rPh sb="22" eb="23">
      <t>コ</t>
    </rPh>
    <rPh sb="24" eb="27">
      <t>カブ</t>
    </rPh>
    <rPh sb="38" eb="40">
      <t>セイノウ</t>
    </rPh>
    <rPh sb="40" eb="42">
      <t>ノウリン</t>
    </rPh>
    <rPh sb="42" eb="44">
      <t>ジム</t>
    </rPh>
    <rPh sb="44" eb="45">
      <t>ショ</t>
    </rPh>
    <rPh sb="45" eb="47">
      <t>ノウギョウ</t>
    </rPh>
    <rPh sb="47" eb="49">
      <t>フキュウ</t>
    </rPh>
    <rPh sb="49" eb="50">
      <t>カ</t>
    </rPh>
    <rPh sb="51" eb="54">
      <t>オオガキシ</t>
    </rPh>
    <phoneticPr fontId="5"/>
  </si>
  <si>
    <t>大垣市</t>
    <rPh sb="0" eb="3">
      <t>オオガキシ</t>
    </rPh>
    <phoneticPr fontId="5"/>
  </si>
  <si>
    <t>揖斐地域果樹産地協議会</t>
    <rPh sb="0" eb="2">
      <t>イビ</t>
    </rPh>
    <rPh sb="2" eb="4">
      <t>チイキ</t>
    </rPh>
    <rPh sb="4" eb="6">
      <t>カジュ</t>
    </rPh>
    <rPh sb="6" eb="8">
      <t>サンチ</t>
    </rPh>
    <rPh sb="8" eb="11">
      <t>キョウギカイ</t>
    </rPh>
    <phoneticPr fontId="5"/>
  </si>
  <si>
    <t>JAいび川営農部営農課</t>
    <rPh sb="4" eb="5">
      <t>カワ</t>
    </rPh>
    <rPh sb="5" eb="7">
      <t>エイノウ</t>
    </rPh>
    <rPh sb="7" eb="8">
      <t>ブ</t>
    </rPh>
    <rPh sb="8" eb="10">
      <t>エイノウ</t>
    </rPh>
    <rPh sb="10" eb="11">
      <t>カ</t>
    </rPh>
    <phoneticPr fontId="5"/>
  </si>
  <si>
    <t>大野町、揖斐川町、池田町</t>
    <rPh sb="0" eb="3">
      <t>オオノチョウ</t>
    </rPh>
    <rPh sb="4" eb="8">
      <t>イビガワチョウ</t>
    </rPh>
    <rPh sb="9" eb="12">
      <t>イケダチョウ</t>
    </rPh>
    <phoneticPr fontId="5"/>
  </si>
  <si>
    <t>ＪＡいび川</t>
    <rPh sb="4" eb="5">
      <t>カワ</t>
    </rPh>
    <phoneticPr fontId="5"/>
  </si>
  <si>
    <r>
      <rPr>
        <sz val="11"/>
        <rFont val="ＭＳ Ｐゴシック"/>
        <family val="3"/>
        <charset val="128"/>
      </rPr>
      <t>R2.7.8
R4.3.31</t>
    </r>
    <phoneticPr fontId="5"/>
  </si>
  <si>
    <r>
      <t xml:space="preserve">H22.5.14
H25.3.29
</t>
    </r>
    <r>
      <rPr>
        <sz val="11"/>
        <rFont val="ＭＳ Ｐゴシック"/>
        <family val="3"/>
        <charset val="128"/>
      </rPr>
      <t>H28.5.13</t>
    </r>
    <phoneticPr fontId="5"/>
  </si>
  <si>
    <t>山之上果樹産地活性化協議会</t>
    <rPh sb="0" eb="3">
      <t>ヤマノウエ</t>
    </rPh>
    <rPh sb="3" eb="5">
      <t>カジュ</t>
    </rPh>
    <rPh sb="5" eb="7">
      <t>サンチ</t>
    </rPh>
    <rPh sb="7" eb="10">
      <t>カッセイカ</t>
    </rPh>
    <rPh sb="10" eb="13">
      <t>キョウギカイ</t>
    </rPh>
    <phoneticPr fontId="5"/>
  </si>
  <si>
    <t>山之上果実農業協同組合</t>
    <rPh sb="0" eb="3">
      <t>ヤマノウエ</t>
    </rPh>
    <rPh sb="3" eb="5">
      <t>カジツ</t>
    </rPh>
    <rPh sb="5" eb="7">
      <t>ノウギョウ</t>
    </rPh>
    <rPh sb="7" eb="9">
      <t>キョウドウ</t>
    </rPh>
    <rPh sb="9" eb="11">
      <t>クミアイ</t>
    </rPh>
    <phoneticPr fontId="5"/>
  </si>
  <si>
    <t>山之上果実農業協同組合員　123戸、山之上果実農協、可茂農林事務所、美濃加茂市</t>
    <rPh sb="0" eb="3">
      <t>ヤマノウエ</t>
    </rPh>
    <rPh sb="3" eb="5">
      <t>カジツ</t>
    </rPh>
    <rPh sb="5" eb="7">
      <t>ノウギョウ</t>
    </rPh>
    <rPh sb="7" eb="9">
      <t>キョウドウ</t>
    </rPh>
    <rPh sb="9" eb="11">
      <t>クミアイ</t>
    </rPh>
    <rPh sb="11" eb="12">
      <t>イン</t>
    </rPh>
    <rPh sb="16" eb="17">
      <t>コ</t>
    </rPh>
    <rPh sb="18" eb="21">
      <t>ヤマノウエ</t>
    </rPh>
    <rPh sb="21" eb="23">
      <t>カジツ</t>
    </rPh>
    <rPh sb="23" eb="25">
      <t>ノウキョウ</t>
    </rPh>
    <rPh sb="26" eb="27">
      <t>カ</t>
    </rPh>
    <rPh sb="27" eb="28">
      <t>シゲ</t>
    </rPh>
    <rPh sb="28" eb="30">
      <t>ノウリン</t>
    </rPh>
    <rPh sb="36" eb="37">
      <t>クワ</t>
    </rPh>
    <phoneticPr fontId="5"/>
  </si>
  <si>
    <t>美濃加茂市</t>
    <rPh sb="0" eb="5">
      <t>ミノカモシ</t>
    </rPh>
    <phoneticPr fontId="5"/>
  </si>
  <si>
    <t>山之上果実農協</t>
    <rPh sb="0" eb="3">
      <t>ヤマノウエ</t>
    </rPh>
    <rPh sb="3" eb="5">
      <t>カジツ</t>
    </rPh>
    <rPh sb="5" eb="7">
      <t>ノウキョウ</t>
    </rPh>
    <phoneticPr fontId="5"/>
  </si>
  <si>
    <t>かき、なし</t>
    <phoneticPr fontId="5"/>
  </si>
  <si>
    <r>
      <t xml:space="preserve">R2.6.22
</t>
    </r>
    <r>
      <rPr>
        <sz val="11"/>
        <rFont val="ＭＳ Ｐゴシック"/>
        <family val="3"/>
        <charset val="128"/>
      </rPr>
      <t>R4.3.31</t>
    </r>
    <phoneticPr fontId="5"/>
  </si>
  <si>
    <r>
      <t xml:space="preserve">H22.5.14
</t>
    </r>
    <r>
      <rPr>
        <sz val="11"/>
        <rFont val="ＭＳ Ｐゴシック"/>
        <family val="3"/>
        <charset val="128"/>
      </rPr>
      <t>H28.5.13</t>
    </r>
    <phoneticPr fontId="5"/>
  </si>
  <si>
    <t>東美濃‘クリ地産地消（商）拡大’プロジェクトチーム</t>
    <phoneticPr fontId="5"/>
  </si>
  <si>
    <t>恵那農林事務所農業普及課</t>
    <rPh sb="0" eb="2">
      <t>エナ</t>
    </rPh>
    <rPh sb="2" eb="4">
      <t>ノウリン</t>
    </rPh>
    <rPh sb="4" eb="6">
      <t>ジム</t>
    </rPh>
    <rPh sb="6" eb="7">
      <t>ショ</t>
    </rPh>
    <rPh sb="7" eb="9">
      <t>ノウギョウ</t>
    </rPh>
    <rPh sb="9" eb="11">
      <t>フキュウ</t>
    </rPh>
    <rPh sb="11" eb="12">
      <t>カ</t>
    </rPh>
    <phoneticPr fontId="5"/>
  </si>
  <si>
    <t>東美濃栗振興協議会員174戸、中津川市、恵那市、ＪＡひがしみの、一社）岐阜県農畜産公社、恵那県事務所、中山間農業研究所、恵那農林事務所</t>
    <rPh sb="9" eb="10">
      <t>イン</t>
    </rPh>
    <rPh sb="13" eb="14">
      <t>コ</t>
    </rPh>
    <rPh sb="32" eb="33">
      <t>イチ</t>
    </rPh>
    <rPh sb="33" eb="34">
      <t>シャ</t>
    </rPh>
    <rPh sb="35" eb="38">
      <t>ギフケン</t>
    </rPh>
    <rPh sb="38" eb="39">
      <t>ノウ</t>
    </rPh>
    <rPh sb="39" eb="41">
      <t>チクサン</t>
    </rPh>
    <rPh sb="41" eb="43">
      <t>コウシャ</t>
    </rPh>
    <rPh sb="46" eb="47">
      <t>ケン</t>
    </rPh>
    <phoneticPr fontId="5"/>
  </si>
  <si>
    <t>恵那市、中津川市</t>
    <rPh sb="0" eb="3">
      <t>エナシ</t>
    </rPh>
    <rPh sb="4" eb="8">
      <t>ナカツガワシ</t>
    </rPh>
    <phoneticPr fontId="5"/>
  </si>
  <si>
    <t>ＪＡひがしみの</t>
    <phoneticPr fontId="5"/>
  </si>
  <si>
    <t>くり</t>
    <phoneticPr fontId="5"/>
  </si>
  <si>
    <r>
      <t xml:space="preserve">第1期　H19.7.27　
　　　　　H21.10.14
第2期　H24.6.15
</t>
    </r>
    <r>
      <rPr>
        <sz val="11"/>
        <rFont val="ＭＳ Ｐゴシック"/>
        <family val="3"/>
        <charset val="128"/>
      </rPr>
      <t>第3期　H29.5.9
　　　　　H31.3.1
          R2.3.30</t>
    </r>
    <rPh sb="0" eb="1">
      <t>ダイ</t>
    </rPh>
    <rPh sb="2" eb="3">
      <t>キ</t>
    </rPh>
    <rPh sb="29" eb="30">
      <t>ダイ</t>
    </rPh>
    <rPh sb="31" eb="32">
      <t>キ</t>
    </rPh>
    <phoneticPr fontId="5"/>
  </si>
  <si>
    <t>飛騨地域果樹産地協議会</t>
    <rPh sb="0" eb="2">
      <t>ヒダ</t>
    </rPh>
    <rPh sb="2" eb="4">
      <t>チイキ</t>
    </rPh>
    <rPh sb="4" eb="6">
      <t>カジュ</t>
    </rPh>
    <rPh sb="6" eb="8">
      <t>サンチ</t>
    </rPh>
    <rPh sb="8" eb="11">
      <t>キョウギカイ</t>
    </rPh>
    <phoneticPr fontId="5"/>
  </si>
  <si>
    <t>飛騨農業協同組合営農部園芸課</t>
    <rPh sb="0" eb="2">
      <t>ヒダ</t>
    </rPh>
    <rPh sb="2" eb="4">
      <t>ノウギョウ</t>
    </rPh>
    <rPh sb="4" eb="6">
      <t>キョウドウ</t>
    </rPh>
    <rPh sb="6" eb="8">
      <t>クミアイ</t>
    </rPh>
    <rPh sb="8" eb="10">
      <t>エイノウ</t>
    </rPh>
    <rPh sb="10" eb="11">
      <t>ブ</t>
    </rPh>
    <rPh sb="11" eb="13">
      <t>エンゲイ</t>
    </rPh>
    <rPh sb="13" eb="14">
      <t>カ</t>
    </rPh>
    <phoneticPr fontId="5"/>
  </si>
  <si>
    <t>ＪＡひだ果実出荷組合協議会 110戸、飛騨農林事務所農業普及課、中山間農業研究所、病害虫防除所飛騨支部、高山市、飛騨市、全農岐阜県本部園芸部園芸販売課、飛騨農業振興会、飛騨農業協同組合営農部園芸課</t>
    <rPh sb="4" eb="6">
      <t>カジツ</t>
    </rPh>
    <rPh sb="6" eb="8">
      <t>シュッカ</t>
    </rPh>
    <rPh sb="8" eb="10">
      <t>クミアイ</t>
    </rPh>
    <rPh sb="10" eb="13">
      <t>キョウギカイ</t>
    </rPh>
    <rPh sb="17" eb="18">
      <t>コ</t>
    </rPh>
    <rPh sb="19" eb="21">
      <t>ヒダ</t>
    </rPh>
    <rPh sb="21" eb="23">
      <t>ノウリン</t>
    </rPh>
    <rPh sb="23" eb="25">
      <t>ジム</t>
    </rPh>
    <rPh sb="25" eb="26">
      <t>ショ</t>
    </rPh>
    <rPh sb="26" eb="28">
      <t>ノウギョウ</t>
    </rPh>
    <rPh sb="28" eb="30">
      <t>フキュウ</t>
    </rPh>
    <rPh sb="30" eb="31">
      <t>カ</t>
    </rPh>
    <rPh sb="32" eb="33">
      <t>チュウ</t>
    </rPh>
    <rPh sb="33" eb="35">
      <t>サンカン</t>
    </rPh>
    <rPh sb="35" eb="37">
      <t>ノウギョウ</t>
    </rPh>
    <rPh sb="37" eb="40">
      <t>ケンキュウショ</t>
    </rPh>
    <rPh sb="41" eb="44">
      <t>ビョウガイチュウ</t>
    </rPh>
    <rPh sb="44" eb="46">
      <t>ボウジョ</t>
    </rPh>
    <rPh sb="46" eb="47">
      <t>ショ</t>
    </rPh>
    <rPh sb="47" eb="49">
      <t>ヒダ</t>
    </rPh>
    <rPh sb="49" eb="51">
      <t>シブ</t>
    </rPh>
    <rPh sb="52" eb="54">
      <t>タカヤマ</t>
    </rPh>
    <rPh sb="54" eb="55">
      <t>シ</t>
    </rPh>
    <rPh sb="56" eb="58">
      <t>ヒダ</t>
    </rPh>
    <rPh sb="58" eb="59">
      <t>シ</t>
    </rPh>
    <rPh sb="60" eb="62">
      <t>ゼンノウ</t>
    </rPh>
    <rPh sb="62" eb="65">
      <t>ギフケン</t>
    </rPh>
    <rPh sb="65" eb="67">
      <t>ホンブ</t>
    </rPh>
    <rPh sb="67" eb="69">
      <t>エンゲイ</t>
    </rPh>
    <rPh sb="69" eb="70">
      <t>ブ</t>
    </rPh>
    <rPh sb="70" eb="72">
      <t>エンゲイ</t>
    </rPh>
    <rPh sb="72" eb="75">
      <t>ハンバイカ</t>
    </rPh>
    <rPh sb="76" eb="78">
      <t>ヒダ</t>
    </rPh>
    <rPh sb="78" eb="80">
      <t>ノウギョウ</t>
    </rPh>
    <rPh sb="80" eb="82">
      <t>シンコウ</t>
    </rPh>
    <rPh sb="82" eb="83">
      <t>カイ</t>
    </rPh>
    <rPh sb="84" eb="86">
      <t>ヒダ</t>
    </rPh>
    <rPh sb="86" eb="88">
      <t>ノウギョウ</t>
    </rPh>
    <rPh sb="88" eb="90">
      <t>キョウドウ</t>
    </rPh>
    <rPh sb="90" eb="92">
      <t>クミアイ</t>
    </rPh>
    <rPh sb="92" eb="94">
      <t>エイノウ</t>
    </rPh>
    <rPh sb="94" eb="95">
      <t>ブ</t>
    </rPh>
    <rPh sb="95" eb="97">
      <t>エンゲイ</t>
    </rPh>
    <rPh sb="97" eb="98">
      <t>カ</t>
    </rPh>
    <phoneticPr fontId="5"/>
  </si>
  <si>
    <t>高山市、飛騨市</t>
    <rPh sb="0" eb="3">
      <t>タカヤマシ</t>
    </rPh>
    <rPh sb="4" eb="6">
      <t>ヒダ</t>
    </rPh>
    <rPh sb="6" eb="7">
      <t>シ</t>
    </rPh>
    <phoneticPr fontId="5"/>
  </si>
  <si>
    <t>ＪＡひだ</t>
    <phoneticPr fontId="5"/>
  </si>
  <si>
    <t>りんご、もも、なし</t>
    <phoneticPr fontId="5"/>
  </si>
  <si>
    <t>愛知県</t>
    <rPh sb="0" eb="3">
      <t>アイチケン</t>
    </rPh>
    <phoneticPr fontId="5"/>
  </si>
  <si>
    <t>愛知県あいち知多かんきつ推進協議会
（美浜町、南知多町、武豊町、阿久比町、常滑市、知多市、東海市、半田市）</t>
    <rPh sb="0" eb="3">
      <t>アイチケン</t>
    </rPh>
    <rPh sb="6" eb="8">
      <t>チタ</t>
    </rPh>
    <rPh sb="12" eb="14">
      <t>スイシン</t>
    </rPh>
    <rPh sb="14" eb="17">
      <t>キョウギカイ</t>
    </rPh>
    <rPh sb="19" eb="22">
      <t>ミハマチョウ</t>
    </rPh>
    <rPh sb="23" eb="26">
      <t>ミナミチタ</t>
    </rPh>
    <rPh sb="26" eb="27">
      <t>マチ</t>
    </rPh>
    <rPh sb="28" eb="30">
      <t>タケトヨ</t>
    </rPh>
    <rPh sb="30" eb="31">
      <t>マチ</t>
    </rPh>
    <rPh sb="32" eb="36">
      <t>アグイチョウ</t>
    </rPh>
    <rPh sb="37" eb="40">
      <t>トコナメシ</t>
    </rPh>
    <rPh sb="41" eb="44">
      <t>チタシ</t>
    </rPh>
    <rPh sb="45" eb="48">
      <t>トウカイシ</t>
    </rPh>
    <rPh sb="49" eb="52">
      <t>ハンダシ</t>
    </rPh>
    <phoneticPr fontId="5"/>
  </si>
  <si>
    <t>ＪＡあいち知多農業振興部美浜営農センター</t>
    <rPh sb="5" eb="7">
      <t>チタ</t>
    </rPh>
    <rPh sb="7" eb="9">
      <t>ノウギョウ</t>
    </rPh>
    <rPh sb="9" eb="11">
      <t>シンコウ</t>
    </rPh>
    <rPh sb="11" eb="12">
      <t>ブ</t>
    </rPh>
    <rPh sb="12" eb="14">
      <t>ミハマ</t>
    </rPh>
    <rPh sb="14" eb="16">
      <t>エイノウ</t>
    </rPh>
    <phoneticPr fontId="5"/>
  </si>
  <si>
    <t>かんきつ生産者、ＪＡあいち知多、公益財団法人愛知県農業振興基金（愛知県農地中間管理機構）、美浜町、南知多町、武豊町、阿久比町、常滑市、知多市、東海市、半田市、ＪＡあいち経済連、愛知県知多農林水産事務所（農政課、農業改良普及課）</t>
    <rPh sb="4" eb="7">
      <t>セイサンシャ</t>
    </rPh>
    <rPh sb="13" eb="15">
      <t>チタ</t>
    </rPh>
    <rPh sb="16" eb="18">
      <t>コウエキ</t>
    </rPh>
    <rPh sb="18" eb="22">
      <t>ザイダンホウジン</t>
    </rPh>
    <rPh sb="22" eb="25">
      <t>アイチケン</t>
    </rPh>
    <rPh sb="25" eb="27">
      <t>ノウギョウ</t>
    </rPh>
    <rPh sb="27" eb="29">
      <t>シンコウ</t>
    </rPh>
    <rPh sb="29" eb="31">
      <t>キキン</t>
    </rPh>
    <rPh sb="32" eb="35">
      <t>アイチケン</t>
    </rPh>
    <rPh sb="35" eb="37">
      <t>ノウチ</t>
    </rPh>
    <rPh sb="37" eb="41">
      <t>チュウカンカンリ</t>
    </rPh>
    <rPh sb="41" eb="43">
      <t>キコウ</t>
    </rPh>
    <rPh sb="45" eb="48">
      <t>ミハマチョウ</t>
    </rPh>
    <rPh sb="49" eb="50">
      <t>ミナミ</t>
    </rPh>
    <rPh sb="50" eb="52">
      <t>チタ</t>
    </rPh>
    <rPh sb="52" eb="53">
      <t>マチ</t>
    </rPh>
    <rPh sb="54" eb="56">
      <t>タケトヨ</t>
    </rPh>
    <rPh sb="56" eb="57">
      <t>マチ</t>
    </rPh>
    <rPh sb="58" eb="62">
      <t>アグイチョウ</t>
    </rPh>
    <rPh sb="63" eb="65">
      <t>トコナメ</t>
    </rPh>
    <rPh sb="65" eb="66">
      <t>シ</t>
    </rPh>
    <rPh sb="67" eb="69">
      <t>チタ</t>
    </rPh>
    <rPh sb="69" eb="70">
      <t>シ</t>
    </rPh>
    <rPh sb="71" eb="74">
      <t>トウカイシ</t>
    </rPh>
    <rPh sb="84" eb="87">
      <t>ケイザイレン</t>
    </rPh>
    <rPh sb="88" eb="91">
      <t>アイチケン</t>
    </rPh>
    <rPh sb="91" eb="93">
      <t>チタ</t>
    </rPh>
    <rPh sb="93" eb="95">
      <t>ノウリン</t>
    </rPh>
    <rPh sb="95" eb="97">
      <t>スイサン</t>
    </rPh>
    <rPh sb="97" eb="100">
      <t>ジムショ</t>
    </rPh>
    <rPh sb="101" eb="104">
      <t>ノウセイカ</t>
    </rPh>
    <rPh sb="105" eb="107">
      <t>ノウギョウ</t>
    </rPh>
    <rPh sb="107" eb="109">
      <t>カイリョウ</t>
    </rPh>
    <rPh sb="109" eb="112">
      <t>フキュウカ</t>
    </rPh>
    <phoneticPr fontId="5"/>
  </si>
  <si>
    <t>美浜町、南知多町、武豊町、阿久比町、
常滑市、知多市、東海市、半田市</t>
    <rPh sb="0" eb="3">
      <t>ミハマチョウ</t>
    </rPh>
    <rPh sb="4" eb="5">
      <t>ミナミ</t>
    </rPh>
    <rPh sb="5" eb="7">
      <t>チタ</t>
    </rPh>
    <rPh sb="7" eb="8">
      <t>マチ</t>
    </rPh>
    <rPh sb="9" eb="11">
      <t>タケトヨ</t>
    </rPh>
    <rPh sb="11" eb="12">
      <t>マチ</t>
    </rPh>
    <rPh sb="13" eb="17">
      <t>アグイチョウ</t>
    </rPh>
    <rPh sb="19" eb="21">
      <t>トコナメ</t>
    </rPh>
    <rPh sb="21" eb="22">
      <t>シ</t>
    </rPh>
    <rPh sb="23" eb="25">
      <t>チタ</t>
    </rPh>
    <rPh sb="25" eb="26">
      <t>シ</t>
    </rPh>
    <rPh sb="27" eb="30">
      <t>トウカイシ</t>
    </rPh>
    <phoneticPr fontId="5"/>
  </si>
  <si>
    <t>ＪＡあいち知多</t>
    <rPh sb="5" eb="7">
      <t>チタ</t>
    </rPh>
    <phoneticPr fontId="5"/>
  </si>
  <si>
    <t>H16．6．21（既存）</t>
    <rPh sb="9" eb="11">
      <t>キゾン</t>
    </rPh>
    <phoneticPr fontId="5"/>
  </si>
  <si>
    <t>温州みかん、その他かんきつ</t>
    <rPh sb="0" eb="2">
      <t>ウンシュウ</t>
    </rPh>
    <rPh sb="8" eb="9">
      <t>タ</t>
    </rPh>
    <phoneticPr fontId="5"/>
  </si>
  <si>
    <r>
      <t xml:space="preserve">H29.3.27更新
R3.326（変更）
</t>
    </r>
    <r>
      <rPr>
        <sz val="11"/>
        <rFont val="ＭＳ Ｐゴシック"/>
        <family val="3"/>
        <charset val="128"/>
      </rPr>
      <t>R3.3.30更新</t>
    </r>
    <rPh sb="8" eb="10">
      <t>コウシン</t>
    </rPh>
    <rPh sb="18" eb="20">
      <t>ヘンコウ</t>
    </rPh>
    <rPh sb="29" eb="31">
      <t>コウシン</t>
    </rPh>
    <phoneticPr fontId="5"/>
  </si>
  <si>
    <t>JAあいち中央梨産地振興協議会
(安城市、知立市、刈谷市）</t>
    <rPh sb="5" eb="7">
      <t>チュウオウ</t>
    </rPh>
    <rPh sb="7" eb="8">
      <t>ナシ</t>
    </rPh>
    <rPh sb="8" eb="10">
      <t>サンチ</t>
    </rPh>
    <rPh sb="10" eb="12">
      <t>シンコウ</t>
    </rPh>
    <rPh sb="12" eb="15">
      <t>キョウギカイ</t>
    </rPh>
    <rPh sb="17" eb="20">
      <t>アンジョウシ</t>
    </rPh>
    <rPh sb="21" eb="24">
      <t>チリュウシ</t>
    </rPh>
    <rPh sb="25" eb="28">
      <t>カリヤシ</t>
    </rPh>
    <phoneticPr fontId="5"/>
  </si>
  <si>
    <t>ＪＡあいち中央営農部園芸課</t>
    <rPh sb="5" eb="7">
      <t>チュウオウ</t>
    </rPh>
    <rPh sb="7" eb="9">
      <t>エイノウ</t>
    </rPh>
    <rPh sb="9" eb="10">
      <t>ブ</t>
    </rPh>
    <rPh sb="10" eb="13">
      <t>エンゲイカ</t>
    </rPh>
    <phoneticPr fontId="5"/>
  </si>
  <si>
    <t>生産者（JAあいち中央梨生産部会）、安城市、知立市、刈谷市、愛知県西三河農林水産事務所（農政課、農業改良普及課）、公益財団法人愛知県農業振興基金（愛知県農地中間管理機構）、ＪＡあいち中央、ＪＡあいち経済連</t>
    <rPh sb="0" eb="3">
      <t>セイサンシャ</t>
    </rPh>
    <rPh sb="9" eb="11">
      <t>チュウオウ</t>
    </rPh>
    <rPh sb="11" eb="12">
      <t>ナシ</t>
    </rPh>
    <rPh sb="12" eb="14">
      <t>セイサン</t>
    </rPh>
    <rPh sb="14" eb="16">
      <t>ブカイ</t>
    </rPh>
    <rPh sb="18" eb="21">
      <t>アンジョウシ</t>
    </rPh>
    <rPh sb="22" eb="25">
      <t>チリュウシ</t>
    </rPh>
    <rPh sb="26" eb="29">
      <t>カリヤシ</t>
    </rPh>
    <rPh sb="30" eb="33">
      <t>アイチケン</t>
    </rPh>
    <rPh sb="33" eb="36">
      <t>ニシミカワ</t>
    </rPh>
    <rPh sb="36" eb="38">
      <t>ノウリン</t>
    </rPh>
    <rPh sb="38" eb="40">
      <t>スイサン</t>
    </rPh>
    <rPh sb="40" eb="43">
      <t>ジムショ</t>
    </rPh>
    <rPh sb="44" eb="47">
      <t>ノウセイカ</t>
    </rPh>
    <rPh sb="48" eb="50">
      <t>ノウギョウ</t>
    </rPh>
    <rPh sb="50" eb="52">
      <t>カイリョウ</t>
    </rPh>
    <rPh sb="52" eb="55">
      <t>フキュウカ</t>
    </rPh>
    <rPh sb="91" eb="93">
      <t>チュウオウ</t>
    </rPh>
    <rPh sb="99" eb="102">
      <t>ケイザイレン</t>
    </rPh>
    <phoneticPr fontId="5"/>
  </si>
  <si>
    <t>安城市、知立市、刈谷市</t>
    <rPh sb="0" eb="3">
      <t>アンジョウシ</t>
    </rPh>
    <rPh sb="4" eb="7">
      <t>チリュウシ</t>
    </rPh>
    <rPh sb="8" eb="11">
      <t>カリヤシ</t>
    </rPh>
    <phoneticPr fontId="5"/>
  </si>
  <si>
    <t>ＪＡあいち中央</t>
    <rPh sb="5" eb="7">
      <t>チュウオウ</t>
    </rPh>
    <phoneticPr fontId="5"/>
  </si>
  <si>
    <r>
      <t xml:space="preserve">H28.3.29
</t>
    </r>
    <r>
      <rPr>
        <sz val="11"/>
        <rFont val="ＭＳ Ｐゴシック"/>
        <family val="3"/>
        <charset val="128"/>
      </rPr>
      <t>R2.1.8更新</t>
    </r>
    <rPh sb="15" eb="17">
      <t>コウシン</t>
    </rPh>
    <phoneticPr fontId="5"/>
  </si>
  <si>
    <t>蒲郡かんきつ産地協議会
（蒲郡市、豊川市）</t>
    <rPh sb="0" eb="2">
      <t>ガマゴオリ</t>
    </rPh>
    <rPh sb="6" eb="8">
      <t>サンチ</t>
    </rPh>
    <rPh sb="8" eb="11">
      <t>キョウギカイ</t>
    </rPh>
    <rPh sb="13" eb="16">
      <t>ガマゴオリシ</t>
    </rPh>
    <rPh sb="17" eb="20">
      <t>トヨカワシ</t>
    </rPh>
    <phoneticPr fontId="5"/>
  </si>
  <si>
    <t>ＪＡ蒲郡市販売部営農指導課</t>
    <rPh sb="2" eb="5">
      <t>ガマゴオリシ</t>
    </rPh>
    <rPh sb="5" eb="8">
      <t>ハンバイブ</t>
    </rPh>
    <rPh sb="8" eb="10">
      <t>エイノウ</t>
    </rPh>
    <rPh sb="10" eb="13">
      <t>シドウカ</t>
    </rPh>
    <phoneticPr fontId="5"/>
  </si>
  <si>
    <t>愛知県東三河農林水産事務所（農政課、農業改良普及課）、愛知県農業総合試験場園芸研究部常緑果樹研究室、蒲郡市産業環境部産業振興課、豊川市産業部農務課、公益財団法人愛知県農業振興基金（愛知県農地中間管理機構）、ＪＡあいち経済連、ＪＡ蒲郡市、蒲郡柑橘組合、蒲郡柑橘同志会</t>
    <rPh sb="0" eb="3">
      <t>アイチケン</t>
    </rPh>
    <rPh sb="3" eb="6">
      <t>ヒガシミカワ</t>
    </rPh>
    <rPh sb="6" eb="8">
      <t>ノウリン</t>
    </rPh>
    <rPh sb="8" eb="10">
      <t>スイサン</t>
    </rPh>
    <rPh sb="10" eb="13">
      <t>ジムショ</t>
    </rPh>
    <rPh sb="14" eb="17">
      <t>ノウセイカ</t>
    </rPh>
    <rPh sb="18" eb="20">
      <t>ノウギョウ</t>
    </rPh>
    <rPh sb="20" eb="22">
      <t>カイリョウ</t>
    </rPh>
    <rPh sb="22" eb="25">
      <t>フキュウカ</t>
    </rPh>
    <rPh sb="27" eb="30">
      <t>アイチケン</t>
    </rPh>
    <rPh sb="30" eb="32">
      <t>ノウギョウ</t>
    </rPh>
    <rPh sb="32" eb="34">
      <t>ソウゴウ</t>
    </rPh>
    <rPh sb="34" eb="37">
      <t>シケンジョウ</t>
    </rPh>
    <rPh sb="37" eb="39">
      <t>エンゲイ</t>
    </rPh>
    <rPh sb="39" eb="42">
      <t>ケンキュウブ</t>
    </rPh>
    <rPh sb="42" eb="44">
      <t>ジョウリョク</t>
    </rPh>
    <rPh sb="44" eb="46">
      <t>カジュ</t>
    </rPh>
    <rPh sb="46" eb="49">
      <t>ケンキュウシツ</t>
    </rPh>
    <rPh sb="50" eb="53">
      <t>ガマゴオリシ</t>
    </rPh>
    <rPh sb="53" eb="55">
      <t>サンギョウ</t>
    </rPh>
    <rPh sb="55" eb="58">
      <t>カンキョウブ</t>
    </rPh>
    <rPh sb="58" eb="60">
      <t>サンギョウ</t>
    </rPh>
    <rPh sb="60" eb="63">
      <t>シンコウカ</t>
    </rPh>
    <rPh sb="64" eb="67">
      <t>トヨカワシ</t>
    </rPh>
    <rPh sb="67" eb="70">
      <t>サンギョウブ</t>
    </rPh>
    <rPh sb="70" eb="73">
      <t>ノウムカ</t>
    </rPh>
    <rPh sb="74" eb="76">
      <t>コウエキ</t>
    </rPh>
    <rPh sb="76" eb="80">
      <t>ザイダンホウジン</t>
    </rPh>
    <rPh sb="80" eb="83">
      <t>アイチケン</t>
    </rPh>
    <rPh sb="83" eb="85">
      <t>ノウギョウ</t>
    </rPh>
    <rPh sb="85" eb="87">
      <t>シンコウ</t>
    </rPh>
    <rPh sb="87" eb="89">
      <t>キキン</t>
    </rPh>
    <rPh sb="90" eb="93">
      <t>アイチケン</t>
    </rPh>
    <rPh sb="93" eb="95">
      <t>ノウチ</t>
    </rPh>
    <rPh sb="95" eb="99">
      <t>チュウカンカンリ</t>
    </rPh>
    <rPh sb="99" eb="101">
      <t>キコウ</t>
    </rPh>
    <rPh sb="108" eb="111">
      <t>ケイザイレン</t>
    </rPh>
    <rPh sb="114" eb="117">
      <t>ガマゴオリシ</t>
    </rPh>
    <rPh sb="118" eb="120">
      <t>ガマゴオリ</t>
    </rPh>
    <rPh sb="120" eb="122">
      <t>カンキツ</t>
    </rPh>
    <rPh sb="122" eb="124">
      <t>クミアイ</t>
    </rPh>
    <rPh sb="125" eb="127">
      <t>ガマゴオリ</t>
    </rPh>
    <rPh sb="127" eb="129">
      <t>カンキツ</t>
    </rPh>
    <rPh sb="129" eb="132">
      <t>ドウシカイ</t>
    </rPh>
    <phoneticPr fontId="5"/>
  </si>
  <si>
    <t>蒲郡市、豊川市</t>
    <rPh sb="0" eb="3">
      <t>ガマゴオリシ</t>
    </rPh>
    <rPh sb="4" eb="7">
      <t>トヨカワシ</t>
    </rPh>
    <phoneticPr fontId="5"/>
  </si>
  <si>
    <t>ＪＡ蒲郡市</t>
    <rPh sb="2" eb="5">
      <t>ガマゴオリシ</t>
    </rPh>
    <phoneticPr fontId="5"/>
  </si>
  <si>
    <t>R３</t>
    <phoneticPr fontId="5"/>
  </si>
  <si>
    <t>ＪＡあいち三河いちじく産地振興協議会</t>
    <rPh sb="5" eb="7">
      <t>ミカワ</t>
    </rPh>
    <rPh sb="11" eb="13">
      <t>サンチ</t>
    </rPh>
    <rPh sb="13" eb="15">
      <t>シンコウ</t>
    </rPh>
    <rPh sb="15" eb="18">
      <t>キョウギカイ</t>
    </rPh>
    <phoneticPr fontId="5"/>
  </si>
  <si>
    <t>ＪＡあいち三河幸田営農センター</t>
    <rPh sb="5" eb="7">
      <t>ミカワ</t>
    </rPh>
    <rPh sb="7" eb="9">
      <t>コウタ</t>
    </rPh>
    <rPh sb="9" eb="11">
      <t>エイノウ</t>
    </rPh>
    <phoneticPr fontId="5"/>
  </si>
  <si>
    <t>ＪＡあいち三河いちじく部会、岡崎市、幸田町、愛知県西三河農林水産事務所（農政課、農業改良普及課）、公益財団法人愛知県農業振興基金（愛知県農地中間管理機構）、ＪＡあいち経済連、ＪＡあいち三河</t>
    <rPh sb="5" eb="7">
      <t>ミカワ</t>
    </rPh>
    <rPh sb="11" eb="13">
      <t>ブカイ</t>
    </rPh>
    <rPh sb="14" eb="17">
      <t>オカザキシ</t>
    </rPh>
    <rPh sb="18" eb="21">
      <t>コウタチョウ</t>
    </rPh>
    <rPh sb="22" eb="25">
      <t>アイチケン</t>
    </rPh>
    <rPh sb="25" eb="28">
      <t>ニシミカワ</t>
    </rPh>
    <rPh sb="28" eb="30">
      <t>ノウリン</t>
    </rPh>
    <rPh sb="30" eb="32">
      <t>スイサン</t>
    </rPh>
    <rPh sb="32" eb="34">
      <t>ジム</t>
    </rPh>
    <rPh sb="34" eb="35">
      <t>ショ</t>
    </rPh>
    <rPh sb="36" eb="39">
      <t>ノウセイカ</t>
    </rPh>
    <rPh sb="40" eb="42">
      <t>ノウギョウ</t>
    </rPh>
    <rPh sb="42" eb="44">
      <t>カイリョウ</t>
    </rPh>
    <rPh sb="44" eb="46">
      <t>フキュウ</t>
    </rPh>
    <rPh sb="46" eb="47">
      <t>カ</t>
    </rPh>
    <rPh sb="83" eb="86">
      <t>ケイザイレン</t>
    </rPh>
    <rPh sb="92" eb="94">
      <t>ミカワ</t>
    </rPh>
    <phoneticPr fontId="5"/>
  </si>
  <si>
    <t>岡崎市、幸田町</t>
    <rPh sb="0" eb="3">
      <t>オカザキシ</t>
    </rPh>
    <rPh sb="4" eb="7">
      <t>コウタチョウ</t>
    </rPh>
    <phoneticPr fontId="5"/>
  </si>
  <si>
    <t>ＪＡあいち三河</t>
    <rPh sb="5" eb="7">
      <t>ミカワ</t>
    </rPh>
    <phoneticPr fontId="5"/>
  </si>
  <si>
    <t>いちじく</t>
    <phoneticPr fontId="5"/>
  </si>
  <si>
    <t>H31.3.8更新</t>
    <rPh sb="7" eb="9">
      <t>コウシン</t>
    </rPh>
    <phoneticPr fontId="5"/>
  </si>
  <si>
    <t>ＪＡあいち豊田いちじく産地振興協議会</t>
    <rPh sb="5" eb="7">
      <t>トヨタ</t>
    </rPh>
    <rPh sb="11" eb="13">
      <t>サンチ</t>
    </rPh>
    <rPh sb="13" eb="15">
      <t>シンコウ</t>
    </rPh>
    <rPh sb="15" eb="18">
      <t>キョウギカイ</t>
    </rPh>
    <phoneticPr fontId="5"/>
  </si>
  <si>
    <t>ＪＡあいち豊田　営農部</t>
    <rPh sb="5" eb="7">
      <t>トヨタ</t>
    </rPh>
    <rPh sb="8" eb="10">
      <t>エイノウ</t>
    </rPh>
    <rPh sb="10" eb="11">
      <t>ブ</t>
    </rPh>
    <phoneticPr fontId="5"/>
  </si>
  <si>
    <t>ＪＡあいち豊田いちじく部会、愛知県豊田加茂農林水産事務所、豊田市、みよし市、公益財団法人愛知県農業振興基金（愛知県農地中間管理機構）、ＪＡあいち経済連、ＪＡあいち豊田</t>
    <rPh sb="5" eb="7">
      <t>トヨタ</t>
    </rPh>
    <rPh sb="11" eb="13">
      <t>ブカイ</t>
    </rPh>
    <rPh sb="14" eb="17">
      <t>アイチケン</t>
    </rPh>
    <rPh sb="17" eb="19">
      <t>トヨタ</t>
    </rPh>
    <rPh sb="19" eb="21">
      <t>カモ</t>
    </rPh>
    <rPh sb="21" eb="23">
      <t>ノウリン</t>
    </rPh>
    <rPh sb="23" eb="25">
      <t>スイサン</t>
    </rPh>
    <rPh sb="25" eb="28">
      <t>ジムショ</t>
    </rPh>
    <rPh sb="29" eb="32">
      <t>トヨタシ</t>
    </rPh>
    <rPh sb="36" eb="37">
      <t>シ</t>
    </rPh>
    <rPh sb="72" eb="75">
      <t>ケイザイレン</t>
    </rPh>
    <rPh sb="81" eb="83">
      <t>トヨタ</t>
    </rPh>
    <phoneticPr fontId="5"/>
  </si>
  <si>
    <t>豊田市、みよし市</t>
    <rPh sb="0" eb="3">
      <t>トヨタシ</t>
    </rPh>
    <rPh sb="7" eb="8">
      <t>シ</t>
    </rPh>
    <phoneticPr fontId="5"/>
  </si>
  <si>
    <t>ＪＡあいち豊田</t>
    <rPh sb="5" eb="7">
      <t>トヨタ</t>
    </rPh>
    <phoneticPr fontId="5"/>
  </si>
  <si>
    <t>H31.2.21更新</t>
    <rPh sb="8" eb="10">
      <t>コウシン</t>
    </rPh>
    <phoneticPr fontId="5"/>
  </si>
  <si>
    <t>R４</t>
    <phoneticPr fontId="5"/>
  </si>
  <si>
    <t>“豊橋の柿”産地協議会</t>
    <rPh sb="1" eb="3">
      <t>トヨハシ</t>
    </rPh>
    <rPh sb="4" eb="5">
      <t>カキ</t>
    </rPh>
    <rPh sb="6" eb="8">
      <t>サンチ</t>
    </rPh>
    <rPh sb="8" eb="11">
      <t>キョウギカイ</t>
    </rPh>
    <phoneticPr fontId="5"/>
  </si>
  <si>
    <t>ＪＡ豊橋営農部営農指導課</t>
    <rPh sb="2" eb="4">
      <t>トヨハシ</t>
    </rPh>
    <rPh sb="4" eb="6">
      <t>エイノウ</t>
    </rPh>
    <rPh sb="6" eb="7">
      <t>ブ</t>
    </rPh>
    <rPh sb="7" eb="9">
      <t>エイノウ</t>
    </rPh>
    <rPh sb="9" eb="12">
      <t>シドウカ</t>
    </rPh>
    <phoneticPr fontId="5"/>
  </si>
  <si>
    <t>ＪＡ豊橋柿部会、愛知県東三河農林水産事務所（農政課、農業改良普及課）、豊橋市産業部農業支援課、豊川市産業部農務課、公益財団法人愛知県農業振興基金（愛知県農地中間管理機構）、ＪＡあいち経済連園芸部東部販売課、ＪＡ豊橋営農部営農指導課、ＪＡ豊橋第六事業所</t>
    <rPh sb="2" eb="4">
      <t>トヨハシ</t>
    </rPh>
    <rPh sb="4" eb="5">
      <t>カキ</t>
    </rPh>
    <rPh sb="5" eb="7">
      <t>ブカイ</t>
    </rPh>
    <rPh sb="8" eb="11">
      <t>アイチケン</t>
    </rPh>
    <rPh sb="11" eb="14">
      <t>ヒガシミカワ</t>
    </rPh>
    <rPh sb="14" eb="16">
      <t>ノウリン</t>
    </rPh>
    <rPh sb="16" eb="18">
      <t>スイサン</t>
    </rPh>
    <rPh sb="18" eb="21">
      <t>ジムショ</t>
    </rPh>
    <rPh sb="22" eb="25">
      <t>ノウセイカ</t>
    </rPh>
    <rPh sb="26" eb="28">
      <t>ノウギョウ</t>
    </rPh>
    <rPh sb="28" eb="30">
      <t>カイリョウ</t>
    </rPh>
    <rPh sb="30" eb="33">
      <t>フキュウカ</t>
    </rPh>
    <rPh sb="35" eb="38">
      <t>トヨハシシ</t>
    </rPh>
    <rPh sb="38" eb="41">
      <t>サンギョウブ</t>
    </rPh>
    <rPh sb="41" eb="43">
      <t>ノウギョウ</t>
    </rPh>
    <rPh sb="43" eb="46">
      <t>シエンカ</t>
    </rPh>
    <rPh sb="47" eb="50">
      <t>トヨカワシ</t>
    </rPh>
    <rPh sb="50" eb="53">
      <t>サンギョウブ</t>
    </rPh>
    <rPh sb="53" eb="56">
      <t>ノウムカ</t>
    </rPh>
    <rPh sb="57" eb="59">
      <t>コウエキ</t>
    </rPh>
    <rPh sb="59" eb="63">
      <t>ザイダンホウジン</t>
    </rPh>
    <rPh sb="63" eb="66">
      <t>アイチケン</t>
    </rPh>
    <rPh sb="66" eb="68">
      <t>ノウギョウ</t>
    </rPh>
    <rPh sb="68" eb="70">
      <t>シンコウ</t>
    </rPh>
    <rPh sb="70" eb="72">
      <t>キキン</t>
    </rPh>
    <rPh sb="73" eb="76">
      <t>アイチケン</t>
    </rPh>
    <rPh sb="76" eb="78">
      <t>ノウチ</t>
    </rPh>
    <rPh sb="78" eb="82">
      <t>チュウカンカンリ</t>
    </rPh>
    <rPh sb="82" eb="84">
      <t>キコウ</t>
    </rPh>
    <rPh sb="91" eb="94">
      <t>ケイザイレン</t>
    </rPh>
    <rPh sb="94" eb="97">
      <t>エンゲイブ</t>
    </rPh>
    <rPh sb="97" eb="99">
      <t>トウブ</t>
    </rPh>
    <rPh sb="99" eb="102">
      <t>ハンバイカ</t>
    </rPh>
    <rPh sb="105" eb="107">
      <t>トヨハシ</t>
    </rPh>
    <rPh sb="107" eb="109">
      <t>エイノウ</t>
    </rPh>
    <rPh sb="109" eb="110">
      <t>ブ</t>
    </rPh>
    <rPh sb="110" eb="112">
      <t>エイノウ</t>
    </rPh>
    <rPh sb="112" eb="115">
      <t>シドウカ</t>
    </rPh>
    <rPh sb="118" eb="120">
      <t>トヨハシ</t>
    </rPh>
    <rPh sb="120" eb="121">
      <t>ダイ</t>
    </rPh>
    <rPh sb="121" eb="122">
      <t>ロク</t>
    </rPh>
    <rPh sb="122" eb="125">
      <t>ジギョウショ</t>
    </rPh>
    <phoneticPr fontId="5"/>
  </si>
  <si>
    <t>豊橋市、豊川市</t>
    <rPh sb="0" eb="3">
      <t>トヨハシシ</t>
    </rPh>
    <rPh sb="4" eb="7">
      <t>トヨカワシ</t>
    </rPh>
    <phoneticPr fontId="5"/>
  </si>
  <si>
    <t>ＪＡ豊橋</t>
    <rPh sb="2" eb="4">
      <t>トヨハシ</t>
    </rPh>
    <phoneticPr fontId="5"/>
  </si>
  <si>
    <t>幸田町かき産地協議会</t>
    <rPh sb="0" eb="3">
      <t>コウタチョウ</t>
    </rPh>
    <rPh sb="5" eb="7">
      <t>サンチ</t>
    </rPh>
    <rPh sb="7" eb="10">
      <t>キョウギカイ</t>
    </rPh>
    <phoneticPr fontId="5"/>
  </si>
  <si>
    <t>愛知県西三河農林水産事務所（農政課、農業改良普及課）、幸田町、公益財団法人愛知県農業振興基金（愛知県農地中間管理機構）、あいち経済連、西三河筆柿選果場運営委員会、ＪＡあいち三河</t>
    <rPh sb="0" eb="3">
      <t>アイチケン</t>
    </rPh>
    <rPh sb="3" eb="6">
      <t>ニシミカワ</t>
    </rPh>
    <rPh sb="6" eb="8">
      <t>ノウリン</t>
    </rPh>
    <rPh sb="8" eb="10">
      <t>スイサン</t>
    </rPh>
    <rPh sb="10" eb="13">
      <t>ジムショ</t>
    </rPh>
    <rPh sb="14" eb="17">
      <t>ノウセイカ</t>
    </rPh>
    <rPh sb="18" eb="20">
      <t>ノウギョウ</t>
    </rPh>
    <rPh sb="20" eb="22">
      <t>カイリョウ</t>
    </rPh>
    <rPh sb="22" eb="25">
      <t>フキュウカ</t>
    </rPh>
    <rPh sb="27" eb="30">
      <t>コウタチョウ</t>
    </rPh>
    <rPh sb="63" eb="66">
      <t>ケイザイレン</t>
    </rPh>
    <rPh sb="67" eb="70">
      <t>ニシミカワ</t>
    </rPh>
    <rPh sb="70" eb="71">
      <t>フデ</t>
    </rPh>
    <rPh sb="71" eb="72">
      <t>カキ</t>
    </rPh>
    <rPh sb="72" eb="75">
      <t>センカジョウ</t>
    </rPh>
    <rPh sb="75" eb="77">
      <t>ウンエイ</t>
    </rPh>
    <rPh sb="77" eb="80">
      <t>イインカイ</t>
    </rPh>
    <rPh sb="86" eb="88">
      <t>ミカワ</t>
    </rPh>
    <phoneticPr fontId="5"/>
  </si>
  <si>
    <t>幸田町</t>
    <rPh sb="0" eb="3">
      <t>コウタチョウ</t>
    </rPh>
    <phoneticPr fontId="5"/>
  </si>
  <si>
    <t>H31.3.28更新</t>
    <rPh sb="8" eb="10">
      <t>コウシン</t>
    </rPh>
    <phoneticPr fontId="5"/>
  </si>
  <si>
    <t>祖父江ぎんなんブランド推進協議会</t>
    <rPh sb="0" eb="3">
      <t>ソブエ</t>
    </rPh>
    <rPh sb="11" eb="13">
      <t>スイシン</t>
    </rPh>
    <rPh sb="13" eb="16">
      <t>キョウギカイ</t>
    </rPh>
    <phoneticPr fontId="5"/>
  </si>
  <si>
    <t>ＪＡ愛知西</t>
    <rPh sb="2" eb="4">
      <t>アイチ</t>
    </rPh>
    <rPh sb="4" eb="5">
      <t>ニシ</t>
    </rPh>
    <phoneticPr fontId="5"/>
  </si>
  <si>
    <t>生産者、愛知県、稲沢市、ＪＡ愛知西、ＪＡあいち経済連、祖父江町商工会、稲沢市観光協会、公益財団法人愛知県農業振興基金（愛知県農地中間管理機構）</t>
    <rPh sb="0" eb="3">
      <t>セイサンシャ</t>
    </rPh>
    <rPh sb="4" eb="7">
      <t>アイチケン</t>
    </rPh>
    <rPh sb="8" eb="11">
      <t>イナザワシ</t>
    </rPh>
    <rPh sb="14" eb="16">
      <t>アイチ</t>
    </rPh>
    <rPh sb="16" eb="17">
      <t>ニシ</t>
    </rPh>
    <rPh sb="23" eb="26">
      <t>ケイザイレン</t>
    </rPh>
    <rPh sb="27" eb="31">
      <t>ソブエチョウ</t>
    </rPh>
    <rPh sb="31" eb="34">
      <t>ショウコウカイ</t>
    </rPh>
    <rPh sb="35" eb="38">
      <t>イナザワシ</t>
    </rPh>
    <rPh sb="38" eb="40">
      <t>カンコウ</t>
    </rPh>
    <rPh sb="40" eb="42">
      <t>キョウカイ</t>
    </rPh>
    <phoneticPr fontId="5"/>
  </si>
  <si>
    <t>稲沢市祖父江町、一宮市玉野</t>
    <rPh sb="0" eb="3">
      <t>イナザワシ</t>
    </rPh>
    <rPh sb="3" eb="7">
      <t>ソブエチョウ</t>
    </rPh>
    <rPh sb="8" eb="11">
      <t>イチノミヤシ</t>
    </rPh>
    <rPh sb="11" eb="13">
      <t>タマノ</t>
    </rPh>
    <phoneticPr fontId="5"/>
  </si>
  <si>
    <t>H29.4.3更新</t>
    <rPh sb="7" eb="9">
      <t>コウシン</t>
    </rPh>
    <phoneticPr fontId="5"/>
  </si>
  <si>
    <t>豊田市桃、梨、柿産地振興協議会</t>
    <rPh sb="0" eb="3">
      <t>トヨタシ</t>
    </rPh>
    <rPh sb="3" eb="4">
      <t>モモ</t>
    </rPh>
    <rPh sb="5" eb="6">
      <t>ナシ</t>
    </rPh>
    <rPh sb="7" eb="8">
      <t>カキ</t>
    </rPh>
    <rPh sb="8" eb="10">
      <t>サンチ</t>
    </rPh>
    <rPh sb="10" eb="12">
      <t>シンコウ</t>
    </rPh>
    <rPh sb="12" eb="15">
      <t>キョウギカイ</t>
    </rPh>
    <phoneticPr fontId="5"/>
  </si>
  <si>
    <t>ＪＡあいち豊田猿投営農センター</t>
    <rPh sb="5" eb="7">
      <t>トヨタ</t>
    </rPh>
    <rPh sb="7" eb="9">
      <t>サナゲ</t>
    </rPh>
    <rPh sb="9" eb="11">
      <t>エイノウ</t>
    </rPh>
    <phoneticPr fontId="5"/>
  </si>
  <si>
    <t>ＪＡあいち豊田（桃部会、梨部会、柿部会）、愛知県豊田加茂農林水産事務所、豊田市、公益財団法人愛知県農業振興基金（愛知県農地中間管理機構）、ＪＡあいち経済連、ＪＡあいち豊田</t>
    <rPh sb="5" eb="7">
      <t>トヨタ</t>
    </rPh>
    <rPh sb="8" eb="9">
      <t>モモ</t>
    </rPh>
    <rPh sb="9" eb="11">
      <t>ブカイ</t>
    </rPh>
    <rPh sb="12" eb="13">
      <t>ナシ</t>
    </rPh>
    <rPh sb="13" eb="15">
      <t>ブカイ</t>
    </rPh>
    <rPh sb="16" eb="17">
      <t>カキ</t>
    </rPh>
    <rPh sb="17" eb="19">
      <t>ブカイ</t>
    </rPh>
    <rPh sb="21" eb="24">
      <t>アイチケン</t>
    </rPh>
    <rPh sb="24" eb="26">
      <t>トヨタ</t>
    </rPh>
    <rPh sb="26" eb="28">
      <t>カモ</t>
    </rPh>
    <rPh sb="28" eb="30">
      <t>ノウリン</t>
    </rPh>
    <rPh sb="30" eb="32">
      <t>スイサン</t>
    </rPh>
    <rPh sb="32" eb="35">
      <t>ジムショ</t>
    </rPh>
    <rPh sb="36" eb="39">
      <t>トヨタシ</t>
    </rPh>
    <rPh sb="40" eb="42">
      <t>コウエキ</t>
    </rPh>
    <rPh sb="42" eb="46">
      <t>ザイダンホウジン</t>
    </rPh>
    <rPh sb="46" eb="49">
      <t>アイチケン</t>
    </rPh>
    <rPh sb="49" eb="51">
      <t>ノウギョウ</t>
    </rPh>
    <rPh sb="51" eb="53">
      <t>シンコウ</t>
    </rPh>
    <rPh sb="53" eb="55">
      <t>キキン</t>
    </rPh>
    <rPh sb="56" eb="59">
      <t>アイチケン</t>
    </rPh>
    <rPh sb="59" eb="61">
      <t>ノウチ</t>
    </rPh>
    <rPh sb="61" eb="63">
      <t>チュウカン</t>
    </rPh>
    <rPh sb="63" eb="65">
      <t>カンリ</t>
    </rPh>
    <rPh sb="65" eb="67">
      <t>キコウ</t>
    </rPh>
    <rPh sb="74" eb="77">
      <t>ケイザイレン</t>
    </rPh>
    <rPh sb="83" eb="85">
      <t>トヨタ</t>
    </rPh>
    <phoneticPr fontId="5"/>
  </si>
  <si>
    <t>豊田市</t>
    <rPh sb="0" eb="3">
      <t>トヨタシ</t>
    </rPh>
    <phoneticPr fontId="5"/>
  </si>
  <si>
    <t>西尾梨産地協議会</t>
    <rPh sb="0" eb="2">
      <t>ニシオ</t>
    </rPh>
    <rPh sb="2" eb="3">
      <t>ナシ</t>
    </rPh>
    <rPh sb="3" eb="5">
      <t>サンチ</t>
    </rPh>
    <rPh sb="5" eb="8">
      <t>キョウギカイ</t>
    </rPh>
    <phoneticPr fontId="5"/>
  </si>
  <si>
    <t>ＪＡ西三河</t>
    <rPh sb="2" eb="5">
      <t>ニシミカワ</t>
    </rPh>
    <phoneticPr fontId="5"/>
  </si>
  <si>
    <t>JA西三河梨部会、愛知県西三河農林水産事務所（農政課、農業改良普及課）、西尾市、公益財団法人愛知県農業振興基金（農地中間管理機構）、ＪＡあいち経済連、ＪＡ西三河</t>
    <rPh sb="2" eb="5">
      <t>ニシミカワ</t>
    </rPh>
    <rPh sb="5" eb="6">
      <t>ナシ</t>
    </rPh>
    <rPh sb="6" eb="8">
      <t>ブカイ</t>
    </rPh>
    <rPh sb="9" eb="12">
      <t>アイチケン</t>
    </rPh>
    <rPh sb="12" eb="15">
      <t>ニシミカワ</t>
    </rPh>
    <rPh sb="15" eb="17">
      <t>ノウリン</t>
    </rPh>
    <rPh sb="17" eb="19">
      <t>スイサン</t>
    </rPh>
    <rPh sb="19" eb="22">
      <t>ジムショ</t>
    </rPh>
    <rPh sb="23" eb="26">
      <t>ノウセイカ</t>
    </rPh>
    <rPh sb="27" eb="29">
      <t>ノウギョウ</t>
    </rPh>
    <rPh sb="29" eb="31">
      <t>カイリョウ</t>
    </rPh>
    <rPh sb="31" eb="34">
      <t>フキュウカ</t>
    </rPh>
    <rPh sb="36" eb="39">
      <t>ニシオシ</t>
    </rPh>
    <rPh sb="40" eb="42">
      <t>コウエキ</t>
    </rPh>
    <rPh sb="42" eb="44">
      <t>ザイダン</t>
    </rPh>
    <rPh sb="44" eb="46">
      <t>ホウジン</t>
    </rPh>
    <rPh sb="46" eb="49">
      <t>アイチケン</t>
    </rPh>
    <rPh sb="49" eb="51">
      <t>ノウギョウ</t>
    </rPh>
    <rPh sb="51" eb="53">
      <t>シンコウ</t>
    </rPh>
    <rPh sb="53" eb="55">
      <t>キキン</t>
    </rPh>
    <rPh sb="56" eb="58">
      <t>ノウチ</t>
    </rPh>
    <rPh sb="58" eb="60">
      <t>チュウカン</t>
    </rPh>
    <rPh sb="60" eb="62">
      <t>カンリ</t>
    </rPh>
    <rPh sb="62" eb="64">
      <t>キコウ</t>
    </rPh>
    <rPh sb="71" eb="74">
      <t>ケイザイレン</t>
    </rPh>
    <rPh sb="77" eb="80">
      <t>ニシミカワ</t>
    </rPh>
    <phoneticPr fontId="5"/>
  </si>
  <si>
    <t>西尾市</t>
    <rPh sb="0" eb="3">
      <t>ニシオシ</t>
    </rPh>
    <phoneticPr fontId="5"/>
  </si>
  <si>
    <r>
      <t xml:space="preserve">H28.3.29
</t>
    </r>
    <r>
      <rPr>
        <sz val="11"/>
        <rFont val="ＭＳ Ｐゴシック"/>
        <family val="3"/>
        <charset val="128"/>
      </rPr>
      <t>R1.1.20更新</t>
    </r>
    <rPh sb="16" eb="18">
      <t>コウシン</t>
    </rPh>
    <phoneticPr fontId="5"/>
  </si>
  <si>
    <t>ＪＡ西三河いちじく産地振興協議会</t>
    <rPh sb="2" eb="5">
      <t>ニシミカワ</t>
    </rPh>
    <rPh sb="9" eb="11">
      <t>サンチ</t>
    </rPh>
    <rPh sb="11" eb="13">
      <t>シンコウ</t>
    </rPh>
    <rPh sb="13" eb="16">
      <t>キョウギカイ</t>
    </rPh>
    <phoneticPr fontId="5"/>
  </si>
  <si>
    <t>ＪＡ西三河いちじく部会、西尾市、西三河農林水産事務所（農政課、農業改良普及課）、ＪＡあいち経済連、ＪＡ西三河</t>
    <rPh sb="2" eb="5">
      <t>ニシミカワ</t>
    </rPh>
    <rPh sb="9" eb="11">
      <t>ブカイ</t>
    </rPh>
    <rPh sb="12" eb="15">
      <t>ニシオシ</t>
    </rPh>
    <rPh sb="16" eb="19">
      <t>ニシミカワ</t>
    </rPh>
    <rPh sb="19" eb="21">
      <t>ノウリン</t>
    </rPh>
    <rPh sb="21" eb="23">
      <t>スイサン</t>
    </rPh>
    <rPh sb="23" eb="26">
      <t>ジムショ</t>
    </rPh>
    <rPh sb="27" eb="30">
      <t>ノウセイカ</t>
    </rPh>
    <rPh sb="31" eb="33">
      <t>ノウギョウ</t>
    </rPh>
    <rPh sb="33" eb="35">
      <t>カイリョウ</t>
    </rPh>
    <rPh sb="35" eb="38">
      <t>フキュウカ</t>
    </rPh>
    <rPh sb="45" eb="48">
      <t>ケイザイレン</t>
    </rPh>
    <rPh sb="51" eb="54">
      <t>ニシミカワ</t>
    </rPh>
    <phoneticPr fontId="5"/>
  </si>
  <si>
    <r>
      <t xml:space="preserve">H28.3.29
</t>
    </r>
    <r>
      <rPr>
        <sz val="11"/>
        <rFont val="ＭＳ Ｐゴシック"/>
        <family val="3"/>
        <charset val="128"/>
      </rPr>
      <t>R1.10.28更新</t>
    </r>
    <rPh sb="17" eb="19">
      <t>コウシン</t>
    </rPh>
    <phoneticPr fontId="5"/>
  </si>
  <si>
    <t>ＪＡあいち中央いちじく産地振興協議会</t>
    <rPh sb="5" eb="7">
      <t>チュウオウ</t>
    </rPh>
    <rPh sb="11" eb="13">
      <t>サンチ</t>
    </rPh>
    <rPh sb="13" eb="15">
      <t>シンコウ</t>
    </rPh>
    <rPh sb="15" eb="18">
      <t>キョウギカイ</t>
    </rPh>
    <phoneticPr fontId="5"/>
  </si>
  <si>
    <t>ＪＡあいち中央いちじく部会、安城市、碧南市、刈谷市、高浜市、知立市、西三河農林水産事務所（農政課、農業改良普及課）、公益財団法人愛知県農業振興基金（愛知県農地中間管理機構）、ＪＡあいち経済連、ＪＡあいち中央</t>
    <rPh sb="5" eb="7">
      <t>チュウオウ</t>
    </rPh>
    <rPh sb="11" eb="13">
      <t>ブカイ</t>
    </rPh>
    <rPh sb="14" eb="17">
      <t>アンジョウシ</t>
    </rPh>
    <rPh sb="18" eb="21">
      <t>ヘキナンシ</t>
    </rPh>
    <rPh sb="22" eb="25">
      <t>カリヤシ</t>
    </rPh>
    <rPh sb="26" eb="29">
      <t>タカハマシ</t>
    </rPh>
    <rPh sb="30" eb="33">
      <t>チリュウシ</t>
    </rPh>
    <rPh sb="34" eb="37">
      <t>ニシミカワ</t>
    </rPh>
    <rPh sb="37" eb="39">
      <t>ノウリン</t>
    </rPh>
    <rPh sb="39" eb="41">
      <t>スイサン</t>
    </rPh>
    <rPh sb="41" eb="44">
      <t>ジムショ</t>
    </rPh>
    <rPh sb="45" eb="48">
      <t>ノウセイカ</t>
    </rPh>
    <rPh sb="49" eb="51">
      <t>ノウギョウ</t>
    </rPh>
    <rPh sb="51" eb="53">
      <t>カイリョウ</t>
    </rPh>
    <rPh sb="53" eb="56">
      <t>フキュウカ</t>
    </rPh>
    <rPh sb="92" eb="95">
      <t>ケイザイレン</t>
    </rPh>
    <rPh sb="101" eb="103">
      <t>チュウオウ</t>
    </rPh>
    <phoneticPr fontId="5"/>
  </si>
  <si>
    <t>安城市、碧南市、刈谷市、高浜市、
知立市</t>
    <rPh sb="0" eb="3">
      <t>アンジョウシ</t>
    </rPh>
    <rPh sb="4" eb="7">
      <t>ヘキナンシ</t>
    </rPh>
    <rPh sb="8" eb="11">
      <t>カリヤシ</t>
    </rPh>
    <rPh sb="12" eb="15">
      <t>タカハマシ</t>
    </rPh>
    <rPh sb="17" eb="20">
      <t>チリュウシ</t>
    </rPh>
    <phoneticPr fontId="5"/>
  </si>
  <si>
    <r>
      <t xml:space="preserve">H30.3.15（変更）
</t>
    </r>
    <r>
      <rPr>
        <sz val="11"/>
        <rFont val="ＭＳ Ｐゴシック"/>
        <family val="3"/>
        <charset val="128"/>
      </rPr>
      <t>R2.1.8（変更）</t>
    </r>
    <rPh sb="9" eb="11">
      <t>ヘンコウ</t>
    </rPh>
    <phoneticPr fontId="5"/>
  </si>
  <si>
    <t>ＪＡ尾張中央果樹産地協議会</t>
    <rPh sb="2" eb="4">
      <t>オワリ</t>
    </rPh>
    <rPh sb="4" eb="6">
      <t>チュウオウ</t>
    </rPh>
    <rPh sb="6" eb="8">
      <t>カジュ</t>
    </rPh>
    <rPh sb="8" eb="10">
      <t>サンチ</t>
    </rPh>
    <rPh sb="10" eb="13">
      <t>キョウギカイ</t>
    </rPh>
    <phoneticPr fontId="5"/>
  </si>
  <si>
    <t>ＪＡ尾張中央農業振興部営農企画課</t>
    <rPh sb="2" eb="4">
      <t>オワリ</t>
    </rPh>
    <rPh sb="4" eb="6">
      <t>チュウオウ</t>
    </rPh>
    <rPh sb="6" eb="8">
      <t>ノウギョウ</t>
    </rPh>
    <rPh sb="8" eb="11">
      <t>シンコウブ</t>
    </rPh>
    <rPh sb="11" eb="13">
      <t>エイノウ</t>
    </rPh>
    <rPh sb="13" eb="15">
      <t>キカク</t>
    </rPh>
    <rPh sb="15" eb="16">
      <t>カ</t>
    </rPh>
    <phoneticPr fontId="5"/>
  </si>
  <si>
    <t>愛知県尾張農林水産事務所（農政課、農業改良普及課）、小牧市地域活性化営業部農政課、春日井市産業部農政課、小牧市果樹生産者代表、春日井市果樹生産者代表、ＪＡあいち経済連園芸部販売課、ＪＡ尾張中央（営農担当常務、営農生活部部長、農業振興部部長）、公益財団法人愛知県農業振興基金（愛知県農地中間管理機構</t>
    <rPh sb="0" eb="3">
      <t>アイチケン</t>
    </rPh>
    <rPh sb="3" eb="5">
      <t>オワリ</t>
    </rPh>
    <rPh sb="5" eb="7">
      <t>ノウリン</t>
    </rPh>
    <rPh sb="7" eb="9">
      <t>スイサン</t>
    </rPh>
    <rPh sb="9" eb="12">
      <t>ジムショ</t>
    </rPh>
    <rPh sb="13" eb="16">
      <t>ノウセイカ</t>
    </rPh>
    <rPh sb="17" eb="19">
      <t>ノウギョウ</t>
    </rPh>
    <rPh sb="19" eb="21">
      <t>カイリョウ</t>
    </rPh>
    <rPh sb="21" eb="24">
      <t>フキュウカ</t>
    </rPh>
    <rPh sb="26" eb="29">
      <t>コマキシ</t>
    </rPh>
    <rPh sb="29" eb="31">
      <t>チイキ</t>
    </rPh>
    <rPh sb="31" eb="34">
      <t>カッセイカ</t>
    </rPh>
    <rPh sb="34" eb="36">
      <t>エイギョウ</t>
    </rPh>
    <rPh sb="36" eb="37">
      <t>ブ</t>
    </rPh>
    <rPh sb="37" eb="40">
      <t>ノウセイカ</t>
    </rPh>
    <rPh sb="41" eb="45">
      <t>カスガイシ</t>
    </rPh>
    <rPh sb="45" eb="48">
      <t>サンギョウブ</t>
    </rPh>
    <rPh sb="48" eb="51">
      <t>ノウセイカ</t>
    </rPh>
    <rPh sb="52" eb="55">
      <t>コマキシ</t>
    </rPh>
    <rPh sb="55" eb="57">
      <t>カジュ</t>
    </rPh>
    <rPh sb="57" eb="60">
      <t>セイサンシャ</t>
    </rPh>
    <rPh sb="60" eb="62">
      <t>ダイヒョウ</t>
    </rPh>
    <rPh sb="63" eb="67">
      <t>カスガイシ</t>
    </rPh>
    <rPh sb="67" eb="69">
      <t>カジュ</t>
    </rPh>
    <rPh sb="69" eb="72">
      <t>セイサンシャ</t>
    </rPh>
    <rPh sb="72" eb="74">
      <t>ダイヒョウ</t>
    </rPh>
    <rPh sb="80" eb="83">
      <t>ケイザイレン</t>
    </rPh>
    <rPh sb="83" eb="86">
      <t>エンゲイブ</t>
    </rPh>
    <rPh sb="86" eb="89">
      <t>ハンバイカ</t>
    </rPh>
    <rPh sb="92" eb="94">
      <t>オワリ</t>
    </rPh>
    <rPh sb="94" eb="96">
      <t>チュウオウ</t>
    </rPh>
    <rPh sb="97" eb="99">
      <t>エイノウ</t>
    </rPh>
    <rPh sb="99" eb="101">
      <t>タントウ</t>
    </rPh>
    <rPh sb="101" eb="103">
      <t>ジョウム</t>
    </rPh>
    <rPh sb="104" eb="106">
      <t>エイノウ</t>
    </rPh>
    <rPh sb="106" eb="108">
      <t>セイカツ</t>
    </rPh>
    <rPh sb="108" eb="109">
      <t>ブ</t>
    </rPh>
    <rPh sb="109" eb="111">
      <t>ブチョウ</t>
    </rPh>
    <rPh sb="112" eb="114">
      <t>ノウギョウ</t>
    </rPh>
    <rPh sb="114" eb="116">
      <t>シンコウ</t>
    </rPh>
    <phoneticPr fontId="5"/>
  </si>
  <si>
    <t>小牧市、春日井市</t>
    <rPh sb="0" eb="3">
      <t>コマキシ</t>
    </rPh>
    <rPh sb="4" eb="8">
      <t>カスガイシ</t>
    </rPh>
    <phoneticPr fontId="5"/>
  </si>
  <si>
    <t>ＪＡ尾張中央</t>
    <rPh sb="2" eb="4">
      <t>オワリ</t>
    </rPh>
    <rPh sb="4" eb="6">
      <t>チュウオウ</t>
    </rPh>
    <phoneticPr fontId="5"/>
  </si>
  <si>
    <r>
      <t xml:space="preserve">H28.3.29
H30.8.27（変更）
</t>
    </r>
    <r>
      <rPr>
        <sz val="11"/>
        <rFont val="ＭＳ Ｐゴシック"/>
        <family val="3"/>
        <charset val="128"/>
      </rPr>
      <t>R3.3.10更新</t>
    </r>
    <rPh sb="18" eb="20">
      <t>ヘンコウ</t>
    </rPh>
    <rPh sb="29" eb="31">
      <t>コウシン</t>
    </rPh>
    <phoneticPr fontId="5"/>
  </si>
  <si>
    <t>“豊橋の梨”産地協議会</t>
    <rPh sb="1" eb="3">
      <t>トヨハシ</t>
    </rPh>
    <rPh sb="4" eb="5">
      <t>ナシ</t>
    </rPh>
    <rPh sb="6" eb="8">
      <t>サンチ</t>
    </rPh>
    <rPh sb="8" eb="11">
      <t>キョウギカイ</t>
    </rPh>
    <phoneticPr fontId="5"/>
  </si>
  <si>
    <t>豊橋農協梨部会、小島梨組合、豊橋農協（営農指導課、第１事業所、第６事業所）、ＪＡあいち経済連園芸部東部販売課、公益財団法人愛知県農業振興基金（愛知県農地中間管理機構、豊橋市産業部農業支援課、愛知県東三河農林水産事務所（農政課、農業改良普及課）</t>
    <rPh sb="0" eb="2">
      <t>トヨハシ</t>
    </rPh>
    <rPh sb="2" eb="4">
      <t>ノウキョウ</t>
    </rPh>
    <rPh sb="4" eb="5">
      <t>ナシ</t>
    </rPh>
    <rPh sb="5" eb="7">
      <t>ブカイ</t>
    </rPh>
    <rPh sb="8" eb="10">
      <t>コジマ</t>
    </rPh>
    <rPh sb="10" eb="11">
      <t>ナシ</t>
    </rPh>
    <rPh sb="11" eb="13">
      <t>クミアイ</t>
    </rPh>
    <rPh sb="14" eb="16">
      <t>トヨハシ</t>
    </rPh>
    <rPh sb="16" eb="18">
      <t>ノウキョウ</t>
    </rPh>
    <rPh sb="19" eb="21">
      <t>エイノウ</t>
    </rPh>
    <rPh sb="21" eb="24">
      <t>シドウカ</t>
    </rPh>
    <rPh sb="25" eb="26">
      <t>ダイ</t>
    </rPh>
    <rPh sb="27" eb="30">
      <t>ジギョウショ</t>
    </rPh>
    <rPh sb="31" eb="32">
      <t>ダイ</t>
    </rPh>
    <rPh sb="33" eb="36">
      <t>ジギョウショ</t>
    </rPh>
    <rPh sb="43" eb="46">
      <t>ケイザイレン</t>
    </rPh>
    <rPh sb="83" eb="86">
      <t>トヨハシシ</t>
    </rPh>
    <rPh sb="86" eb="89">
      <t>サンギョウブ</t>
    </rPh>
    <rPh sb="89" eb="91">
      <t>ノウギョウ</t>
    </rPh>
    <rPh sb="91" eb="94">
      <t>シエンカ</t>
    </rPh>
    <rPh sb="95" eb="98">
      <t>アイチケン</t>
    </rPh>
    <rPh sb="98" eb="101">
      <t>ヒガシミカワ</t>
    </rPh>
    <rPh sb="101" eb="103">
      <t>ノウリン</t>
    </rPh>
    <rPh sb="103" eb="105">
      <t>スイサン</t>
    </rPh>
    <rPh sb="105" eb="108">
      <t>ジムショ</t>
    </rPh>
    <rPh sb="109" eb="112">
      <t>ノウセイカ</t>
    </rPh>
    <rPh sb="113" eb="115">
      <t>ノウギョウ</t>
    </rPh>
    <rPh sb="115" eb="117">
      <t>カイリョウ</t>
    </rPh>
    <rPh sb="117" eb="120">
      <t>フキュウカ</t>
    </rPh>
    <phoneticPr fontId="5"/>
  </si>
  <si>
    <t>豊橋市</t>
    <rPh sb="0" eb="3">
      <t>トヨハシシ</t>
    </rPh>
    <phoneticPr fontId="5"/>
  </si>
  <si>
    <t>「新城柿」産地協議会</t>
    <rPh sb="1" eb="3">
      <t>シンシロ</t>
    </rPh>
    <rPh sb="3" eb="4">
      <t>カキ</t>
    </rPh>
    <rPh sb="5" eb="7">
      <t>サンチ</t>
    </rPh>
    <rPh sb="7" eb="10">
      <t>キョウギカイ</t>
    </rPh>
    <phoneticPr fontId="5"/>
  </si>
  <si>
    <t>愛知東農業協同組合営農部新城営農センター</t>
    <rPh sb="0" eb="2">
      <t>アイチ</t>
    </rPh>
    <rPh sb="2" eb="3">
      <t>ヒガシ</t>
    </rPh>
    <rPh sb="3" eb="5">
      <t>ノウギョウ</t>
    </rPh>
    <rPh sb="5" eb="7">
      <t>キョウドウ</t>
    </rPh>
    <rPh sb="7" eb="9">
      <t>クミアイ</t>
    </rPh>
    <rPh sb="9" eb="11">
      <t>エイノウ</t>
    </rPh>
    <rPh sb="11" eb="12">
      <t>ブ</t>
    </rPh>
    <rPh sb="12" eb="14">
      <t>シンシロ</t>
    </rPh>
    <rPh sb="14" eb="16">
      <t>エイノウ</t>
    </rPh>
    <phoneticPr fontId="5"/>
  </si>
  <si>
    <t>ＪＡ愛知東柿部会、ＪＡ愛知東営農部新城営農センター、ＪＡあいち経済連、愛知県農地中間管理機構（公益財団法人愛知県農業振興基金）、公益財団法人農林業公社しんしろ、新城市産業振興部農業課、愛知県新城設楽農林水産事務所（農政課、農業改良普及課）</t>
    <rPh sb="2" eb="4">
      <t>アイチ</t>
    </rPh>
    <rPh sb="4" eb="5">
      <t>ヒガシ</t>
    </rPh>
    <rPh sb="5" eb="6">
      <t>カキ</t>
    </rPh>
    <rPh sb="6" eb="8">
      <t>ブカイ</t>
    </rPh>
    <rPh sb="13" eb="14">
      <t>ヒガシ</t>
    </rPh>
    <rPh sb="14" eb="16">
      <t>エイノウ</t>
    </rPh>
    <rPh sb="16" eb="17">
      <t>ブ</t>
    </rPh>
    <rPh sb="17" eb="19">
      <t>シンシロ</t>
    </rPh>
    <rPh sb="19" eb="21">
      <t>エイノウ</t>
    </rPh>
    <rPh sb="35" eb="38">
      <t>アイチケン</t>
    </rPh>
    <rPh sb="38" eb="40">
      <t>ノウチ</t>
    </rPh>
    <rPh sb="40" eb="42">
      <t>チュウカン</t>
    </rPh>
    <rPh sb="42" eb="44">
      <t>カンリ</t>
    </rPh>
    <rPh sb="44" eb="46">
      <t>キコウ</t>
    </rPh>
    <rPh sb="47" eb="49">
      <t>コウエキ</t>
    </rPh>
    <rPh sb="49" eb="51">
      <t>ザイダン</t>
    </rPh>
    <rPh sb="51" eb="53">
      <t>ホウジン</t>
    </rPh>
    <rPh sb="53" eb="56">
      <t>アイチケン</t>
    </rPh>
    <rPh sb="56" eb="58">
      <t>ノウギョウ</t>
    </rPh>
    <rPh sb="58" eb="60">
      <t>シンコウ</t>
    </rPh>
    <rPh sb="60" eb="62">
      <t>キキン</t>
    </rPh>
    <rPh sb="64" eb="66">
      <t>コウエキ</t>
    </rPh>
    <rPh sb="66" eb="68">
      <t>ザイダン</t>
    </rPh>
    <rPh sb="68" eb="70">
      <t>ホウジン</t>
    </rPh>
    <rPh sb="70" eb="72">
      <t>ノウリン</t>
    </rPh>
    <rPh sb="72" eb="73">
      <t>ギョウ</t>
    </rPh>
    <rPh sb="73" eb="75">
      <t>コウシャ</t>
    </rPh>
    <rPh sb="80" eb="82">
      <t>シンシロ</t>
    </rPh>
    <rPh sb="82" eb="83">
      <t>シ</t>
    </rPh>
    <rPh sb="83" eb="85">
      <t>サンギョウ</t>
    </rPh>
    <rPh sb="85" eb="87">
      <t>シンコウ</t>
    </rPh>
    <rPh sb="87" eb="88">
      <t>ブ</t>
    </rPh>
    <rPh sb="88" eb="90">
      <t>ノウギョウ</t>
    </rPh>
    <rPh sb="90" eb="91">
      <t>カ</t>
    </rPh>
    <rPh sb="95" eb="97">
      <t>シンシロ</t>
    </rPh>
    <rPh sb="97" eb="99">
      <t>シタラ</t>
    </rPh>
    <rPh sb="99" eb="101">
      <t>ノウリン</t>
    </rPh>
    <rPh sb="101" eb="103">
      <t>スイサン</t>
    </rPh>
    <rPh sb="103" eb="106">
      <t>ジムショ</t>
    </rPh>
    <phoneticPr fontId="5"/>
  </si>
  <si>
    <t>新城市</t>
    <rPh sb="0" eb="2">
      <t>シンシロ</t>
    </rPh>
    <rPh sb="2" eb="3">
      <t>シ</t>
    </rPh>
    <phoneticPr fontId="5"/>
  </si>
  <si>
    <t>ＪＡあいち知多いちじく産地協議会</t>
    <rPh sb="5" eb="7">
      <t>チタ</t>
    </rPh>
    <phoneticPr fontId="5"/>
  </si>
  <si>
    <t>あいち知多農協協同組合　営農部販売課</t>
    <rPh sb="3" eb="5">
      <t>チタ</t>
    </rPh>
    <rPh sb="5" eb="7">
      <t>ノウキョウ</t>
    </rPh>
    <rPh sb="7" eb="9">
      <t>キョウドウ</t>
    </rPh>
    <rPh sb="9" eb="11">
      <t>クミアイ</t>
    </rPh>
    <rPh sb="12" eb="14">
      <t>エイノウ</t>
    </rPh>
    <rPh sb="14" eb="15">
      <t>ブ</t>
    </rPh>
    <rPh sb="15" eb="18">
      <t>ハンバイカ</t>
    </rPh>
    <phoneticPr fontId="5"/>
  </si>
  <si>
    <t>知多園芸振興協議会いちじく部会委員会、知多園芸振興協議会ハウスいちじく部会委員会、愛知県知多農林水産事務所（農政課、農業改良普及課）、愛知県経済農業協同組合連合会 西部販売課、あいち知多農業協同組合営農部</t>
    <rPh sb="44" eb="46">
      <t>チタ</t>
    </rPh>
    <rPh sb="67" eb="70">
      <t>アイチケン</t>
    </rPh>
    <rPh sb="70" eb="72">
      <t>ケイザイ</t>
    </rPh>
    <rPh sb="72" eb="74">
      <t>ノウギョウ</t>
    </rPh>
    <rPh sb="74" eb="76">
      <t>キョウドウ</t>
    </rPh>
    <rPh sb="76" eb="78">
      <t>クミアイ</t>
    </rPh>
    <rPh sb="78" eb="81">
      <t>レンゴウカイ</t>
    </rPh>
    <rPh sb="82" eb="84">
      <t>セイブ</t>
    </rPh>
    <rPh sb="84" eb="86">
      <t>ハンバイ</t>
    </rPh>
    <rPh sb="86" eb="87">
      <t>カ</t>
    </rPh>
    <phoneticPr fontId="5"/>
  </si>
  <si>
    <t>三重県</t>
    <rPh sb="0" eb="3">
      <t>ミエケン</t>
    </rPh>
    <phoneticPr fontId="5"/>
  </si>
  <si>
    <t>三重南紀みかん産地再構築委員会
（熊野市、御浜町、紀宝町）</t>
    <rPh sb="0" eb="2">
      <t>ミエ</t>
    </rPh>
    <rPh sb="2" eb="4">
      <t>ナンキ</t>
    </rPh>
    <rPh sb="7" eb="9">
      <t>サンチ</t>
    </rPh>
    <rPh sb="9" eb="10">
      <t>サイ</t>
    </rPh>
    <rPh sb="10" eb="12">
      <t>コウチク</t>
    </rPh>
    <rPh sb="12" eb="15">
      <t>イインカイ</t>
    </rPh>
    <rPh sb="17" eb="18">
      <t>クマ</t>
    </rPh>
    <rPh sb="18" eb="19">
      <t>ノ</t>
    </rPh>
    <rPh sb="19" eb="20">
      <t>シ</t>
    </rPh>
    <rPh sb="21" eb="23">
      <t>ミハマ</t>
    </rPh>
    <rPh sb="23" eb="24">
      <t>マチ</t>
    </rPh>
    <rPh sb="25" eb="26">
      <t>キ</t>
    </rPh>
    <rPh sb="26" eb="27">
      <t>タカラ</t>
    </rPh>
    <rPh sb="27" eb="28">
      <t>マチ</t>
    </rPh>
    <phoneticPr fontId="5"/>
  </si>
  <si>
    <t>JA伊勢三重南紀地区本部営農柑橘グループ</t>
    <rPh sb="4" eb="12">
      <t>ミエナンキチクホンブ</t>
    </rPh>
    <phoneticPr fontId="5"/>
  </si>
  <si>
    <t>ＪＡ伊勢、生産者、熊野農林事務所、熊野市、御浜町、紀宝町、農地中間管理機構（公益財団法人三重県農林水産支援センター）</t>
    <rPh sb="2" eb="4">
      <t>イセ</t>
    </rPh>
    <rPh sb="5" eb="8">
      <t>セイサンシャ</t>
    </rPh>
    <rPh sb="9" eb="11">
      <t>クマノ</t>
    </rPh>
    <rPh sb="11" eb="13">
      <t>ノウリン</t>
    </rPh>
    <rPh sb="13" eb="15">
      <t>ジム</t>
    </rPh>
    <rPh sb="15" eb="16">
      <t>ショ</t>
    </rPh>
    <rPh sb="17" eb="20">
      <t>クマノシ</t>
    </rPh>
    <rPh sb="21" eb="24">
      <t>ミハマチョウ</t>
    </rPh>
    <rPh sb="25" eb="28">
      <t>キホウチョウ</t>
    </rPh>
    <rPh sb="38" eb="40">
      <t>コウエキ</t>
    </rPh>
    <rPh sb="40" eb="42">
      <t>ザイダン</t>
    </rPh>
    <rPh sb="42" eb="44">
      <t>ホウジン</t>
    </rPh>
    <rPh sb="44" eb="47">
      <t>ミエケン</t>
    </rPh>
    <rPh sb="47" eb="49">
      <t>ノウリン</t>
    </rPh>
    <rPh sb="49" eb="51">
      <t>スイサン</t>
    </rPh>
    <rPh sb="51" eb="53">
      <t>シエン</t>
    </rPh>
    <phoneticPr fontId="5"/>
  </si>
  <si>
    <t>紀宝町、御浜町阿田和・尾呂志地区、御浜町市木・神志山地区、熊野市</t>
    <rPh sb="0" eb="3">
      <t>キホウチョウ</t>
    </rPh>
    <rPh sb="4" eb="7">
      <t>ミハマチョウ</t>
    </rPh>
    <rPh sb="7" eb="10">
      <t>アタワ</t>
    </rPh>
    <rPh sb="11" eb="12">
      <t>オ</t>
    </rPh>
    <rPh sb="12" eb="13">
      <t>ロ</t>
    </rPh>
    <rPh sb="13" eb="14">
      <t>シ</t>
    </rPh>
    <rPh sb="14" eb="16">
      <t>チク</t>
    </rPh>
    <rPh sb="17" eb="20">
      <t>ミハマチョウ</t>
    </rPh>
    <rPh sb="20" eb="21">
      <t>イチ</t>
    </rPh>
    <rPh sb="21" eb="22">
      <t>ギ</t>
    </rPh>
    <rPh sb="23" eb="24">
      <t>カミ</t>
    </rPh>
    <rPh sb="24" eb="25">
      <t>ココロザシ</t>
    </rPh>
    <rPh sb="25" eb="26">
      <t>ヤマ</t>
    </rPh>
    <rPh sb="26" eb="28">
      <t>チク</t>
    </rPh>
    <rPh sb="29" eb="32">
      <t>クマノシ</t>
    </rPh>
    <phoneticPr fontId="5"/>
  </si>
  <si>
    <t>温州みかん、中晩柑、レモン</t>
    <rPh sb="0" eb="2">
      <t>ウンシュウ</t>
    </rPh>
    <rPh sb="6" eb="9">
      <t>チュウバンカン</t>
    </rPh>
    <phoneticPr fontId="5"/>
  </si>
  <si>
    <t>南勢産地協議会
（旧南勢町）</t>
    <rPh sb="0" eb="1">
      <t>ミナミ</t>
    </rPh>
    <rPh sb="1" eb="2">
      <t>イキオ</t>
    </rPh>
    <rPh sb="2" eb="4">
      <t>サンチ</t>
    </rPh>
    <rPh sb="4" eb="7">
      <t>キョウギカイ</t>
    </rPh>
    <rPh sb="9" eb="10">
      <t>キュウ</t>
    </rPh>
    <rPh sb="10" eb="11">
      <t>ミナミ</t>
    </rPh>
    <rPh sb="11" eb="12">
      <t>イキオ</t>
    </rPh>
    <rPh sb="12" eb="13">
      <t>マチ</t>
    </rPh>
    <phoneticPr fontId="5"/>
  </si>
  <si>
    <t>南伊勢町水産農林課、ＪＡ伊勢経済３課</t>
    <rPh sb="0" eb="1">
      <t>ミナミ</t>
    </rPh>
    <rPh sb="1" eb="4">
      <t>イセチョウ</t>
    </rPh>
    <rPh sb="4" eb="6">
      <t>スイサン</t>
    </rPh>
    <rPh sb="6" eb="8">
      <t>ノウリン</t>
    </rPh>
    <rPh sb="8" eb="9">
      <t>カ</t>
    </rPh>
    <rPh sb="12" eb="14">
      <t>イセ</t>
    </rPh>
    <rPh sb="14" eb="16">
      <t>ケイザイ</t>
    </rPh>
    <rPh sb="17" eb="18">
      <t>カ</t>
    </rPh>
    <phoneticPr fontId="5"/>
  </si>
  <si>
    <t>生産者代表、農業委員会代表、ＪＡ伊勢代表、南伊勢町代表、伊勢農林事務所代表、中央農業改良普及センター代表、農地中間管理機構（公益財団法人　三重県農林水産支援センター）</t>
    <rPh sb="0" eb="3">
      <t>セイサンシャ</t>
    </rPh>
    <rPh sb="3" eb="5">
      <t>ダイヒョウ</t>
    </rPh>
    <rPh sb="6" eb="8">
      <t>ノウギョウ</t>
    </rPh>
    <rPh sb="8" eb="11">
      <t>イインカイ</t>
    </rPh>
    <rPh sb="11" eb="13">
      <t>ダイヒョウ</t>
    </rPh>
    <rPh sb="16" eb="18">
      <t>イセ</t>
    </rPh>
    <rPh sb="18" eb="20">
      <t>ダイヒョウ</t>
    </rPh>
    <rPh sb="21" eb="22">
      <t>ミナミ</t>
    </rPh>
    <rPh sb="22" eb="25">
      <t>イセチョウ</t>
    </rPh>
    <rPh sb="25" eb="27">
      <t>ダイヒョウ</t>
    </rPh>
    <rPh sb="28" eb="30">
      <t>イセ</t>
    </rPh>
    <rPh sb="30" eb="32">
      <t>ノウリン</t>
    </rPh>
    <rPh sb="32" eb="34">
      <t>ジム</t>
    </rPh>
    <rPh sb="34" eb="35">
      <t>ショ</t>
    </rPh>
    <rPh sb="35" eb="37">
      <t>ダイヒョウ</t>
    </rPh>
    <rPh sb="38" eb="40">
      <t>チュウオウ</t>
    </rPh>
    <rPh sb="50" eb="52">
      <t>ダイヒョウ</t>
    </rPh>
    <phoneticPr fontId="5"/>
  </si>
  <si>
    <t>南伊勢町（旧南勢町）</t>
    <rPh sb="0" eb="1">
      <t>ミナミ</t>
    </rPh>
    <rPh sb="1" eb="4">
      <t>イセチョウ</t>
    </rPh>
    <rPh sb="5" eb="6">
      <t>キュウ</t>
    </rPh>
    <rPh sb="6" eb="8">
      <t>ナンセイ</t>
    </rPh>
    <rPh sb="8" eb="9">
      <t>チョウ</t>
    </rPh>
    <phoneticPr fontId="5"/>
  </si>
  <si>
    <t>温州みかん、中晩柑、うめ</t>
    <rPh sb="0" eb="2">
      <t>ウンシュウ</t>
    </rPh>
    <rPh sb="6" eb="9">
      <t>チュウバンカン</t>
    </rPh>
    <phoneticPr fontId="5"/>
  </si>
  <si>
    <t>ＪＡ鈴鹿果樹産地構造改革協議会</t>
    <rPh sb="2" eb="4">
      <t>スズカ</t>
    </rPh>
    <rPh sb="4" eb="6">
      <t>カジュ</t>
    </rPh>
    <rPh sb="6" eb="8">
      <t>サンチ</t>
    </rPh>
    <rPh sb="8" eb="10">
      <t>コウゾウ</t>
    </rPh>
    <rPh sb="10" eb="12">
      <t>カイカク</t>
    </rPh>
    <rPh sb="12" eb="15">
      <t>キョウギカイ</t>
    </rPh>
    <phoneticPr fontId="5"/>
  </si>
  <si>
    <t>ＪＡ鈴鹿営農部営農指導課</t>
    <rPh sb="2" eb="4">
      <t>スズカ</t>
    </rPh>
    <rPh sb="4" eb="6">
      <t>エイノウ</t>
    </rPh>
    <rPh sb="6" eb="7">
      <t>ブ</t>
    </rPh>
    <rPh sb="7" eb="9">
      <t>エイノウ</t>
    </rPh>
    <rPh sb="9" eb="11">
      <t>シドウ</t>
    </rPh>
    <rPh sb="11" eb="12">
      <t>カ</t>
    </rPh>
    <phoneticPr fontId="5"/>
  </si>
  <si>
    <t>ＪＡ鈴鹿管内生産者代表、ＪＡ鈴鹿営農部営農指導課、鈴鹿市産業振興部農林水産課、亀山市環境産業部農政室、四日市農林事務所農政室、四日市鈴鹿地域農業改良普及センター（鈴鹿普及課）、中央農業改良普及センター、農地中間管理機構（公益財団法人　三重県農林水産支援センター）</t>
    <rPh sb="2" eb="4">
      <t>スズカ</t>
    </rPh>
    <rPh sb="4" eb="6">
      <t>カンナイ</t>
    </rPh>
    <rPh sb="6" eb="9">
      <t>セイサンシャ</t>
    </rPh>
    <rPh sb="9" eb="11">
      <t>ダイヒョウ</t>
    </rPh>
    <rPh sb="14" eb="16">
      <t>スズカ</t>
    </rPh>
    <rPh sb="16" eb="18">
      <t>エイノウ</t>
    </rPh>
    <rPh sb="18" eb="19">
      <t>ブ</t>
    </rPh>
    <rPh sb="19" eb="21">
      <t>エイノウ</t>
    </rPh>
    <rPh sb="21" eb="23">
      <t>シドウ</t>
    </rPh>
    <rPh sb="23" eb="24">
      <t>カ</t>
    </rPh>
    <rPh sb="25" eb="28">
      <t>スズカシ</t>
    </rPh>
    <rPh sb="28" eb="30">
      <t>サンギョウ</t>
    </rPh>
    <rPh sb="30" eb="32">
      <t>シンコウ</t>
    </rPh>
    <rPh sb="32" eb="33">
      <t>ブ</t>
    </rPh>
    <rPh sb="33" eb="35">
      <t>ノウリン</t>
    </rPh>
    <rPh sb="35" eb="37">
      <t>スイサン</t>
    </rPh>
    <rPh sb="37" eb="38">
      <t>カ</t>
    </rPh>
    <rPh sb="39" eb="42">
      <t>カメヤマシ</t>
    </rPh>
    <rPh sb="42" eb="44">
      <t>カンキョウ</t>
    </rPh>
    <rPh sb="44" eb="46">
      <t>サンギョウ</t>
    </rPh>
    <rPh sb="46" eb="47">
      <t>ブ</t>
    </rPh>
    <rPh sb="47" eb="49">
      <t>ノウセイ</t>
    </rPh>
    <rPh sb="49" eb="50">
      <t>シツ</t>
    </rPh>
    <rPh sb="51" eb="54">
      <t>ヨッカイチ</t>
    </rPh>
    <rPh sb="54" eb="56">
      <t>ノウリン</t>
    </rPh>
    <rPh sb="56" eb="58">
      <t>ジム</t>
    </rPh>
    <rPh sb="58" eb="59">
      <t>ショ</t>
    </rPh>
    <rPh sb="59" eb="61">
      <t>ノウセイ</t>
    </rPh>
    <rPh sb="61" eb="62">
      <t>シツ</t>
    </rPh>
    <rPh sb="63" eb="66">
      <t>ヨッカイチ</t>
    </rPh>
    <rPh sb="66" eb="68">
      <t>スズカ</t>
    </rPh>
    <rPh sb="68" eb="70">
      <t>チイキ</t>
    </rPh>
    <rPh sb="70" eb="72">
      <t>ノウギョウ</t>
    </rPh>
    <rPh sb="72" eb="74">
      <t>カイリョウ</t>
    </rPh>
    <rPh sb="74" eb="76">
      <t>フキュウ</t>
    </rPh>
    <rPh sb="81" eb="83">
      <t>スズカ</t>
    </rPh>
    <rPh sb="83" eb="85">
      <t>フキュウ</t>
    </rPh>
    <rPh sb="85" eb="86">
      <t>カ</t>
    </rPh>
    <rPh sb="88" eb="90">
      <t>チュウオウ</t>
    </rPh>
    <rPh sb="90" eb="92">
      <t>ノウギョウ</t>
    </rPh>
    <rPh sb="92" eb="94">
      <t>カイリョウ</t>
    </rPh>
    <rPh sb="94" eb="96">
      <t>フキュウ</t>
    </rPh>
    <phoneticPr fontId="5"/>
  </si>
  <si>
    <t>ＪＡ鈴鹿</t>
    <rPh sb="2" eb="4">
      <t>スズカ</t>
    </rPh>
    <phoneticPr fontId="5"/>
  </si>
  <si>
    <t>三泗地区果樹振興連絡会</t>
    <rPh sb="0" eb="1">
      <t>サン</t>
    </rPh>
    <rPh sb="1" eb="2">
      <t>シ</t>
    </rPh>
    <rPh sb="2" eb="4">
      <t>チク</t>
    </rPh>
    <rPh sb="4" eb="6">
      <t>カジュ</t>
    </rPh>
    <rPh sb="6" eb="8">
      <t>シンコウ</t>
    </rPh>
    <rPh sb="8" eb="11">
      <t>レンラクカイ</t>
    </rPh>
    <phoneticPr fontId="5"/>
  </si>
  <si>
    <t>JAみえきた園芸畜産課</t>
    <rPh sb="6" eb="8">
      <t>エンゲイ</t>
    </rPh>
    <rPh sb="8" eb="10">
      <t>チクサン</t>
    </rPh>
    <rPh sb="10" eb="11">
      <t>カ</t>
    </rPh>
    <phoneticPr fontId="5"/>
  </si>
  <si>
    <t>かんきつ、なし、くり、の果樹生産組織の代表者、四日市農林事務所農政室、四日市鈴鹿地域農業改良普及センター、中央農業改良普及センター、四日市市・三重郡内各町、農業共済組合三泗鈴亀支所、JAみえきた、農地中間管理機構（公益財団法人　三重県農林水産支援センター）</t>
    <rPh sb="23" eb="26">
      <t>ヨッカイチ</t>
    </rPh>
    <rPh sb="26" eb="28">
      <t>ノウリン</t>
    </rPh>
    <rPh sb="28" eb="30">
      <t>ジム</t>
    </rPh>
    <rPh sb="30" eb="31">
      <t>ショ</t>
    </rPh>
    <rPh sb="31" eb="33">
      <t>ノウセイ</t>
    </rPh>
    <rPh sb="33" eb="34">
      <t>シツ</t>
    </rPh>
    <rPh sb="66" eb="70">
      <t>ヨッカイチシ</t>
    </rPh>
    <rPh sb="71" eb="74">
      <t>ミエグン</t>
    </rPh>
    <rPh sb="74" eb="75">
      <t>ナイ</t>
    </rPh>
    <rPh sb="75" eb="77">
      <t>カクマチ</t>
    </rPh>
    <rPh sb="78" eb="80">
      <t>ノウギョウ</t>
    </rPh>
    <rPh sb="80" eb="82">
      <t>キョウサイ</t>
    </rPh>
    <rPh sb="82" eb="84">
      <t>クミアイ</t>
    </rPh>
    <rPh sb="84" eb="85">
      <t>サン</t>
    </rPh>
    <rPh sb="85" eb="86">
      <t>ナミダ</t>
    </rPh>
    <rPh sb="86" eb="87">
      <t>スズ</t>
    </rPh>
    <rPh sb="87" eb="88">
      <t>カメ</t>
    </rPh>
    <rPh sb="88" eb="90">
      <t>シショ</t>
    </rPh>
    <phoneticPr fontId="5"/>
  </si>
  <si>
    <t>四日市市</t>
    <rPh sb="0" eb="4">
      <t>ヨッカイチシ</t>
    </rPh>
    <phoneticPr fontId="5"/>
  </si>
  <si>
    <t>温州みかん、なし、くり</t>
    <rPh sb="0" eb="2">
      <t>ウンシュウ</t>
    </rPh>
    <phoneticPr fontId="5"/>
  </si>
  <si>
    <t>津安芸地域果樹振興協議会</t>
    <rPh sb="0" eb="1">
      <t>ツ</t>
    </rPh>
    <rPh sb="1" eb="3">
      <t>アゲ</t>
    </rPh>
    <rPh sb="3" eb="5">
      <t>チイキ</t>
    </rPh>
    <rPh sb="5" eb="7">
      <t>カジュ</t>
    </rPh>
    <rPh sb="7" eb="9">
      <t>シンコウ</t>
    </rPh>
    <rPh sb="9" eb="11">
      <t>キョウギ</t>
    </rPh>
    <rPh sb="11" eb="12">
      <t>カイ</t>
    </rPh>
    <phoneticPr fontId="5"/>
  </si>
  <si>
    <t>JA津安芸</t>
    <rPh sb="2" eb="3">
      <t>ツ</t>
    </rPh>
    <rPh sb="3" eb="5">
      <t>アゲ</t>
    </rPh>
    <phoneticPr fontId="5"/>
  </si>
  <si>
    <t>津観光みかん組合、津梨振興協議会、ＪＡ津安芸梅部会、ＪＡ津安芸、津市農林水産部農林水産政策課、津農林水産事務所、津地域農業改良普及センター、農地中間管理機構（公益財団法人　三重県農林水産支援センター）</t>
    <rPh sb="0" eb="1">
      <t>ツ</t>
    </rPh>
    <rPh sb="1" eb="3">
      <t>カンコウ</t>
    </rPh>
    <rPh sb="6" eb="8">
      <t>クミアイ</t>
    </rPh>
    <rPh sb="9" eb="10">
      <t>ツ</t>
    </rPh>
    <rPh sb="10" eb="11">
      <t>ナシ</t>
    </rPh>
    <rPh sb="11" eb="13">
      <t>シンコウ</t>
    </rPh>
    <rPh sb="13" eb="16">
      <t>キョウギカイ</t>
    </rPh>
    <rPh sb="19" eb="20">
      <t>ツ</t>
    </rPh>
    <rPh sb="20" eb="21">
      <t>アン</t>
    </rPh>
    <rPh sb="21" eb="22">
      <t>ゲイ</t>
    </rPh>
    <rPh sb="22" eb="23">
      <t>ウメ</t>
    </rPh>
    <rPh sb="23" eb="25">
      <t>ブカイ</t>
    </rPh>
    <rPh sb="28" eb="29">
      <t>ツ</t>
    </rPh>
    <rPh sb="29" eb="30">
      <t>アン</t>
    </rPh>
    <rPh sb="30" eb="31">
      <t>ゲイ</t>
    </rPh>
    <rPh sb="32" eb="34">
      <t>ツシ</t>
    </rPh>
    <rPh sb="34" eb="36">
      <t>ノウリン</t>
    </rPh>
    <rPh sb="36" eb="38">
      <t>スイサン</t>
    </rPh>
    <rPh sb="38" eb="39">
      <t>ブ</t>
    </rPh>
    <rPh sb="39" eb="41">
      <t>ノウリン</t>
    </rPh>
    <rPh sb="41" eb="43">
      <t>スイサン</t>
    </rPh>
    <rPh sb="43" eb="46">
      <t>セイサクカ</t>
    </rPh>
    <rPh sb="47" eb="48">
      <t>ツ</t>
    </rPh>
    <rPh sb="50" eb="52">
      <t>スイサン</t>
    </rPh>
    <rPh sb="52" eb="54">
      <t>ジム</t>
    </rPh>
    <rPh sb="54" eb="55">
      <t>ショ</t>
    </rPh>
    <rPh sb="59" eb="61">
      <t>ノウギョウ</t>
    </rPh>
    <rPh sb="61" eb="63">
      <t>カイリョウ</t>
    </rPh>
    <rPh sb="63" eb="65">
      <t>フキュウ</t>
    </rPh>
    <phoneticPr fontId="5"/>
  </si>
  <si>
    <t>津市（旧津市、旧河芸町、旧芸濃町、旧安濃町、旧美里村）</t>
    <rPh sb="0" eb="2">
      <t>ツシ</t>
    </rPh>
    <phoneticPr fontId="5"/>
  </si>
  <si>
    <t>久居果樹産地協議会</t>
    <rPh sb="0" eb="2">
      <t>ヒサイ</t>
    </rPh>
    <rPh sb="2" eb="4">
      <t>カジュ</t>
    </rPh>
    <rPh sb="4" eb="6">
      <t>サンチ</t>
    </rPh>
    <rPh sb="6" eb="8">
      <t>キョウギ</t>
    </rPh>
    <rPh sb="8" eb="9">
      <t>カイ</t>
    </rPh>
    <phoneticPr fontId="5"/>
  </si>
  <si>
    <t>久居果樹振興協議会、JAみえなか、津市農林水産部農林水産政策課、津市久居総合支所地域振興課、津農林水産事務所農政室、津地域農業改良普及センター、農地中間管理機構（公益財団法人　三重県農林水産支援センター）</t>
    <rPh sb="0" eb="2">
      <t>ヒサイ</t>
    </rPh>
    <rPh sb="2" eb="4">
      <t>カジュ</t>
    </rPh>
    <rPh sb="4" eb="6">
      <t>シンコウ</t>
    </rPh>
    <rPh sb="6" eb="9">
      <t>キョウギカイ</t>
    </rPh>
    <rPh sb="32" eb="34">
      <t>ツシ</t>
    </rPh>
    <rPh sb="34" eb="36">
      <t>ヒサイ</t>
    </rPh>
    <rPh sb="36" eb="38">
      <t>ソウゴウ</t>
    </rPh>
    <rPh sb="38" eb="40">
      <t>シショ</t>
    </rPh>
    <rPh sb="40" eb="42">
      <t>チイキ</t>
    </rPh>
    <rPh sb="42" eb="44">
      <t>シンコウ</t>
    </rPh>
    <rPh sb="44" eb="45">
      <t>カ</t>
    </rPh>
    <rPh sb="46" eb="47">
      <t>ミト</t>
    </rPh>
    <rPh sb="47" eb="49">
      <t>ノウリン</t>
    </rPh>
    <rPh sb="49" eb="51">
      <t>スイサン</t>
    </rPh>
    <rPh sb="51" eb="53">
      <t>ジム</t>
    </rPh>
    <rPh sb="53" eb="54">
      <t>ショ</t>
    </rPh>
    <rPh sb="54" eb="56">
      <t>ノウセイ</t>
    </rPh>
    <rPh sb="56" eb="57">
      <t>シツ</t>
    </rPh>
    <rPh sb="58" eb="59">
      <t>ツ</t>
    </rPh>
    <rPh sb="59" eb="61">
      <t>チイキ</t>
    </rPh>
    <rPh sb="61" eb="63">
      <t>ノウギョウ</t>
    </rPh>
    <rPh sb="63" eb="65">
      <t>カイリョウ</t>
    </rPh>
    <rPh sb="65" eb="67">
      <t>フキュウ</t>
    </rPh>
    <phoneticPr fontId="5"/>
  </si>
  <si>
    <t>津市（久居地域を中心とし、一部高茶屋地域）</t>
    <rPh sb="0" eb="2">
      <t>ツシ</t>
    </rPh>
    <phoneticPr fontId="5"/>
  </si>
  <si>
    <t>一志東部香良洲果樹産地構造改革協議会</t>
    <rPh sb="0" eb="2">
      <t>イチシ</t>
    </rPh>
    <rPh sb="2" eb="4">
      <t>トウブ</t>
    </rPh>
    <rPh sb="4" eb="7">
      <t>カラス</t>
    </rPh>
    <rPh sb="7" eb="9">
      <t>カジュ</t>
    </rPh>
    <rPh sb="9" eb="11">
      <t>サンチ</t>
    </rPh>
    <rPh sb="11" eb="13">
      <t>コウゾウ</t>
    </rPh>
    <rPh sb="13" eb="15">
      <t>カイカク</t>
    </rPh>
    <rPh sb="15" eb="17">
      <t>キョウギ</t>
    </rPh>
    <rPh sb="17" eb="18">
      <t>カイ</t>
    </rPh>
    <phoneticPr fontId="5"/>
  </si>
  <si>
    <t>ＪＡみえなか香良洲梨部会、津農林水産事務所、中央農業改良普及センター、津市農林水産部農林水産政策課、津市香良洲総合支所、ＪＡみえなか営農経済部営農指導課、農地中間管理機構（公益財団法人　三重県農林水産支援センター）</t>
    <rPh sb="6" eb="9">
      <t>カラス</t>
    </rPh>
    <rPh sb="9" eb="10">
      <t>ナシ</t>
    </rPh>
    <rPh sb="10" eb="12">
      <t>ブカイ</t>
    </rPh>
    <rPh sb="50" eb="52">
      <t>ツシ</t>
    </rPh>
    <rPh sb="52" eb="55">
      <t>カラス</t>
    </rPh>
    <rPh sb="55" eb="57">
      <t>ソウゴウ</t>
    </rPh>
    <rPh sb="57" eb="59">
      <t>シショ</t>
    </rPh>
    <rPh sb="66" eb="68">
      <t>エイノウ</t>
    </rPh>
    <rPh sb="68" eb="70">
      <t>ケイザイ</t>
    </rPh>
    <rPh sb="70" eb="71">
      <t>ブ</t>
    </rPh>
    <rPh sb="71" eb="73">
      <t>エイノウ</t>
    </rPh>
    <rPh sb="73" eb="75">
      <t>シドウ</t>
    </rPh>
    <rPh sb="75" eb="76">
      <t>カ</t>
    </rPh>
    <phoneticPr fontId="5"/>
  </si>
  <si>
    <t>津市（香良洲梨共同選果場を中心とした津市香良洲町、香良洲町の生産者が栽培する周辺市）</t>
    <rPh sb="0" eb="2">
      <t>ツシ</t>
    </rPh>
    <phoneticPr fontId="5"/>
  </si>
  <si>
    <t>一志東部いちじく産地構造改革協議会</t>
    <rPh sb="0" eb="2">
      <t>イチシ</t>
    </rPh>
    <rPh sb="2" eb="4">
      <t>トウブ</t>
    </rPh>
    <rPh sb="8" eb="10">
      <t>サンチ</t>
    </rPh>
    <rPh sb="10" eb="12">
      <t>コウゾウ</t>
    </rPh>
    <rPh sb="12" eb="14">
      <t>カイカク</t>
    </rPh>
    <rPh sb="14" eb="17">
      <t>キョウギカイ</t>
    </rPh>
    <phoneticPr fontId="5"/>
  </si>
  <si>
    <t>JAみえなかいちじく部会、JAみえなか営農経済部営農指導課、松阪市産業農林水産部農水振興課、松阪市三雲地域振興局、松阪農林事務所、中央農業改良普及センター、農地中間管理機構（公益財団法人　三重県農林水産支援センター）</t>
    <rPh sb="10" eb="12">
      <t>ブカイ</t>
    </rPh>
    <rPh sb="19" eb="21">
      <t>エイノウ</t>
    </rPh>
    <rPh sb="21" eb="23">
      <t>ケイザイ</t>
    </rPh>
    <rPh sb="23" eb="24">
      <t>ブ</t>
    </rPh>
    <rPh sb="24" eb="26">
      <t>エイノウ</t>
    </rPh>
    <rPh sb="26" eb="28">
      <t>シドウ</t>
    </rPh>
    <rPh sb="28" eb="29">
      <t>カ</t>
    </rPh>
    <rPh sb="33" eb="35">
      <t>サンギョウ</t>
    </rPh>
    <rPh sb="40" eb="42">
      <t>ノウスイ</t>
    </rPh>
    <rPh sb="42" eb="44">
      <t>シンコウ</t>
    </rPh>
    <rPh sb="46" eb="49">
      <t>マツサカシ</t>
    </rPh>
    <rPh sb="49" eb="51">
      <t>ミクモ</t>
    </rPh>
    <rPh sb="51" eb="53">
      <t>チイキ</t>
    </rPh>
    <rPh sb="53" eb="55">
      <t>シンコウ</t>
    </rPh>
    <rPh sb="55" eb="56">
      <t>キョク</t>
    </rPh>
    <rPh sb="57" eb="59">
      <t>マツサカ</t>
    </rPh>
    <rPh sb="59" eb="61">
      <t>ノウリン</t>
    </rPh>
    <rPh sb="61" eb="63">
      <t>ジム</t>
    </rPh>
    <rPh sb="63" eb="64">
      <t>ショ</t>
    </rPh>
    <rPh sb="65" eb="67">
      <t>チュウオウ</t>
    </rPh>
    <rPh sb="67" eb="69">
      <t>ノウギョウ</t>
    </rPh>
    <rPh sb="69" eb="71">
      <t>カイリョウ</t>
    </rPh>
    <rPh sb="71" eb="73">
      <t>フキュウ</t>
    </rPh>
    <phoneticPr fontId="5"/>
  </si>
  <si>
    <t>松阪市（曽原地区内、及びその周辺）</t>
    <rPh sb="0" eb="3">
      <t>マツサカシ</t>
    </rPh>
    <rPh sb="4" eb="5">
      <t>ソ</t>
    </rPh>
    <rPh sb="5" eb="6">
      <t>ハラ</t>
    </rPh>
    <rPh sb="6" eb="8">
      <t>チク</t>
    </rPh>
    <rPh sb="8" eb="9">
      <t>ナイ</t>
    </rPh>
    <rPh sb="10" eb="11">
      <t>オヨ</t>
    </rPh>
    <rPh sb="14" eb="16">
      <t>シュウヘン</t>
    </rPh>
    <phoneticPr fontId="5"/>
  </si>
  <si>
    <t>松阪果樹産地協議会</t>
    <rPh sb="0" eb="2">
      <t>マツサカ</t>
    </rPh>
    <rPh sb="2" eb="4">
      <t>カジュ</t>
    </rPh>
    <rPh sb="4" eb="6">
      <t>サンチ</t>
    </rPh>
    <rPh sb="6" eb="9">
      <t>キョウギカイ</t>
    </rPh>
    <phoneticPr fontId="5"/>
  </si>
  <si>
    <t>生産者、JAみえなか、松阪市農水振興課、松阪農林事務所、中央農業改良普及センター、農地中間管理機構（公益財団法人　三重県農林水産支援センター）</t>
    <rPh sb="0" eb="3">
      <t>セイサンシャ</t>
    </rPh>
    <rPh sb="11" eb="14">
      <t>マツサカシ</t>
    </rPh>
    <rPh sb="14" eb="16">
      <t>ノウスイ</t>
    </rPh>
    <rPh sb="16" eb="18">
      <t>シンコウ</t>
    </rPh>
    <rPh sb="18" eb="19">
      <t>カ</t>
    </rPh>
    <rPh sb="20" eb="22">
      <t>マツサカ</t>
    </rPh>
    <rPh sb="22" eb="24">
      <t>ノウリン</t>
    </rPh>
    <rPh sb="24" eb="26">
      <t>ジム</t>
    </rPh>
    <rPh sb="26" eb="27">
      <t>ショ</t>
    </rPh>
    <rPh sb="28" eb="30">
      <t>チュウオウ</t>
    </rPh>
    <rPh sb="30" eb="32">
      <t>ノウギョウ</t>
    </rPh>
    <rPh sb="32" eb="34">
      <t>カイリョウ</t>
    </rPh>
    <rPh sb="34" eb="36">
      <t>フキュウ</t>
    </rPh>
    <phoneticPr fontId="5"/>
  </si>
  <si>
    <t>松阪市（笹川選果場を中心とした、ＪＡ松阪管内）</t>
    <rPh sb="0" eb="3">
      <t>マツサカシ</t>
    </rPh>
    <phoneticPr fontId="5"/>
  </si>
  <si>
    <t>温州みかん、なし、かき、ぶどう、くり、すもも、ブルーベリー</t>
    <rPh sb="0" eb="2">
      <t>ウンシュウ</t>
    </rPh>
    <phoneticPr fontId="5"/>
  </si>
  <si>
    <t>多気果樹産地協議会</t>
    <rPh sb="0" eb="2">
      <t>タキ</t>
    </rPh>
    <rPh sb="2" eb="4">
      <t>カジュ</t>
    </rPh>
    <rPh sb="4" eb="6">
      <t>サンチ</t>
    </rPh>
    <rPh sb="6" eb="9">
      <t>キョウギカイ</t>
    </rPh>
    <phoneticPr fontId="5"/>
  </si>
  <si>
    <t>ＪＡ多気郡多気営農センター</t>
    <rPh sb="2" eb="4">
      <t>タキ</t>
    </rPh>
    <rPh sb="4" eb="5">
      <t>グン</t>
    </rPh>
    <rPh sb="5" eb="7">
      <t>タキ</t>
    </rPh>
    <rPh sb="7" eb="9">
      <t>エイノウ</t>
    </rPh>
    <phoneticPr fontId="5"/>
  </si>
  <si>
    <t>生産者、ＪＡ多気郡営農部、松阪農林事務所、中央農業改良普及センター、多気町農林商工課、農地中間管理機構（公益財団法人　三重県農林水産支援センター）</t>
    <rPh sb="0" eb="3">
      <t>セイサンシャ</t>
    </rPh>
    <rPh sb="6" eb="8">
      <t>タキ</t>
    </rPh>
    <rPh sb="8" eb="9">
      <t>グン</t>
    </rPh>
    <rPh sb="9" eb="11">
      <t>エイノウ</t>
    </rPh>
    <rPh sb="11" eb="12">
      <t>ブ</t>
    </rPh>
    <rPh sb="21" eb="23">
      <t>チュウオウ</t>
    </rPh>
    <rPh sb="23" eb="25">
      <t>ノウギョウ</t>
    </rPh>
    <rPh sb="25" eb="27">
      <t>カイリョウ</t>
    </rPh>
    <rPh sb="27" eb="29">
      <t>フキュウ</t>
    </rPh>
    <rPh sb="34" eb="37">
      <t>タキチョウ</t>
    </rPh>
    <rPh sb="37" eb="39">
      <t>ノウリン</t>
    </rPh>
    <rPh sb="39" eb="41">
      <t>ショウコウ</t>
    </rPh>
    <rPh sb="41" eb="42">
      <t>カ</t>
    </rPh>
    <phoneticPr fontId="5"/>
  </si>
  <si>
    <t>多気町、大台町、明和町（ＪＡ多気郡多気撰果場を中心とした、多気郡管内）</t>
    <rPh sb="0" eb="3">
      <t>タキチョウ</t>
    </rPh>
    <rPh sb="4" eb="7">
      <t>オオダイチョウ</t>
    </rPh>
    <rPh sb="8" eb="10">
      <t>メイワ</t>
    </rPh>
    <rPh sb="10" eb="11">
      <t>チョウ</t>
    </rPh>
    <rPh sb="29" eb="31">
      <t>タキ</t>
    </rPh>
    <phoneticPr fontId="5"/>
  </si>
  <si>
    <t>ＪＡ多気郡</t>
    <rPh sb="2" eb="4">
      <t>タキ</t>
    </rPh>
    <rPh sb="4" eb="5">
      <t>グン</t>
    </rPh>
    <phoneticPr fontId="5"/>
  </si>
  <si>
    <t>かき、温州みかん、もも、びわ、うめ、いちじく、くり、ブルーベリー</t>
    <rPh sb="3" eb="5">
      <t>ウンシュウ</t>
    </rPh>
    <phoneticPr fontId="5"/>
  </si>
  <si>
    <t>玉城町次郎柿産地協議会</t>
    <rPh sb="0" eb="2">
      <t>タマキ</t>
    </rPh>
    <rPh sb="2" eb="3">
      <t>マチ</t>
    </rPh>
    <rPh sb="3" eb="6">
      <t>ジロウガキ</t>
    </rPh>
    <rPh sb="6" eb="8">
      <t>サンチ</t>
    </rPh>
    <rPh sb="8" eb="10">
      <t>キョウギ</t>
    </rPh>
    <rPh sb="10" eb="11">
      <t>カイ</t>
    </rPh>
    <phoneticPr fontId="5"/>
  </si>
  <si>
    <t>ＪＡ伊勢経済１課</t>
    <rPh sb="2" eb="4">
      <t>イセ</t>
    </rPh>
    <rPh sb="4" eb="6">
      <t>ケイザイ</t>
    </rPh>
    <rPh sb="7" eb="8">
      <t>カ</t>
    </rPh>
    <phoneticPr fontId="5"/>
  </si>
  <si>
    <t>生産者代表、農業委員会代表、ＪＡ伊勢代表、玉城町代表、伊勢農林水産事務所代表、中央農業改良普及センター代表、農地中間管理機構（公益財団法人　三重県農林水産支援センター）</t>
    <rPh sb="0" eb="3">
      <t>セイサンシャ</t>
    </rPh>
    <rPh sb="3" eb="5">
      <t>ダイヒョウ</t>
    </rPh>
    <rPh sb="6" eb="8">
      <t>ノウギョウ</t>
    </rPh>
    <rPh sb="8" eb="11">
      <t>イインカイ</t>
    </rPh>
    <rPh sb="11" eb="13">
      <t>ダイヒョウ</t>
    </rPh>
    <rPh sb="16" eb="18">
      <t>イセ</t>
    </rPh>
    <rPh sb="18" eb="20">
      <t>ダイヒョウ</t>
    </rPh>
    <rPh sb="21" eb="24">
      <t>タマキチョウ</t>
    </rPh>
    <rPh sb="24" eb="26">
      <t>ダイヒョウ</t>
    </rPh>
    <rPh sb="27" eb="29">
      <t>イセ</t>
    </rPh>
    <rPh sb="29" eb="31">
      <t>ノウリン</t>
    </rPh>
    <rPh sb="31" eb="33">
      <t>スイサン</t>
    </rPh>
    <rPh sb="33" eb="35">
      <t>ジム</t>
    </rPh>
    <rPh sb="35" eb="36">
      <t>ショ</t>
    </rPh>
    <rPh sb="36" eb="38">
      <t>ダイヒョウ</t>
    </rPh>
    <rPh sb="39" eb="41">
      <t>チュウオウ</t>
    </rPh>
    <rPh sb="41" eb="43">
      <t>ノウギョウ</t>
    </rPh>
    <rPh sb="43" eb="45">
      <t>カイリョウ</t>
    </rPh>
    <rPh sb="45" eb="47">
      <t>フキュウ</t>
    </rPh>
    <rPh sb="51" eb="53">
      <t>ダイヒョウ</t>
    </rPh>
    <phoneticPr fontId="5"/>
  </si>
  <si>
    <t>玉城町</t>
    <rPh sb="0" eb="3">
      <t>タマキチョウ</t>
    </rPh>
    <phoneticPr fontId="5"/>
  </si>
  <si>
    <t>伊賀地域ぶどう産地協議会</t>
    <rPh sb="0" eb="2">
      <t>イガ</t>
    </rPh>
    <rPh sb="2" eb="4">
      <t>チイキ</t>
    </rPh>
    <rPh sb="7" eb="9">
      <t>サンチ</t>
    </rPh>
    <rPh sb="9" eb="12">
      <t>キョウギカイ</t>
    </rPh>
    <phoneticPr fontId="5"/>
  </si>
  <si>
    <t>各地区生産者代表、ＪＡいがふるさと、伊賀市、名張市、青蓮寺用水土地改良区、農業研究所伊賀農業研究室、伊賀農林事務所農政室農業振興課、伊賀農林事務所伊賀地域農業改良普及センター、中央農業改良普及センター、農地中間管理機構（公益財団法人　三重県農林水産支援センター）</t>
    <rPh sb="0" eb="3">
      <t>カクチク</t>
    </rPh>
    <rPh sb="3" eb="6">
      <t>セイサンシャ</t>
    </rPh>
    <rPh sb="6" eb="8">
      <t>ダイヒョウ</t>
    </rPh>
    <rPh sb="22" eb="25">
      <t>ナバリシ</t>
    </rPh>
    <rPh sb="26" eb="29">
      <t>ショウレンジ</t>
    </rPh>
    <rPh sb="29" eb="31">
      <t>ヨウスイ</t>
    </rPh>
    <rPh sb="31" eb="33">
      <t>トチ</t>
    </rPh>
    <rPh sb="33" eb="36">
      <t>カイリョウク</t>
    </rPh>
    <rPh sb="37" eb="39">
      <t>ノウギョウ</t>
    </rPh>
    <rPh sb="39" eb="41">
      <t>ケンキュウ</t>
    </rPh>
    <rPh sb="41" eb="42">
      <t>ショ</t>
    </rPh>
    <rPh sb="42" eb="44">
      <t>イガ</t>
    </rPh>
    <rPh sb="44" eb="46">
      <t>ノウギョウ</t>
    </rPh>
    <rPh sb="46" eb="48">
      <t>ケンキュウ</t>
    </rPh>
    <rPh sb="48" eb="49">
      <t>シツ</t>
    </rPh>
    <rPh sb="50" eb="52">
      <t>イガ</t>
    </rPh>
    <rPh sb="52" eb="54">
      <t>ノウリン</t>
    </rPh>
    <rPh sb="54" eb="56">
      <t>ジム</t>
    </rPh>
    <rPh sb="56" eb="57">
      <t>ショ</t>
    </rPh>
    <rPh sb="57" eb="59">
      <t>ノウセイ</t>
    </rPh>
    <rPh sb="59" eb="60">
      <t>シツ</t>
    </rPh>
    <rPh sb="60" eb="62">
      <t>ノウギョウ</t>
    </rPh>
    <rPh sb="62" eb="65">
      <t>シンコウカ</t>
    </rPh>
    <rPh sb="66" eb="68">
      <t>イガ</t>
    </rPh>
    <rPh sb="68" eb="70">
      <t>ノウリン</t>
    </rPh>
    <rPh sb="70" eb="72">
      <t>ジム</t>
    </rPh>
    <rPh sb="72" eb="73">
      <t>ショ</t>
    </rPh>
    <rPh sb="73" eb="75">
      <t>イガ</t>
    </rPh>
    <rPh sb="77" eb="79">
      <t>ノウギョウ</t>
    </rPh>
    <rPh sb="79" eb="81">
      <t>カイリョウ</t>
    </rPh>
    <rPh sb="81" eb="83">
      <t>フキュウ</t>
    </rPh>
    <rPh sb="88" eb="90">
      <t>チュウオウ</t>
    </rPh>
    <rPh sb="90" eb="92">
      <t>ノウギョウ</t>
    </rPh>
    <rPh sb="92" eb="94">
      <t>カイリョウ</t>
    </rPh>
    <rPh sb="94" eb="96">
      <t>フキュウ</t>
    </rPh>
    <phoneticPr fontId="5"/>
  </si>
  <si>
    <t>伊賀市、名張市</t>
    <rPh sb="0" eb="2">
      <t>イガ</t>
    </rPh>
    <rPh sb="2" eb="3">
      <t>シ</t>
    </rPh>
    <rPh sb="4" eb="7">
      <t>ナバリシ</t>
    </rPh>
    <phoneticPr fontId="5"/>
  </si>
  <si>
    <t>伊賀地域梨産地協議会</t>
    <rPh sb="0" eb="2">
      <t>イガ</t>
    </rPh>
    <rPh sb="2" eb="4">
      <t>チイキ</t>
    </rPh>
    <rPh sb="4" eb="5">
      <t>ナシ</t>
    </rPh>
    <rPh sb="5" eb="7">
      <t>サンチ</t>
    </rPh>
    <rPh sb="7" eb="10">
      <t>キョウギカイ</t>
    </rPh>
    <phoneticPr fontId="5"/>
  </si>
  <si>
    <t>白鳳梨生産組合代表、ＪＡいがふるさと営農部、伊賀市産業振興班、伊賀農林事務所農政室、伊賀農林事務所伊賀地域農業改良普及センター、中央農業改良普及センター、農地中間管理機構（公益財団法人　三重県農林水産支援センター）</t>
    <rPh sb="0" eb="2">
      <t>ハクホウ</t>
    </rPh>
    <rPh sb="2" eb="3">
      <t>ナシ</t>
    </rPh>
    <rPh sb="3" eb="5">
      <t>セイサン</t>
    </rPh>
    <rPh sb="5" eb="7">
      <t>クミアイ</t>
    </rPh>
    <rPh sb="7" eb="9">
      <t>ダイヒョウ</t>
    </rPh>
    <rPh sb="18" eb="20">
      <t>エイノウ</t>
    </rPh>
    <rPh sb="20" eb="21">
      <t>ブ</t>
    </rPh>
    <rPh sb="22" eb="24">
      <t>イガ</t>
    </rPh>
    <rPh sb="24" eb="25">
      <t>シ</t>
    </rPh>
    <rPh sb="25" eb="27">
      <t>サンギョウ</t>
    </rPh>
    <rPh sb="27" eb="29">
      <t>シンコウ</t>
    </rPh>
    <rPh sb="29" eb="30">
      <t>ハン</t>
    </rPh>
    <rPh sb="31" eb="33">
      <t>イガ</t>
    </rPh>
    <rPh sb="33" eb="35">
      <t>ノウリン</t>
    </rPh>
    <rPh sb="35" eb="37">
      <t>ジム</t>
    </rPh>
    <rPh sb="37" eb="38">
      <t>ショ</t>
    </rPh>
    <rPh sb="38" eb="40">
      <t>ノウセイ</t>
    </rPh>
    <rPh sb="40" eb="41">
      <t>シツ</t>
    </rPh>
    <rPh sb="42" eb="44">
      <t>イガ</t>
    </rPh>
    <rPh sb="44" eb="46">
      <t>ノウリン</t>
    </rPh>
    <rPh sb="46" eb="48">
      <t>ジム</t>
    </rPh>
    <rPh sb="48" eb="49">
      <t>ショ</t>
    </rPh>
    <rPh sb="49" eb="51">
      <t>イガ</t>
    </rPh>
    <rPh sb="51" eb="53">
      <t>チイキ</t>
    </rPh>
    <rPh sb="53" eb="55">
      <t>ノウギョウ</t>
    </rPh>
    <rPh sb="55" eb="57">
      <t>カイリョウ</t>
    </rPh>
    <rPh sb="57" eb="59">
      <t>フキュウ</t>
    </rPh>
    <rPh sb="64" eb="66">
      <t>チュウオウ</t>
    </rPh>
    <rPh sb="66" eb="68">
      <t>ノウギョウ</t>
    </rPh>
    <rPh sb="68" eb="70">
      <t>カイリョウ</t>
    </rPh>
    <rPh sb="70" eb="72">
      <t>フキュウ</t>
    </rPh>
    <phoneticPr fontId="5"/>
  </si>
  <si>
    <t>伊賀市</t>
    <rPh sb="0" eb="2">
      <t>イガ</t>
    </rPh>
    <rPh sb="2" eb="3">
      <t>シ</t>
    </rPh>
    <phoneticPr fontId="5"/>
  </si>
  <si>
    <t>紀北地域果樹産地協議会</t>
    <rPh sb="0" eb="1">
      <t>キ</t>
    </rPh>
    <rPh sb="1" eb="2">
      <t>ホク</t>
    </rPh>
    <rPh sb="2" eb="4">
      <t>チイキ</t>
    </rPh>
    <rPh sb="4" eb="6">
      <t>カジュ</t>
    </rPh>
    <rPh sb="6" eb="8">
      <t>サンチ</t>
    </rPh>
    <rPh sb="8" eb="10">
      <t>キョウギ</t>
    </rPh>
    <rPh sb="10" eb="11">
      <t>カイ</t>
    </rPh>
    <phoneticPr fontId="5"/>
  </si>
  <si>
    <t>尾鷲農林水産事務所</t>
    <rPh sb="0" eb="2">
      <t>オワセ</t>
    </rPh>
    <rPh sb="2" eb="4">
      <t>ノウリン</t>
    </rPh>
    <rPh sb="4" eb="6">
      <t>スイサン</t>
    </rPh>
    <rPh sb="6" eb="8">
      <t>ジム</t>
    </rPh>
    <rPh sb="8" eb="9">
      <t>ショ</t>
    </rPh>
    <phoneticPr fontId="5"/>
  </si>
  <si>
    <t>生産者、農業委員会、JA伊勢三重南紀、尾鷲市、紀北町、尾鷲農林水産事務所、紀州地域農業改良普及センター、農地中間管理機構（公益財団法人　三重県農林水産支援センター）</t>
    <rPh sb="0" eb="3">
      <t>セイサンシャ</t>
    </rPh>
    <rPh sb="4" eb="6">
      <t>ノウギョウ</t>
    </rPh>
    <rPh sb="6" eb="9">
      <t>イインカイ</t>
    </rPh>
    <rPh sb="12" eb="14">
      <t>イセ</t>
    </rPh>
    <rPh sb="14" eb="18">
      <t>ミエナンキ</t>
    </rPh>
    <rPh sb="19" eb="22">
      <t>オワセシ</t>
    </rPh>
    <rPh sb="23" eb="26">
      <t>キホクチョウ</t>
    </rPh>
    <rPh sb="27" eb="29">
      <t>オワセ</t>
    </rPh>
    <rPh sb="29" eb="31">
      <t>ノウリン</t>
    </rPh>
    <rPh sb="31" eb="33">
      <t>スイサン</t>
    </rPh>
    <rPh sb="33" eb="35">
      <t>ジム</t>
    </rPh>
    <rPh sb="35" eb="36">
      <t>ショ</t>
    </rPh>
    <rPh sb="37" eb="39">
      <t>キシュウ</t>
    </rPh>
    <rPh sb="39" eb="41">
      <t>チイキ</t>
    </rPh>
    <rPh sb="41" eb="43">
      <t>ノウギョウ</t>
    </rPh>
    <rPh sb="43" eb="45">
      <t>カイリョウ</t>
    </rPh>
    <rPh sb="45" eb="47">
      <t>フキュウ</t>
    </rPh>
    <phoneticPr fontId="5"/>
  </si>
  <si>
    <t>紀北町、尾鷲市</t>
    <rPh sb="0" eb="3">
      <t>キホクチョウ</t>
    </rPh>
    <rPh sb="4" eb="7">
      <t>オワセシ</t>
    </rPh>
    <phoneticPr fontId="5"/>
  </si>
  <si>
    <t>温州みかん、中晩柑</t>
    <rPh sb="0" eb="2">
      <t>ウンシュウ</t>
    </rPh>
    <rPh sb="6" eb="9">
      <t>チュウバンカン</t>
    </rPh>
    <phoneticPr fontId="5"/>
  </si>
  <si>
    <t>御浜柑橘産地協議会</t>
    <rPh sb="0" eb="2">
      <t>ミハマ</t>
    </rPh>
    <rPh sb="2" eb="4">
      <t>カンキツ</t>
    </rPh>
    <rPh sb="4" eb="6">
      <t>サンチ</t>
    </rPh>
    <rPh sb="6" eb="9">
      <t>キョウギカイ</t>
    </rPh>
    <phoneticPr fontId="5"/>
  </si>
  <si>
    <t>有限会社御浜柑橘</t>
    <rPh sb="0" eb="2">
      <t>ユウゲン</t>
    </rPh>
    <rPh sb="2" eb="4">
      <t>カイシャ</t>
    </rPh>
    <rPh sb="4" eb="6">
      <t>ミハマ</t>
    </rPh>
    <rPh sb="6" eb="8">
      <t>カンキツ</t>
    </rPh>
    <phoneticPr fontId="5"/>
  </si>
  <si>
    <t>有限会社御浜柑橘、生産者、熊野農林事務所農政室農業振興課、紀州地域農業改良普及センター、熊野市農業振興班、御浜町農林水産課、紀宝町産業建設課、農地中間管理機構（公益財団法人　三重県農林水産支援センター）</t>
    <rPh sb="0" eb="2">
      <t>ユウゲン</t>
    </rPh>
    <rPh sb="2" eb="4">
      <t>カイシャ</t>
    </rPh>
    <rPh sb="4" eb="6">
      <t>ミハマ</t>
    </rPh>
    <rPh sb="6" eb="8">
      <t>カンキツ</t>
    </rPh>
    <rPh sb="9" eb="12">
      <t>セイサンシャ</t>
    </rPh>
    <rPh sb="13" eb="15">
      <t>クマノ</t>
    </rPh>
    <rPh sb="15" eb="17">
      <t>ノウリン</t>
    </rPh>
    <rPh sb="17" eb="20">
      <t>ジムショ</t>
    </rPh>
    <rPh sb="20" eb="22">
      <t>ノウセイ</t>
    </rPh>
    <rPh sb="22" eb="23">
      <t>シツ</t>
    </rPh>
    <rPh sb="23" eb="25">
      <t>ノウギョウ</t>
    </rPh>
    <rPh sb="25" eb="27">
      <t>シンコウ</t>
    </rPh>
    <rPh sb="27" eb="28">
      <t>カ</t>
    </rPh>
    <rPh sb="29" eb="31">
      <t>キシュウ</t>
    </rPh>
    <rPh sb="31" eb="33">
      <t>チイキ</t>
    </rPh>
    <rPh sb="33" eb="35">
      <t>ノウギョウ</t>
    </rPh>
    <rPh sb="35" eb="37">
      <t>カイリョウ</t>
    </rPh>
    <rPh sb="37" eb="39">
      <t>フキュウ</t>
    </rPh>
    <rPh sb="44" eb="47">
      <t>クマノシ</t>
    </rPh>
    <rPh sb="47" eb="49">
      <t>ノウギョウ</t>
    </rPh>
    <rPh sb="49" eb="51">
      <t>シンコウ</t>
    </rPh>
    <rPh sb="51" eb="52">
      <t>ハン</t>
    </rPh>
    <rPh sb="53" eb="56">
      <t>ミハマチョウ</t>
    </rPh>
    <rPh sb="56" eb="58">
      <t>ノウリン</t>
    </rPh>
    <rPh sb="58" eb="60">
      <t>スイサン</t>
    </rPh>
    <rPh sb="60" eb="61">
      <t>カ</t>
    </rPh>
    <rPh sb="62" eb="65">
      <t>キホウチョウ</t>
    </rPh>
    <rPh sb="65" eb="67">
      <t>サンギョウ</t>
    </rPh>
    <rPh sb="67" eb="70">
      <t>ケンセツカ</t>
    </rPh>
    <phoneticPr fontId="5"/>
  </si>
  <si>
    <t>熊野市、御浜町、紀宝町の柑橘栽培地帯</t>
    <rPh sb="0" eb="3">
      <t>クマノシ</t>
    </rPh>
    <rPh sb="4" eb="7">
      <t>ミハマチョウ</t>
    </rPh>
    <rPh sb="8" eb="11">
      <t>キホウチョウ</t>
    </rPh>
    <rPh sb="12" eb="14">
      <t>カンキツ</t>
    </rPh>
    <rPh sb="14" eb="16">
      <t>サイバイ</t>
    </rPh>
    <rPh sb="16" eb="18">
      <t>チタイ</t>
    </rPh>
    <phoneticPr fontId="5"/>
  </si>
  <si>
    <t>温州みかん、中晩柑、レモン、グレ－プフルーツ、オレンジ</t>
    <rPh sb="0" eb="2">
      <t>ウンシュウ</t>
    </rPh>
    <rPh sb="6" eb="9">
      <t>チュウバンカン</t>
    </rPh>
    <phoneticPr fontId="5"/>
  </si>
  <si>
    <t>紀南広域交流「うめの郷」協議会</t>
    <rPh sb="0" eb="2">
      <t>キナン</t>
    </rPh>
    <rPh sb="2" eb="4">
      <t>コウイキ</t>
    </rPh>
    <rPh sb="4" eb="6">
      <t>コウリュウ</t>
    </rPh>
    <rPh sb="10" eb="11">
      <t>ゴウ</t>
    </rPh>
    <rPh sb="12" eb="15">
      <t>キョウギカイ</t>
    </rPh>
    <phoneticPr fontId="5"/>
  </si>
  <si>
    <t>御浜町</t>
    <rPh sb="0" eb="3">
      <t>ミハマチョウ</t>
    </rPh>
    <phoneticPr fontId="5"/>
  </si>
  <si>
    <t>御浜土地改良区、JA伊勢三重南紀、三重県農林水産支援センター、熊野農林事務所、紀州地域農業改良普及センター、熊野市、御浜町、紀宝町</t>
    <rPh sb="0" eb="2">
      <t>ミハマ</t>
    </rPh>
    <rPh sb="2" eb="4">
      <t>トチ</t>
    </rPh>
    <rPh sb="4" eb="6">
      <t>カイリョウ</t>
    </rPh>
    <rPh sb="6" eb="7">
      <t>ク</t>
    </rPh>
    <rPh sb="10" eb="12">
      <t>イセ</t>
    </rPh>
    <rPh sb="12" eb="14">
      <t>ミエ</t>
    </rPh>
    <rPh sb="14" eb="16">
      <t>ナンキ</t>
    </rPh>
    <rPh sb="17" eb="20">
      <t>ミエケン</t>
    </rPh>
    <rPh sb="20" eb="22">
      <t>ノウリン</t>
    </rPh>
    <rPh sb="22" eb="24">
      <t>スイサン</t>
    </rPh>
    <rPh sb="24" eb="26">
      <t>シエン</t>
    </rPh>
    <rPh sb="31" eb="33">
      <t>クマノ</t>
    </rPh>
    <rPh sb="33" eb="35">
      <t>ノウリン</t>
    </rPh>
    <rPh sb="35" eb="37">
      <t>ジム</t>
    </rPh>
    <rPh sb="37" eb="38">
      <t>ショ</t>
    </rPh>
    <rPh sb="39" eb="41">
      <t>キシュウ</t>
    </rPh>
    <rPh sb="41" eb="43">
      <t>チイキ</t>
    </rPh>
    <rPh sb="43" eb="45">
      <t>ノウギョウ</t>
    </rPh>
    <rPh sb="45" eb="47">
      <t>カイリョウ</t>
    </rPh>
    <rPh sb="47" eb="49">
      <t>フキュウ</t>
    </rPh>
    <rPh sb="54" eb="57">
      <t>クマノシ</t>
    </rPh>
    <rPh sb="58" eb="61">
      <t>ミハマチョウ</t>
    </rPh>
    <rPh sb="62" eb="65">
      <t>キホウチョウ</t>
    </rPh>
    <phoneticPr fontId="5"/>
  </si>
  <si>
    <t>熊野市、御浜町、紀宝町の梅栽培地帯</t>
    <rPh sb="0" eb="3">
      <t>クマノシ</t>
    </rPh>
    <rPh sb="4" eb="7">
      <t>ミハマチョウ</t>
    </rPh>
    <rPh sb="8" eb="11">
      <t>キホウチョウ</t>
    </rPh>
    <rPh sb="12" eb="13">
      <t>ウメ</t>
    </rPh>
    <rPh sb="13" eb="15">
      <t>サイバイ</t>
    </rPh>
    <rPh sb="15" eb="17">
      <t>チタイ</t>
    </rPh>
    <phoneticPr fontId="5"/>
  </si>
  <si>
    <t>JA伊勢</t>
    <rPh sb="2" eb="4">
      <t>イセ</t>
    </rPh>
    <phoneticPr fontId="5"/>
  </si>
  <si>
    <t>松阪柑橘産地協議会</t>
    <rPh sb="0" eb="2">
      <t>マツサカ</t>
    </rPh>
    <rPh sb="2" eb="4">
      <t>カンキツ</t>
    </rPh>
    <rPh sb="4" eb="6">
      <t>サンチ</t>
    </rPh>
    <rPh sb="6" eb="9">
      <t>キョウギカイ</t>
    </rPh>
    <phoneticPr fontId="5"/>
  </si>
  <si>
    <t xml:space="preserve">生産者、ＪＡみえなか、松阪市農水振興課、松阪農林事務所、中央農業改良普及センター、農地中間管理機構（公益財団法人　三重県農林水産支援センター）
</t>
    <rPh sb="41" eb="43">
      <t>ノウチ</t>
    </rPh>
    <rPh sb="43" eb="45">
      <t>チュウカン</t>
    </rPh>
    <rPh sb="45" eb="47">
      <t>カンリ</t>
    </rPh>
    <rPh sb="47" eb="49">
      <t>キコウ</t>
    </rPh>
    <phoneticPr fontId="5"/>
  </si>
  <si>
    <t>松阪市</t>
    <rPh sb="0" eb="2">
      <t>マツサカ</t>
    </rPh>
    <rPh sb="2" eb="3">
      <t>シ</t>
    </rPh>
    <phoneticPr fontId="5"/>
  </si>
  <si>
    <t>－</t>
    <phoneticPr fontId="5"/>
  </si>
  <si>
    <t>6近畿</t>
    <rPh sb="1" eb="3">
      <t>キンキ</t>
    </rPh>
    <phoneticPr fontId="5"/>
  </si>
  <si>
    <t>滋賀県</t>
    <rPh sb="0" eb="3">
      <t>シガケン</t>
    </rPh>
    <phoneticPr fontId="5"/>
  </si>
  <si>
    <t>あいとう梨生産出荷協議会</t>
    <rPh sb="4" eb="5">
      <t>ナシ</t>
    </rPh>
    <rPh sb="5" eb="7">
      <t>セイサン</t>
    </rPh>
    <rPh sb="7" eb="9">
      <t>シュッカ</t>
    </rPh>
    <rPh sb="9" eb="12">
      <t>キョウギカイ</t>
    </rPh>
    <phoneticPr fontId="5"/>
  </si>
  <si>
    <t>湖東農協営農販売課</t>
    <rPh sb="0" eb="2">
      <t>コトウ</t>
    </rPh>
    <rPh sb="2" eb="4">
      <t>ノウキョウ</t>
    </rPh>
    <rPh sb="4" eb="6">
      <t>エイノウ</t>
    </rPh>
    <rPh sb="6" eb="8">
      <t>ハンバイ</t>
    </rPh>
    <rPh sb="8" eb="9">
      <t>カ</t>
    </rPh>
    <phoneticPr fontId="5"/>
  </si>
  <si>
    <t>愛東梨生産出荷組合、湖東農協、県東近江農業農村振興事務所、東近江市</t>
    <rPh sb="0" eb="2">
      <t>アイトウ</t>
    </rPh>
    <rPh sb="2" eb="3">
      <t>ナシ</t>
    </rPh>
    <rPh sb="3" eb="5">
      <t>セイサン</t>
    </rPh>
    <rPh sb="5" eb="7">
      <t>シュッカ</t>
    </rPh>
    <rPh sb="7" eb="9">
      <t>クミアイ</t>
    </rPh>
    <rPh sb="10" eb="12">
      <t>コトウ</t>
    </rPh>
    <rPh sb="12" eb="14">
      <t>ノウキョウ</t>
    </rPh>
    <rPh sb="15" eb="16">
      <t>ケン</t>
    </rPh>
    <rPh sb="16" eb="19">
      <t>ヒガシオウミ</t>
    </rPh>
    <rPh sb="19" eb="21">
      <t>ノウギョウ</t>
    </rPh>
    <rPh sb="21" eb="23">
      <t>ノウソン</t>
    </rPh>
    <rPh sb="23" eb="25">
      <t>シンコウ</t>
    </rPh>
    <rPh sb="25" eb="28">
      <t>ジムショ</t>
    </rPh>
    <rPh sb="29" eb="33">
      <t>ヒガシオウミシ</t>
    </rPh>
    <phoneticPr fontId="5"/>
  </si>
  <si>
    <t>東近江市の一部</t>
    <rPh sb="0" eb="4">
      <t>ヒガシオウミシ</t>
    </rPh>
    <rPh sb="5" eb="7">
      <t>イチブ</t>
    </rPh>
    <phoneticPr fontId="5"/>
  </si>
  <si>
    <t>湖東農協</t>
    <rPh sb="0" eb="2">
      <t>コトウ</t>
    </rPh>
    <rPh sb="2" eb="4">
      <t>ノウキョウ</t>
    </rPh>
    <phoneticPr fontId="5"/>
  </si>
  <si>
    <t>27.11.26</t>
  </si>
  <si>
    <r>
      <t xml:space="preserve">19.3.13
</t>
    </r>
    <r>
      <rPr>
        <sz val="11"/>
        <rFont val="ＭＳ Ｐゴシック"/>
        <family val="3"/>
        <charset val="128"/>
      </rPr>
      <t>25.9.18</t>
    </r>
  </si>
  <si>
    <t>木之本町果樹産地協議会</t>
    <rPh sb="0" eb="3">
      <t>キノモト</t>
    </rPh>
    <rPh sb="3" eb="4">
      <t>チョウ</t>
    </rPh>
    <rPh sb="4" eb="6">
      <t>カジュ</t>
    </rPh>
    <rPh sb="6" eb="8">
      <t>サンチ</t>
    </rPh>
    <rPh sb="8" eb="11">
      <t>キョウギカイ</t>
    </rPh>
    <phoneticPr fontId="5"/>
  </si>
  <si>
    <t>滋賀県長浜市木之本町</t>
    <rPh sb="0" eb="3">
      <t>シガケン</t>
    </rPh>
    <rPh sb="3" eb="6">
      <t>ナガハマシ</t>
    </rPh>
    <rPh sb="6" eb="10">
      <t>キノモトチョウ</t>
    </rPh>
    <phoneticPr fontId="5"/>
  </si>
  <si>
    <t>生産者代表、長浜市（旧木之本町）、北びわこ農協、長浜合同青果、県湖北農業農村振興事務所</t>
    <rPh sb="0" eb="2">
      <t>セイサン</t>
    </rPh>
    <rPh sb="2" eb="3">
      <t>シャ</t>
    </rPh>
    <rPh sb="3" eb="5">
      <t>ダイヒョウ</t>
    </rPh>
    <rPh sb="6" eb="9">
      <t>ナガハマシ</t>
    </rPh>
    <rPh sb="10" eb="11">
      <t>キュウ</t>
    </rPh>
    <rPh sb="11" eb="14">
      <t>キノモト</t>
    </rPh>
    <rPh sb="14" eb="15">
      <t>チョウ</t>
    </rPh>
    <rPh sb="17" eb="18">
      <t>キタ</t>
    </rPh>
    <rPh sb="21" eb="23">
      <t>ノウキョウ</t>
    </rPh>
    <rPh sb="24" eb="26">
      <t>ナガハマ</t>
    </rPh>
    <rPh sb="26" eb="28">
      <t>ゴウドウ</t>
    </rPh>
    <rPh sb="28" eb="30">
      <t>セイカ</t>
    </rPh>
    <rPh sb="31" eb="32">
      <t>ケン</t>
    </rPh>
    <rPh sb="32" eb="34">
      <t>コホク</t>
    </rPh>
    <rPh sb="34" eb="36">
      <t>ノウギョウ</t>
    </rPh>
    <rPh sb="36" eb="38">
      <t>ノウソン</t>
    </rPh>
    <rPh sb="38" eb="40">
      <t>シンコウ</t>
    </rPh>
    <rPh sb="40" eb="43">
      <t>ジムショ</t>
    </rPh>
    <phoneticPr fontId="5"/>
  </si>
  <si>
    <t>長浜市の一部</t>
    <rPh sb="0" eb="3">
      <t>ナガハマシ</t>
    </rPh>
    <rPh sb="4" eb="6">
      <t>イチブ</t>
    </rPh>
    <phoneticPr fontId="5"/>
  </si>
  <si>
    <t>北びわこ農協</t>
    <rPh sb="0" eb="1">
      <t>キタ</t>
    </rPh>
    <rPh sb="4" eb="6">
      <t>ノウキョウ</t>
    </rPh>
    <phoneticPr fontId="5"/>
  </si>
  <si>
    <t>18.10.12</t>
  </si>
  <si>
    <t>守山ブルーベリー産地協議会</t>
    <rPh sb="0" eb="2">
      <t>モリヤマ</t>
    </rPh>
    <rPh sb="8" eb="10">
      <t>サンチ</t>
    </rPh>
    <rPh sb="10" eb="13">
      <t>キョウギカイ</t>
    </rPh>
    <phoneticPr fontId="5"/>
  </si>
  <si>
    <t>おうみ冨士農協守山営農センター営農購買課</t>
    <rPh sb="3" eb="5">
      <t>フジ</t>
    </rPh>
    <rPh sb="5" eb="7">
      <t>ノウキョウ</t>
    </rPh>
    <rPh sb="7" eb="9">
      <t>モリヤマ</t>
    </rPh>
    <rPh sb="9" eb="11">
      <t>エイノウ</t>
    </rPh>
    <rPh sb="15" eb="17">
      <t>エイノウ</t>
    </rPh>
    <rPh sb="17" eb="19">
      <t>コウバイ</t>
    </rPh>
    <rPh sb="19" eb="20">
      <t>カ</t>
    </rPh>
    <phoneticPr fontId="5"/>
  </si>
  <si>
    <t>グリーンファーム守山、おうみ冨士農協、県大津南部農業農村振興事務所、守山市</t>
    <rPh sb="8" eb="10">
      <t>モリヤマ</t>
    </rPh>
    <rPh sb="14" eb="16">
      <t>フジ</t>
    </rPh>
    <rPh sb="16" eb="18">
      <t>ノウキョウ</t>
    </rPh>
    <rPh sb="19" eb="20">
      <t>ケン</t>
    </rPh>
    <rPh sb="20" eb="22">
      <t>オオツ</t>
    </rPh>
    <rPh sb="22" eb="24">
      <t>ナンブ</t>
    </rPh>
    <rPh sb="24" eb="26">
      <t>ノウギョウ</t>
    </rPh>
    <rPh sb="26" eb="28">
      <t>ノウソン</t>
    </rPh>
    <rPh sb="28" eb="30">
      <t>シンコウ</t>
    </rPh>
    <rPh sb="30" eb="33">
      <t>ジムショ</t>
    </rPh>
    <rPh sb="34" eb="37">
      <t>モリヤマシ</t>
    </rPh>
    <phoneticPr fontId="5"/>
  </si>
  <si>
    <t>守山市の一部</t>
    <rPh sb="0" eb="3">
      <t>モリヤマシ</t>
    </rPh>
    <rPh sb="4" eb="6">
      <t>イチブ</t>
    </rPh>
    <phoneticPr fontId="5"/>
  </si>
  <si>
    <t>おうみ冨士農協</t>
    <rPh sb="3" eb="5">
      <t>フジ</t>
    </rPh>
    <rPh sb="5" eb="7">
      <t>ノウキョウ</t>
    </rPh>
    <phoneticPr fontId="5"/>
  </si>
  <si>
    <t>19.7.31</t>
  </si>
  <si>
    <t>19.9.3</t>
  </si>
  <si>
    <t>伊吹ひらたね保存・向上協議会</t>
    <rPh sb="0" eb="2">
      <t>イブキ</t>
    </rPh>
    <rPh sb="6" eb="8">
      <t>ホゾン</t>
    </rPh>
    <rPh sb="9" eb="11">
      <t>コウジョウ</t>
    </rPh>
    <rPh sb="11" eb="14">
      <t>キョウギカイ</t>
    </rPh>
    <phoneticPr fontId="5"/>
  </si>
  <si>
    <t>レーク伊吹農協伊吹営農経済事業所</t>
    <rPh sb="3" eb="5">
      <t>イブキ</t>
    </rPh>
    <rPh sb="5" eb="7">
      <t>ノウキョウ</t>
    </rPh>
    <rPh sb="7" eb="9">
      <t>イブキ</t>
    </rPh>
    <rPh sb="9" eb="11">
      <t>エイノウ</t>
    </rPh>
    <rPh sb="11" eb="13">
      <t>ケイザイ</t>
    </rPh>
    <rPh sb="13" eb="16">
      <t>ジギョウショ</t>
    </rPh>
    <phoneticPr fontId="5"/>
  </si>
  <si>
    <t>米原市の一部</t>
    <rPh sb="0" eb="3">
      <t>マイバラシ</t>
    </rPh>
    <rPh sb="4" eb="6">
      <t>イチブ</t>
    </rPh>
    <phoneticPr fontId="5"/>
  </si>
  <si>
    <t>レーク伊吹農協</t>
    <rPh sb="3" eb="5">
      <t>イブキ</t>
    </rPh>
    <rPh sb="5" eb="7">
      <t>ノウキョウ</t>
    </rPh>
    <phoneticPr fontId="5"/>
  </si>
  <si>
    <t>19.7.13</t>
  </si>
  <si>
    <t>19.11.12</t>
  </si>
  <si>
    <t>マキノ果実生産販売協議会</t>
    <rPh sb="3" eb="5">
      <t>カジツ</t>
    </rPh>
    <rPh sb="5" eb="7">
      <t>セイサン</t>
    </rPh>
    <rPh sb="7" eb="9">
      <t>ハンバイ</t>
    </rPh>
    <rPh sb="9" eb="12">
      <t>キョウギカイ</t>
    </rPh>
    <phoneticPr fontId="5"/>
  </si>
  <si>
    <t>農事組合法人　マキノ町果樹生産組合</t>
    <rPh sb="0" eb="2">
      <t>ノウジ</t>
    </rPh>
    <rPh sb="2" eb="4">
      <t>クミアイ</t>
    </rPh>
    <rPh sb="4" eb="6">
      <t>ホウジン</t>
    </rPh>
    <rPh sb="10" eb="11">
      <t>チョウ</t>
    </rPh>
    <rPh sb="11" eb="13">
      <t>カジュ</t>
    </rPh>
    <rPh sb="13" eb="15">
      <t>セイサン</t>
    </rPh>
    <rPh sb="15" eb="17">
      <t>クミアイ</t>
    </rPh>
    <phoneticPr fontId="5"/>
  </si>
  <si>
    <t>高島市の一部</t>
    <rPh sb="0" eb="3">
      <t>タカシマシ</t>
    </rPh>
    <rPh sb="4" eb="6">
      <t>イチブ</t>
    </rPh>
    <phoneticPr fontId="5"/>
  </si>
  <si>
    <t>レーク滋賀農協</t>
    <rPh sb="3" eb="5">
      <t>シガ</t>
    </rPh>
    <rPh sb="5" eb="7">
      <t>ノウキョウ</t>
    </rPh>
    <phoneticPr fontId="5"/>
  </si>
  <si>
    <t>23.7.26</t>
  </si>
  <si>
    <t>H23.9.12
H25.11.22</t>
  </si>
  <si>
    <t>今荘ぶどう生産販売協議会</t>
    <rPh sb="0" eb="2">
      <t>イマジョウ</t>
    </rPh>
    <rPh sb="5" eb="7">
      <t>セイサン</t>
    </rPh>
    <rPh sb="7" eb="9">
      <t>ハンバイ</t>
    </rPh>
    <rPh sb="9" eb="12">
      <t>キョウギカイ</t>
    </rPh>
    <phoneticPr fontId="5"/>
  </si>
  <si>
    <t>今荘ぶどう生産組合</t>
    <rPh sb="0" eb="2">
      <t>イマジョウ</t>
    </rPh>
    <rPh sb="5" eb="7">
      <t>セイサン</t>
    </rPh>
    <rPh sb="7" eb="9">
      <t>クミアイ</t>
    </rPh>
    <phoneticPr fontId="5"/>
  </si>
  <si>
    <t>今荘ぶどう生産組合、長浜市、北びわこ農協、県湖北農業農村振興事務所</t>
    <rPh sb="0" eb="2">
      <t>イマジョウ</t>
    </rPh>
    <rPh sb="5" eb="7">
      <t>セイサン</t>
    </rPh>
    <rPh sb="7" eb="9">
      <t>クミアイ</t>
    </rPh>
    <rPh sb="10" eb="13">
      <t>ナガハマシ</t>
    </rPh>
    <rPh sb="14" eb="15">
      <t>キタ</t>
    </rPh>
    <rPh sb="18" eb="20">
      <t>ノウキョウ</t>
    </rPh>
    <rPh sb="21" eb="22">
      <t>ケン</t>
    </rPh>
    <rPh sb="22" eb="24">
      <t>コホク</t>
    </rPh>
    <rPh sb="24" eb="26">
      <t>ノウギョウ</t>
    </rPh>
    <rPh sb="26" eb="28">
      <t>ノウソン</t>
    </rPh>
    <rPh sb="28" eb="30">
      <t>シンコウ</t>
    </rPh>
    <rPh sb="30" eb="33">
      <t>ジムショ</t>
    </rPh>
    <phoneticPr fontId="5"/>
  </si>
  <si>
    <t>24.7.25</t>
  </si>
  <si>
    <t>24.10.2</t>
  </si>
  <si>
    <t>竜王町果樹生産振興協議会</t>
    <rPh sb="0" eb="3">
      <t>リュウオウチョウ</t>
    </rPh>
    <rPh sb="3" eb="5">
      <t>カジュ</t>
    </rPh>
    <rPh sb="5" eb="7">
      <t>セイサン</t>
    </rPh>
    <rPh sb="7" eb="9">
      <t>シンコウ</t>
    </rPh>
    <rPh sb="9" eb="12">
      <t>キョウギカイ</t>
    </rPh>
    <phoneticPr fontId="5"/>
  </si>
  <si>
    <t>農事組合法人　山之上生産組合</t>
    <rPh sb="0" eb="2">
      <t>ノウジ</t>
    </rPh>
    <rPh sb="2" eb="4">
      <t>クミアイ</t>
    </rPh>
    <rPh sb="4" eb="6">
      <t>ホウジン</t>
    </rPh>
    <rPh sb="7" eb="10">
      <t>ヤマノウエ</t>
    </rPh>
    <rPh sb="10" eb="12">
      <t>セイサン</t>
    </rPh>
    <rPh sb="12" eb="14">
      <t>クミアイ</t>
    </rPh>
    <phoneticPr fontId="5"/>
  </si>
  <si>
    <t>（農）山之上生産組合、（株）ファームタケヤマ、（株）みらいパーク竜王、竜王町、グリーン近江農協、県東近江農業農村振興事務所</t>
    <rPh sb="1" eb="2">
      <t>ノウ</t>
    </rPh>
    <rPh sb="3" eb="6">
      <t>ヤマノウエ</t>
    </rPh>
    <rPh sb="6" eb="8">
      <t>セイサン</t>
    </rPh>
    <rPh sb="8" eb="10">
      <t>クミアイ</t>
    </rPh>
    <rPh sb="12" eb="13">
      <t>カブ</t>
    </rPh>
    <rPh sb="24" eb="25">
      <t>カブ</t>
    </rPh>
    <rPh sb="32" eb="34">
      <t>リュウオウ</t>
    </rPh>
    <rPh sb="35" eb="38">
      <t>リュウオウチョウ</t>
    </rPh>
    <rPh sb="43" eb="45">
      <t>オウミ</t>
    </rPh>
    <rPh sb="45" eb="47">
      <t>ノウキョウ</t>
    </rPh>
    <rPh sb="48" eb="49">
      <t>ケン</t>
    </rPh>
    <rPh sb="49" eb="52">
      <t>ヒガシオウミ</t>
    </rPh>
    <rPh sb="52" eb="54">
      <t>ノウギョウ</t>
    </rPh>
    <rPh sb="54" eb="56">
      <t>ノウソン</t>
    </rPh>
    <rPh sb="56" eb="58">
      <t>シンコウ</t>
    </rPh>
    <rPh sb="58" eb="61">
      <t>ジムショ</t>
    </rPh>
    <phoneticPr fontId="5"/>
  </si>
  <si>
    <t>竜王町</t>
    <rPh sb="0" eb="3">
      <t>リュウオウチョウ</t>
    </rPh>
    <phoneticPr fontId="5"/>
  </si>
  <si>
    <t>グリーン近江農協</t>
    <rPh sb="4" eb="6">
      <t>オウミ</t>
    </rPh>
    <rPh sb="6" eb="8">
      <t>ノウキョウ</t>
    </rPh>
    <phoneticPr fontId="5"/>
  </si>
  <si>
    <t>ぶどう、なし</t>
  </si>
  <si>
    <t>ＪＡ東びわこ石寺地区果樹産地協議会</t>
  </si>
  <si>
    <t>ＪＡ東びわこ営農経済部　営農振興課</t>
  </si>
  <si>
    <t>彦根梨生産組合、彦根柿生産組合、彦根市農林水産課、ＪＡ東びわこ、湖東農業農村振興事務所、農業技術振興センター</t>
  </si>
  <si>
    <t>彦根市の一部</t>
    <rPh sb="0" eb="3">
      <t>ヒコネシ</t>
    </rPh>
    <rPh sb="4" eb="6">
      <t>イチブ</t>
    </rPh>
    <phoneticPr fontId="5"/>
  </si>
  <si>
    <t>東びわこ農協</t>
    <rPh sb="0" eb="1">
      <t>ヒガシ</t>
    </rPh>
    <rPh sb="4" eb="6">
      <t>ノウキョウ</t>
    </rPh>
    <phoneticPr fontId="5"/>
  </si>
  <si>
    <t>26.8.11</t>
  </si>
  <si>
    <t>26.9.1</t>
  </si>
  <si>
    <t>もりやまこばまぶどう果樹産地協議会</t>
  </si>
  <si>
    <t>こばま野洲川地区生産組合</t>
  </si>
  <si>
    <t>こばま野洲川地区生産組合、守山市、ＪＡおうみ冨士、大津・南部農業農村振興事務所、農業技術振興センター</t>
  </si>
  <si>
    <t>27.2.18</t>
  </si>
  <si>
    <t>27.3.27</t>
  </si>
  <si>
    <t>南浜ぶどう産地推進協議会</t>
    <rPh sb="0" eb="1">
      <t>ミナミ</t>
    </rPh>
    <rPh sb="1" eb="2">
      <t>ハマ</t>
    </rPh>
    <rPh sb="5" eb="7">
      <t>サンチ</t>
    </rPh>
    <rPh sb="7" eb="9">
      <t>スイシン</t>
    </rPh>
    <rPh sb="9" eb="12">
      <t>キョウギカイ</t>
    </rPh>
    <phoneticPr fontId="5"/>
  </si>
  <si>
    <t>南浜ぶどう生産組合</t>
    <rPh sb="0" eb="1">
      <t>ミナミ</t>
    </rPh>
    <rPh sb="1" eb="2">
      <t>ハマ</t>
    </rPh>
    <rPh sb="5" eb="7">
      <t>セイサン</t>
    </rPh>
    <rPh sb="7" eb="9">
      <t>クミアイ</t>
    </rPh>
    <phoneticPr fontId="5"/>
  </si>
  <si>
    <t>南浜ぶどう生産組合、北びわこ農協、県湖北農業農村振興事務所、県農地中間管理機構湖北窓口、長浜市、(株）長浜合同青果、（農）産直びわ・みずべの里</t>
    <rPh sb="0" eb="1">
      <t>ミナミ</t>
    </rPh>
    <rPh sb="1" eb="2">
      <t>ハマ</t>
    </rPh>
    <rPh sb="5" eb="7">
      <t>セイサン</t>
    </rPh>
    <rPh sb="7" eb="9">
      <t>クミアイ</t>
    </rPh>
    <rPh sb="10" eb="11">
      <t>キタ</t>
    </rPh>
    <rPh sb="14" eb="16">
      <t>ノウキョウ</t>
    </rPh>
    <rPh sb="17" eb="18">
      <t>ケン</t>
    </rPh>
    <rPh sb="18" eb="20">
      <t>コホク</t>
    </rPh>
    <rPh sb="20" eb="22">
      <t>ノウギョウ</t>
    </rPh>
    <rPh sb="22" eb="24">
      <t>ノウソン</t>
    </rPh>
    <rPh sb="24" eb="26">
      <t>シンコウ</t>
    </rPh>
    <rPh sb="26" eb="28">
      <t>ジム</t>
    </rPh>
    <rPh sb="28" eb="29">
      <t>ショ</t>
    </rPh>
    <rPh sb="30" eb="31">
      <t>ケン</t>
    </rPh>
    <rPh sb="31" eb="33">
      <t>ノウチ</t>
    </rPh>
    <rPh sb="33" eb="35">
      <t>チュウカン</t>
    </rPh>
    <rPh sb="35" eb="37">
      <t>カンリ</t>
    </rPh>
    <rPh sb="37" eb="39">
      <t>キコウ</t>
    </rPh>
    <rPh sb="39" eb="41">
      <t>コホク</t>
    </rPh>
    <rPh sb="41" eb="43">
      <t>マドグチ</t>
    </rPh>
    <rPh sb="44" eb="47">
      <t>ナガハマシ</t>
    </rPh>
    <rPh sb="49" eb="50">
      <t>カブ</t>
    </rPh>
    <rPh sb="51" eb="53">
      <t>ナガハマ</t>
    </rPh>
    <rPh sb="53" eb="55">
      <t>ゴウドウ</t>
    </rPh>
    <rPh sb="55" eb="57">
      <t>セイカ</t>
    </rPh>
    <rPh sb="59" eb="60">
      <t>ノウ</t>
    </rPh>
    <rPh sb="61" eb="63">
      <t>サンチョク</t>
    </rPh>
    <rPh sb="70" eb="71">
      <t>サト</t>
    </rPh>
    <phoneticPr fontId="5"/>
  </si>
  <si>
    <t>28.3.17</t>
    <phoneticPr fontId="5"/>
  </si>
  <si>
    <t>もりやまフルーツランド協議会</t>
    <rPh sb="11" eb="14">
      <t>キョウギカイ</t>
    </rPh>
    <phoneticPr fontId="5"/>
  </si>
  <si>
    <t>守山市都市経済部都市活性化局農政課</t>
    <rPh sb="0" eb="3">
      <t>モリヤマシ</t>
    </rPh>
    <rPh sb="3" eb="5">
      <t>トシ</t>
    </rPh>
    <rPh sb="5" eb="7">
      <t>ケイザイ</t>
    </rPh>
    <rPh sb="7" eb="8">
      <t>ブ</t>
    </rPh>
    <rPh sb="8" eb="10">
      <t>トシ</t>
    </rPh>
    <rPh sb="10" eb="13">
      <t>カッセイカ</t>
    </rPh>
    <rPh sb="13" eb="14">
      <t>キョク</t>
    </rPh>
    <rPh sb="14" eb="16">
      <t>ノウセイ</t>
    </rPh>
    <rPh sb="16" eb="17">
      <t>カ</t>
    </rPh>
    <phoneticPr fontId="5"/>
  </si>
  <si>
    <t>（農）さづかわ果樹生産組合、（農）こばま野洲川地区生産組合、中洲学区自治会、おうみ富士農業協同組合、県大津・南部農業農村振興事務所、守山市、県農業共済組合南部支所、県農地中間管理機構南部窓口、近畿農政局滋賀県拠点、県農業経営課、農業技術振興センター、（株）フロリスト・コロナ</t>
    <rPh sb="1" eb="2">
      <t>ノウ</t>
    </rPh>
    <rPh sb="7" eb="9">
      <t>カジュ</t>
    </rPh>
    <rPh sb="9" eb="11">
      <t>セイサン</t>
    </rPh>
    <rPh sb="11" eb="13">
      <t>クミアイ</t>
    </rPh>
    <rPh sb="15" eb="16">
      <t>ノウ</t>
    </rPh>
    <rPh sb="20" eb="23">
      <t>ヤスガワ</t>
    </rPh>
    <rPh sb="23" eb="25">
      <t>チク</t>
    </rPh>
    <rPh sb="25" eb="27">
      <t>セイサン</t>
    </rPh>
    <rPh sb="27" eb="29">
      <t>クミアイ</t>
    </rPh>
    <rPh sb="30" eb="32">
      <t>ナカス</t>
    </rPh>
    <rPh sb="32" eb="34">
      <t>ガック</t>
    </rPh>
    <rPh sb="34" eb="37">
      <t>ジチカイ</t>
    </rPh>
    <rPh sb="41" eb="43">
      <t>フジ</t>
    </rPh>
    <rPh sb="43" eb="45">
      <t>ノウギョウ</t>
    </rPh>
    <rPh sb="45" eb="47">
      <t>キョウドウ</t>
    </rPh>
    <rPh sb="47" eb="49">
      <t>クミアイ</t>
    </rPh>
    <rPh sb="50" eb="51">
      <t>ケン</t>
    </rPh>
    <rPh sb="51" eb="53">
      <t>オオツ</t>
    </rPh>
    <rPh sb="54" eb="56">
      <t>ナンブ</t>
    </rPh>
    <rPh sb="56" eb="58">
      <t>ノウギョウ</t>
    </rPh>
    <rPh sb="58" eb="60">
      <t>ノウソン</t>
    </rPh>
    <rPh sb="60" eb="62">
      <t>シンコウ</t>
    </rPh>
    <rPh sb="62" eb="64">
      <t>ジム</t>
    </rPh>
    <rPh sb="64" eb="65">
      <t>ショ</t>
    </rPh>
    <rPh sb="66" eb="69">
      <t>モリヤマシ</t>
    </rPh>
    <rPh sb="70" eb="71">
      <t>ケン</t>
    </rPh>
    <rPh sb="71" eb="73">
      <t>ノウギョウ</t>
    </rPh>
    <rPh sb="73" eb="75">
      <t>キョウサイ</t>
    </rPh>
    <rPh sb="75" eb="77">
      <t>クミアイ</t>
    </rPh>
    <rPh sb="77" eb="79">
      <t>ナンブ</t>
    </rPh>
    <rPh sb="79" eb="81">
      <t>シショ</t>
    </rPh>
    <rPh sb="82" eb="83">
      <t>ケン</t>
    </rPh>
    <rPh sb="83" eb="84">
      <t>ノウ</t>
    </rPh>
    <rPh sb="84" eb="85">
      <t>チ</t>
    </rPh>
    <rPh sb="85" eb="87">
      <t>チュウカン</t>
    </rPh>
    <rPh sb="87" eb="89">
      <t>カンリ</t>
    </rPh>
    <rPh sb="89" eb="91">
      <t>キコウ</t>
    </rPh>
    <rPh sb="91" eb="93">
      <t>ナンブ</t>
    </rPh>
    <rPh sb="93" eb="95">
      <t>マドグチ</t>
    </rPh>
    <rPh sb="96" eb="98">
      <t>キンキ</t>
    </rPh>
    <rPh sb="98" eb="101">
      <t>ノウセイキョク</t>
    </rPh>
    <rPh sb="101" eb="104">
      <t>シガケン</t>
    </rPh>
    <rPh sb="104" eb="106">
      <t>キョテン</t>
    </rPh>
    <rPh sb="107" eb="108">
      <t>ケン</t>
    </rPh>
    <rPh sb="108" eb="110">
      <t>ノウギョウ</t>
    </rPh>
    <rPh sb="110" eb="112">
      <t>ケイエイ</t>
    </rPh>
    <rPh sb="112" eb="113">
      <t>カ</t>
    </rPh>
    <rPh sb="114" eb="116">
      <t>ノウギョウ</t>
    </rPh>
    <rPh sb="116" eb="118">
      <t>ギジュツ</t>
    </rPh>
    <rPh sb="118" eb="120">
      <t>シンコウ</t>
    </rPh>
    <rPh sb="126" eb="127">
      <t>カブ</t>
    </rPh>
    <phoneticPr fontId="5"/>
  </si>
  <si>
    <t>R2.9.1
R3.3.16（変更）</t>
    <rPh sb="15" eb="17">
      <t>ヘンコウ</t>
    </rPh>
    <phoneticPr fontId="5"/>
  </si>
  <si>
    <t>近江八幡市若手園芸振興協議会</t>
    <phoneticPr fontId="5"/>
  </si>
  <si>
    <t>近江八幡市若手園芸振興協議会事務局</t>
    <rPh sb="14" eb="17">
      <t>ジムキョク</t>
    </rPh>
    <phoneticPr fontId="5"/>
  </si>
  <si>
    <t>空色農園、（有）シャロン農園、ダーウィンファーム、大中グリーン工房、長岡農園、水原農園、いちご園ボンガーデン、近江八幡市、グリーン近江農業協同組合、県農地中間管理機構東近江窓口、県東近江農業農村振興事務所</t>
    <rPh sb="0" eb="2">
      <t>ソライロ</t>
    </rPh>
    <rPh sb="2" eb="4">
      <t>ノウエン</t>
    </rPh>
    <rPh sb="12" eb="14">
      <t>ノウエン</t>
    </rPh>
    <rPh sb="25" eb="26">
      <t>ダイ</t>
    </rPh>
    <rPh sb="26" eb="27">
      <t>ナカ</t>
    </rPh>
    <rPh sb="31" eb="33">
      <t>コウボウ</t>
    </rPh>
    <rPh sb="34" eb="36">
      <t>ナガオカ</t>
    </rPh>
    <rPh sb="36" eb="38">
      <t>ノウエン</t>
    </rPh>
    <rPh sb="39" eb="41">
      <t>ミズハラ</t>
    </rPh>
    <rPh sb="41" eb="43">
      <t>ノウエン</t>
    </rPh>
    <rPh sb="47" eb="48">
      <t>エン</t>
    </rPh>
    <rPh sb="55" eb="60">
      <t>オウミハチマンシ</t>
    </rPh>
    <rPh sb="65" eb="67">
      <t>オウミ</t>
    </rPh>
    <rPh sb="67" eb="69">
      <t>ノウギョウ</t>
    </rPh>
    <rPh sb="69" eb="71">
      <t>キョウドウ</t>
    </rPh>
    <rPh sb="71" eb="73">
      <t>クミアイ</t>
    </rPh>
    <rPh sb="74" eb="75">
      <t>ケン</t>
    </rPh>
    <rPh sb="75" eb="76">
      <t>ノウ</t>
    </rPh>
    <rPh sb="76" eb="77">
      <t>チ</t>
    </rPh>
    <rPh sb="77" eb="79">
      <t>チュウカン</t>
    </rPh>
    <rPh sb="79" eb="81">
      <t>カンリ</t>
    </rPh>
    <rPh sb="81" eb="83">
      <t>キコウ</t>
    </rPh>
    <rPh sb="83" eb="84">
      <t>ヒガシ</t>
    </rPh>
    <rPh sb="84" eb="86">
      <t>オウミ</t>
    </rPh>
    <rPh sb="86" eb="88">
      <t>マドグチ</t>
    </rPh>
    <rPh sb="89" eb="90">
      <t>ケン</t>
    </rPh>
    <rPh sb="90" eb="91">
      <t>ヒガシ</t>
    </rPh>
    <rPh sb="91" eb="93">
      <t>オウミ</t>
    </rPh>
    <rPh sb="93" eb="95">
      <t>ノウギョウ</t>
    </rPh>
    <rPh sb="95" eb="97">
      <t>ノウソン</t>
    </rPh>
    <rPh sb="97" eb="99">
      <t>シンコウ</t>
    </rPh>
    <rPh sb="99" eb="101">
      <t>ジム</t>
    </rPh>
    <rPh sb="101" eb="102">
      <t>ショ</t>
    </rPh>
    <phoneticPr fontId="5"/>
  </si>
  <si>
    <t>近江八幡市</t>
    <rPh sb="0" eb="5">
      <t>オウミハチマンシ</t>
    </rPh>
    <phoneticPr fontId="5"/>
  </si>
  <si>
    <t>野洲市果樹産地振興協議会
（令和３年９月10日策定）</t>
    <rPh sb="0" eb="3">
      <t>ヤスシ</t>
    </rPh>
    <rPh sb="3" eb="5">
      <t>カジュ</t>
    </rPh>
    <rPh sb="5" eb="7">
      <t>サンチ</t>
    </rPh>
    <rPh sb="7" eb="9">
      <t>シンコウ</t>
    </rPh>
    <rPh sb="9" eb="12">
      <t>キョウギカイ</t>
    </rPh>
    <rPh sb="14" eb="16">
      <t>レイワ</t>
    </rPh>
    <rPh sb="17" eb="18">
      <t>ネン</t>
    </rPh>
    <rPh sb="19" eb="20">
      <t>ガツ</t>
    </rPh>
    <rPh sb="22" eb="23">
      <t>ニチ</t>
    </rPh>
    <rPh sb="23" eb="25">
      <t>サクテイ</t>
    </rPh>
    <phoneticPr fontId="5"/>
  </si>
  <si>
    <t>野洲市環境経済部農林水産課</t>
    <rPh sb="0" eb="3">
      <t>ヤスシ</t>
    </rPh>
    <rPh sb="3" eb="5">
      <t>カンキョウ</t>
    </rPh>
    <rPh sb="5" eb="7">
      <t>ケイザイ</t>
    </rPh>
    <rPh sb="7" eb="8">
      <t>ブ</t>
    </rPh>
    <rPh sb="8" eb="10">
      <t>ノウリン</t>
    </rPh>
    <rPh sb="10" eb="12">
      <t>スイサン</t>
    </rPh>
    <rPh sb="12" eb="13">
      <t>カ</t>
    </rPh>
    <phoneticPr fontId="5"/>
  </si>
  <si>
    <t>㈱南農園、㈱レイクスファーム、野洲市、レーク滋賀農業協同組合、県大津・南部農業農村振興事務所農産普及課、野洲市農業委員会事務局、県農地中間管理機構南部窓口、県農業共済組合南部支所</t>
    <rPh sb="1" eb="2">
      <t>ミナミ</t>
    </rPh>
    <rPh sb="2" eb="4">
      <t>ノウエン</t>
    </rPh>
    <rPh sb="15" eb="18">
      <t>ヤスシ</t>
    </rPh>
    <rPh sb="22" eb="24">
      <t>シガ</t>
    </rPh>
    <rPh sb="24" eb="26">
      <t>ノウギョウ</t>
    </rPh>
    <rPh sb="26" eb="28">
      <t>キョウドウ</t>
    </rPh>
    <rPh sb="28" eb="30">
      <t>クミアイ</t>
    </rPh>
    <rPh sb="31" eb="32">
      <t>ケン</t>
    </rPh>
    <rPh sb="32" eb="34">
      <t>オオツ</t>
    </rPh>
    <rPh sb="35" eb="37">
      <t>ナンブ</t>
    </rPh>
    <rPh sb="37" eb="46">
      <t>ノウギョウノウソンシンコウジムショ</t>
    </rPh>
    <rPh sb="46" eb="48">
      <t>ノウサン</t>
    </rPh>
    <rPh sb="48" eb="50">
      <t>フキュウ</t>
    </rPh>
    <rPh sb="50" eb="51">
      <t>カ</t>
    </rPh>
    <rPh sb="52" eb="55">
      <t>ヤスシ</t>
    </rPh>
    <rPh sb="55" eb="57">
      <t>ノウギョウ</t>
    </rPh>
    <rPh sb="57" eb="60">
      <t>イインカイ</t>
    </rPh>
    <rPh sb="60" eb="63">
      <t>ジムキョク</t>
    </rPh>
    <rPh sb="64" eb="65">
      <t>ケン</t>
    </rPh>
    <rPh sb="65" eb="66">
      <t>ノウ</t>
    </rPh>
    <rPh sb="66" eb="67">
      <t>チ</t>
    </rPh>
    <rPh sb="67" eb="69">
      <t>チュウカン</t>
    </rPh>
    <rPh sb="69" eb="71">
      <t>カンリ</t>
    </rPh>
    <rPh sb="71" eb="73">
      <t>キコウ</t>
    </rPh>
    <rPh sb="73" eb="75">
      <t>ナンブ</t>
    </rPh>
    <rPh sb="75" eb="77">
      <t>マドグチ</t>
    </rPh>
    <rPh sb="78" eb="79">
      <t>ケン</t>
    </rPh>
    <rPh sb="79" eb="81">
      <t>ノウギョウ</t>
    </rPh>
    <rPh sb="81" eb="83">
      <t>キョウサイ</t>
    </rPh>
    <rPh sb="83" eb="85">
      <t>クミアイ</t>
    </rPh>
    <rPh sb="85" eb="87">
      <t>ナンブ</t>
    </rPh>
    <rPh sb="87" eb="89">
      <t>シショ</t>
    </rPh>
    <phoneticPr fontId="5"/>
  </si>
  <si>
    <t>野洲市</t>
    <rPh sb="0" eb="3">
      <t>ヤスシ</t>
    </rPh>
    <phoneticPr fontId="5"/>
  </si>
  <si>
    <t>なし、ぶどう、もも、かき、おうとう、ブルーベリー</t>
    <phoneticPr fontId="5"/>
  </si>
  <si>
    <t>京都府</t>
    <rPh sb="0" eb="2">
      <t>キョウト</t>
    </rPh>
    <rPh sb="2" eb="3">
      <t>フ</t>
    </rPh>
    <phoneticPr fontId="5"/>
  </si>
  <si>
    <t>京都農業協同組合中央会
（果樹担当：京都府丹後農業改良普及センター）</t>
    <rPh sb="0" eb="2">
      <t>キョウト</t>
    </rPh>
    <rPh sb="2" eb="4">
      <t>ノウギョウ</t>
    </rPh>
    <rPh sb="4" eb="6">
      <t>キョウドウ</t>
    </rPh>
    <rPh sb="6" eb="8">
      <t>クミアイ</t>
    </rPh>
    <rPh sb="8" eb="11">
      <t>チュウオウカイ</t>
    </rPh>
    <rPh sb="13" eb="15">
      <t>カジュ</t>
    </rPh>
    <rPh sb="15" eb="17">
      <t>タントウ</t>
    </rPh>
    <rPh sb="18" eb="21">
      <t>キョウトフ</t>
    </rPh>
    <rPh sb="21" eb="23">
      <t>タンゴ</t>
    </rPh>
    <rPh sb="23" eb="25">
      <t>ノウギョウ</t>
    </rPh>
    <rPh sb="25" eb="27">
      <t>カイリョウ</t>
    </rPh>
    <rPh sb="27" eb="29">
      <t>フキュウ</t>
    </rPh>
    <phoneticPr fontId="5"/>
  </si>
  <si>
    <t>生産者、京都農業協同組合、宮津市農林水産課、京丹後市農林水産環境部農政課、伊根町地域整備課、与謝野町農林課、京都府丹後広域振興局農林商工部農商工連携・推進課、京都府丹後農業改良普及センター、京都府農林水産技術センター農林センター丹後農業研究所</t>
    <rPh sb="0" eb="3">
      <t>セイサンシャ</t>
    </rPh>
    <rPh sb="4" eb="6">
      <t>キョウト</t>
    </rPh>
    <rPh sb="6" eb="8">
      <t>ノウギョウ</t>
    </rPh>
    <rPh sb="8" eb="10">
      <t>キョウドウ</t>
    </rPh>
    <rPh sb="10" eb="12">
      <t>クミアイ</t>
    </rPh>
    <rPh sb="13" eb="16">
      <t>ミヤヅシ</t>
    </rPh>
    <rPh sb="16" eb="18">
      <t>ノウリン</t>
    </rPh>
    <rPh sb="18" eb="20">
      <t>スイサン</t>
    </rPh>
    <rPh sb="20" eb="21">
      <t>カ</t>
    </rPh>
    <rPh sb="22" eb="26">
      <t>キョウタンゴシ</t>
    </rPh>
    <rPh sb="26" eb="28">
      <t>ノウリン</t>
    </rPh>
    <rPh sb="28" eb="30">
      <t>スイサン</t>
    </rPh>
    <rPh sb="30" eb="32">
      <t>カンキョウ</t>
    </rPh>
    <rPh sb="37" eb="40">
      <t>イネチョウ</t>
    </rPh>
    <rPh sb="40" eb="42">
      <t>チイキ</t>
    </rPh>
    <rPh sb="42" eb="45">
      <t>セイビカ</t>
    </rPh>
    <rPh sb="46" eb="50">
      <t>ヨサノチョウ</t>
    </rPh>
    <rPh sb="50" eb="53">
      <t>ノウリンカ</t>
    </rPh>
    <rPh sb="79" eb="82">
      <t>キョウトフ</t>
    </rPh>
    <phoneticPr fontId="5"/>
  </si>
  <si>
    <t>宮津市、京丹後市、与謝郡伊根町、与謝郡与謝野町</t>
    <rPh sb="0" eb="3">
      <t>ミヤヅシ</t>
    </rPh>
    <rPh sb="4" eb="8">
      <t>キョウタンゴシ</t>
    </rPh>
    <rPh sb="9" eb="12">
      <t>ヨサグン</t>
    </rPh>
    <rPh sb="12" eb="15">
      <t>イネチョウ</t>
    </rPh>
    <rPh sb="16" eb="19">
      <t>ヨサグン</t>
    </rPh>
    <rPh sb="19" eb="23">
      <t>ヨサノチョウ</t>
    </rPh>
    <phoneticPr fontId="5"/>
  </si>
  <si>
    <t>JA京都</t>
    <rPh sb="2" eb="4">
      <t>キョウト</t>
    </rPh>
    <phoneticPr fontId="5"/>
  </si>
  <si>
    <t>1990年</t>
    <rPh sb="4" eb="5">
      <t>ネン</t>
    </rPh>
    <phoneticPr fontId="5"/>
  </si>
  <si>
    <t>なし、もも、ぶどう、みかん、ゆず、りんご、おうとう、くり、かき、キウイフルーツ、ブルーベリー、オリーブ</t>
  </si>
  <si>
    <t>R2.3</t>
  </si>
  <si>
    <t>22.3.18
25.3．29</t>
  </si>
  <si>
    <t>大阪府</t>
    <rPh sb="0" eb="3">
      <t>オオサカフ</t>
    </rPh>
    <phoneticPr fontId="5"/>
  </si>
  <si>
    <t>和泉市果樹産地構造改革協議会　</t>
    <rPh sb="0" eb="2">
      <t>イズミ</t>
    </rPh>
    <rPh sb="2" eb="3">
      <t>シ</t>
    </rPh>
    <rPh sb="3" eb="5">
      <t>カジュ</t>
    </rPh>
    <rPh sb="5" eb="7">
      <t>サンチ</t>
    </rPh>
    <rPh sb="7" eb="9">
      <t>コウゾウ</t>
    </rPh>
    <rPh sb="9" eb="11">
      <t>カイカク</t>
    </rPh>
    <rPh sb="11" eb="14">
      <t>キョウギカイ</t>
    </rPh>
    <phoneticPr fontId="5"/>
  </si>
  <si>
    <t>和泉市南部の横山地区、南横山地区、南松尾地区、南池田地区</t>
    <rPh sb="0" eb="3">
      <t>イズミシ</t>
    </rPh>
    <rPh sb="3" eb="5">
      <t>ナンブ</t>
    </rPh>
    <rPh sb="6" eb="8">
      <t>ヨコヤマ</t>
    </rPh>
    <rPh sb="8" eb="10">
      <t>チク</t>
    </rPh>
    <rPh sb="11" eb="12">
      <t>ミナミ</t>
    </rPh>
    <rPh sb="12" eb="14">
      <t>ヨコヤマ</t>
    </rPh>
    <rPh sb="14" eb="16">
      <t>チク</t>
    </rPh>
    <rPh sb="17" eb="18">
      <t>ミナミ</t>
    </rPh>
    <rPh sb="18" eb="20">
      <t>マツオ</t>
    </rPh>
    <rPh sb="20" eb="22">
      <t>チク</t>
    </rPh>
    <rPh sb="23" eb="24">
      <t>ミナミ</t>
    </rPh>
    <rPh sb="24" eb="26">
      <t>イケダ</t>
    </rPh>
    <rPh sb="26" eb="28">
      <t>チク</t>
    </rPh>
    <phoneticPr fontId="5"/>
  </si>
  <si>
    <t>JAいずみの</t>
  </si>
  <si>
    <t>19．3月</t>
    <rPh sb="4" eb="5">
      <t>ガツ</t>
    </rPh>
    <phoneticPr fontId="5"/>
  </si>
  <si>
    <t>みかん、その他柑橘、ぶどう、くり、かき、うめ</t>
    <rPh sb="6" eb="7">
      <t>タ</t>
    </rPh>
    <rPh sb="7" eb="9">
      <t>カンキツ</t>
    </rPh>
    <phoneticPr fontId="5"/>
  </si>
  <si>
    <t>R2.10月</t>
    <rPh sb="5" eb="6">
      <t>ガツ</t>
    </rPh>
    <phoneticPr fontId="5"/>
  </si>
  <si>
    <t>（20.4月,変更22.7月）
26.3月</t>
    <rPh sb="5" eb="6">
      <t>ガツ</t>
    </rPh>
    <rPh sb="7" eb="9">
      <t>ヘンコウ</t>
    </rPh>
    <rPh sb="13" eb="14">
      <t>ガツ</t>
    </rPh>
    <rPh sb="20" eb="21">
      <t>ガツ</t>
    </rPh>
    <phoneticPr fontId="5"/>
  </si>
  <si>
    <t>能勢栗振興会</t>
    <rPh sb="0" eb="2">
      <t>ノセ</t>
    </rPh>
    <rPh sb="2" eb="3">
      <t>クリ</t>
    </rPh>
    <rPh sb="3" eb="5">
      <t>シンコウ</t>
    </rPh>
    <rPh sb="5" eb="6">
      <t>カイ</t>
    </rPh>
    <phoneticPr fontId="5"/>
  </si>
  <si>
    <t>JA大阪北部営農経済課</t>
    <rPh sb="2" eb="4">
      <t>オオサカ</t>
    </rPh>
    <rPh sb="4" eb="6">
      <t>ホクブ</t>
    </rPh>
    <rPh sb="6" eb="8">
      <t>エイノウ</t>
    </rPh>
    <rPh sb="8" eb="10">
      <t>ケイザイ</t>
    </rPh>
    <rPh sb="10" eb="11">
      <t>カ</t>
    </rPh>
    <phoneticPr fontId="5"/>
  </si>
  <si>
    <t>JA大阪北部、能勢町、豊能町、箕面市、大阪府北部農と緑の総合事務所、果樹生産者代表、学識経験者</t>
    <rPh sb="2" eb="4">
      <t>オオサカ</t>
    </rPh>
    <rPh sb="4" eb="6">
      <t>ホクブ</t>
    </rPh>
    <rPh sb="7" eb="10">
      <t>ノセチョウ</t>
    </rPh>
    <rPh sb="11" eb="14">
      <t>トヨノチョウ</t>
    </rPh>
    <rPh sb="15" eb="18">
      <t>ミノオシ</t>
    </rPh>
    <rPh sb="19" eb="22">
      <t>オオサカフ</t>
    </rPh>
    <rPh sb="22" eb="24">
      <t>ホクブ</t>
    </rPh>
    <rPh sb="24" eb="25">
      <t>ノウ</t>
    </rPh>
    <rPh sb="26" eb="27">
      <t>ミドリ</t>
    </rPh>
    <rPh sb="28" eb="30">
      <t>ソウゴウ</t>
    </rPh>
    <rPh sb="30" eb="33">
      <t>ジムショ</t>
    </rPh>
    <rPh sb="34" eb="36">
      <t>カジュ</t>
    </rPh>
    <rPh sb="36" eb="39">
      <t>セイサンシャ</t>
    </rPh>
    <rPh sb="39" eb="41">
      <t>ダイヒョウ</t>
    </rPh>
    <rPh sb="42" eb="44">
      <t>ガクシキ</t>
    </rPh>
    <rPh sb="44" eb="47">
      <t>ケイケンシャ</t>
    </rPh>
    <phoneticPr fontId="5"/>
  </si>
  <si>
    <t>能勢町、豊能町、箕面市止々呂美地区</t>
    <rPh sb="0" eb="3">
      <t>ノセチョウ</t>
    </rPh>
    <rPh sb="4" eb="7">
      <t>トヨノチョウ</t>
    </rPh>
    <rPh sb="8" eb="11">
      <t>ミノオシ</t>
    </rPh>
    <rPh sb="11" eb="14">
      <t>トメクリカエシロ</t>
    </rPh>
    <rPh sb="14" eb="15">
      <t>ビ</t>
    </rPh>
    <rPh sb="15" eb="17">
      <t>チク</t>
    </rPh>
    <phoneticPr fontId="5"/>
  </si>
  <si>
    <t>JA大阪北部</t>
    <rPh sb="2" eb="4">
      <t>オオサカ</t>
    </rPh>
    <rPh sb="4" eb="6">
      <t>ホクブ</t>
    </rPh>
    <phoneticPr fontId="5"/>
  </si>
  <si>
    <t>19．2月</t>
    <rPh sb="4" eb="5">
      <t>ガツ</t>
    </rPh>
    <phoneticPr fontId="5"/>
  </si>
  <si>
    <t>（19.10月）
26.3月</t>
    <rPh sb="6" eb="7">
      <t>ガツ</t>
    </rPh>
    <rPh sb="13" eb="14">
      <t>ガツ</t>
    </rPh>
    <phoneticPr fontId="5"/>
  </si>
  <si>
    <t>R1</t>
    <phoneticPr fontId="5"/>
  </si>
  <si>
    <t>柏原市ぶどう産地協議会</t>
    <rPh sb="0" eb="2">
      <t>カシワラ</t>
    </rPh>
    <rPh sb="2" eb="3">
      <t>シ</t>
    </rPh>
    <rPh sb="6" eb="8">
      <t>サンチ</t>
    </rPh>
    <rPh sb="8" eb="11">
      <t>キョウギカイ</t>
    </rPh>
    <phoneticPr fontId="5"/>
  </si>
  <si>
    <t>柏原市経済環境部産業振興課</t>
    <rPh sb="0" eb="3">
      <t>カシワラシ</t>
    </rPh>
    <rPh sb="3" eb="5">
      <t>ケイザイ</t>
    </rPh>
    <rPh sb="5" eb="8">
      <t>カンキョウブ</t>
    </rPh>
    <rPh sb="8" eb="10">
      <t>サンギョウ</t>
    </rPh>
    <rPh sb="10" eb="13">
      <t>シンコウカ</t>
    </rPh>
    <phoneticPr fontId="5"/>
  </si>
  <si>
    <t>柏原市果樹振興会、ＪＡ大阪中河内柏原営農センター、柏原市産業振興課、柏原市農業委員会、大阪府中部農と緑の総合事務所</t>
    <rPh sb="39" eb="42">
      <t>イインカイ</t>
    </rPh>
    <phoneticPr fontId="5"/>
  </si>
  <si>
    <t>柏原市堅下地区、堅上地区、国分地区
柏原市在住農業者が耕作する近隣市町村内ぶどう園</t>
    <phoneticPr fontId="5"/>
  </si>
  <si>
    <t>ＪＡ大阪中河内</t>
    <rPh sb="2" eb="4">
      <t>オオサカ</t>
    </rPh>
    <rPh sb="4" eb="5">
      <t>ナカ</t>
    </rPh>
    <rPh sb="5" eb="7">
      <t>カワチ</t>
    </rPh>
    <phoneticPr fontId="5"/>
  </si>
  <si>
    <t>R4.3月</t>
    <rPh sb="4" eb="5">
      <t>ガツ</t>
    </rPh>
    <phoneticPr fontId="5"/>
  </si>
  <si>
    <t>H29.3月</t>
    <rPh sb="5" eb="6">
      <t>ガツ</t>
    </rPh>
    <phoneticPr fontId="5"/>
  </si>
  <si>
    <t>南河内果樹産地協議会</t>
    <rPh sb="0" eb="3">
      <t>ミナミカワチ</t>
    </rPh>
    <rPh sb="3" eb="5">
      <t>カジュ</t>
    </rPh>
    <rPh sb="5" eb="7">
      <t>サンチ</t>
    </rPh>
    <rPh sb="7" eb="10">
      <t>キョウギカイ</t>
    </rPh>
    <phoneticPr fontId="5"/>
  </si>
  <si>
    <t>ＪＡ大阪南　営農指導部　営農指導課</t>
    <rPh sb="2" eb="4">
      <t>オオサカ</t>
    </rPh>
    <rPh sb="4" eb="5">
      <t>ミナミ</t>
    </rPh>
    <rPh sb="6" eb="8">
      <t>エイノウ</t>
    </rPh>
    <rPh sb="8" eb="10">
      <t>シドウ</t>
    </rPh>
    <rPh sb="10" eb="11">
      <t>ブ</t>
    </rPh>
    <rPh sb="12" eb="14">
      <t>エイノウ</t>
    </rPh>
    <rPh sb="14" eb="16">
      <t>シドウ</t>
    </rPh>
    <rPh sb="16" eb="17">
      <t>カ</t>
    </rPh>
    <phoneticPr fontId="5"/>
  </si>
  <si>
    <t>ＪＡ大阪南、大阪府南河内農と緑の総合事務所、南河内地区果樹振興会連絡協議会、羽曳野市、太子町、千早赤阪村、河内長野市、富田林市、河南町、大阪狭山市、藤井寺市、堺市美原区</t>
    <rPh sb="2" eb="4">
      <t>オオサカ</t>
    </rPh>
    <rPh sb="4" eb="5">
      <t>ミナミ</t>
    </rPh>
    <rPh sb="6" eb="9">
      <t>オオサカフ</t>
    </rPh>
    <rPh sb="9" eb="12">
      <t>ミナミカワチ</t>
    </rPh>
    <rPh sb="12" eb="13">
      <t>ノウ</t>
    </rPh>
    <rPh sb="14" eb="15">
      <t>ミドリ</t>
    </rPh>
    <rPh sb="16" eb="18">
      <t>ソウゴウ</t>
    </rPh>
    <rPh sb="18" eb="21">
      <t>ジムショ</t>
    </rPh>
    <rPh sb="22" eb="25">
      <t>ミナミカワチ</t>
    </rPh>
    <rPh sb="25" eb="27">
      <t>チク</t>
    </rPh>
    <rPh sb="27" eb="29">
      <t>カジュ</t>
    </rPh>
    <rPh sb="29" eb="31">
      <t>シンコウ</t>
    </rPh>
    <rPh sb="31" eb="32">
      <t>カイ</t>
    </rPh>
    <rPh sb="32" eb="34">
      <t>レンラク</t>
    </rPh>
    <rPh sb="34" eb="37">
      <t>キョウギカイ</t>
    </rPh>
    <rPh sb="79" eb="81">
      <t>サカイシ</t>
    </rPh>
    <rPh sb="81" eb="84">
      <t>ミハラク</t>
    </rPh>
    <phoneticPr fontId="5"/>
  </si>
  <si>
    <t>羽曳野市、太子町、千早赤阪村、河内長野市、富田林市、河南町、大阪狭山市、藤井寺市、堺市美原区</t>
    <rPh sb="41" eb="43">
      <t>サカイシ</t>
    </rPh>
    <rPh sb="43" eb="46">
      <t>ミハラク</t>
    </rPh>
    <phoneticPr fontId="5"/>
  </si>
  <si>
    <t>ＪＡ大阪南</t>
    <rPh sb="2" eb="4">
      <t>オオサカ</t>
    </rPh>
    <rPh sb="4" eb="5">
      <t>ミナミ</t>
    </rPh>
    <phoneticPr fontId="5"/>
  </si>
  <si>
    <t>21．11月</t>
    <rPh sb="5" eb="6">
      <t>ガツ</t>
    </rPh>
    <phoneticPr fontId="5"/>
  </si>
  <si>
    <t>ぶどう、柑橘、いちじく、もも、なし</t>
    <rPh sb="4" eb="6">
      <t>カンキツ</t>
    </rPh>
    <phoneticPr fontId="5"/>
  </si>
  <si>
    <t>H31.3月</t>
    <rPh sb="5" eb="6">
      <t>ガツ</t>
    </rPh>
    <phoneticPr fontId="5"/>
  </si>
  <si>
    <t>（22.2月）
26.4月</t>
    <rPh sb="5" eb="6">
      <t>ガツ</t>
    </rPh>
    <rPh sb="12" eb="13">
      <t>ガツ</t>
    </rPh>
    <phoneticPr fontId="5"/>
  </si>
  <si>
    <t>岸和田市果樹産地構造改革協議会</t>
    <rPh sb="0" eb="4">
      <t>キシワダシ</t>
    </rPh>
    <rPh sb="4" eb="6">
      <t>カジュ</t>
    </rPh>
    <rPh sb="6" eb="8">
      <t>サンチ</t>
    </rPh>
    <rPh sb="8" eb="10">
      <t>コウゾウ</t>
    </rPh>
    <rPh sb="10" eb="12">
      <t>カイカク</t>
    </rPh>
    <rPh sb="12" eb="15">
      <t>キョウギカイ</t>
    </rPh>
    <phoneticPr fontId="5"/>
  </si>
  <si>
    <t>岸和田市果樹振興会、ＪＡいずみの、大阪府泉州農と緑の事務所、岸和田市農業委員会、岸和田市農林水産課</t>
    <rPh sb="0" eb="4">
      <t>キシワダシ</t>
    </rPh>
    <rPh sb="4" eb="6">
      <t>カジュ</t>
    </rPh>
    <rPh sb="6" eb="9">
      <t>シンコウカイ</t>
    </rPh>
    <rPh sb="17" eb="19">
      <t>オオサカ</t>
    </rPh>
    <rPh sb="19" eb="20">
      <t>フ</t>
    </rPh>
    <rPh sb="20" eb="22">
      <t>センシュウ</t>
    </rPh>
    <rPh sb="22" eb="23">
      <t>ノウ</t>
    </rPh>
    <rPh sb="24" eb="25">
      <t>ミドリ</t>
    </rPh>
    <rPh sb="26" eb="29">
      <t>ジムショ</t>
    </rPh>
    <rPh sb="30" eb="34">
      <t>キシワダシ</t>
    </rPh>
    <rPh sb="34" eb="36">
      <t>ノウギョウ</t>
    </rPh>
    <rPh sb="36" eb="39">
      <t>イインカイ</t>
    </rPh>
    <rPh sb="40" eb="44">
      <t>キシワダシ</t>
    </rPh>
    <rPh sb="44" eb="46">
      <t>ノウリン</t>
    </rPh>
    <rPh sb="46" eb="48">
      <t>スイサン</t>
    </rPh>
    <rPh sb="48" eb="49">
      <t>カ</t>
    </rPh>
    <phoneticPr fontId="5"/>
  </si>
  <si>
    <t>岸和田市内一円</t>
    <rPh sb="0" eb="4">
      <t>キシワダシ</t>
    </rPh>
    <rPh sb="4" eb="5">
      <t>ナイ</t>
    </rPh>
    <rPh sb="5" eb="6">
      <t>イチ</t>
    </rPh>
    <rPh sb="6" eb="7">
      <t>エン</t>
    </rPh>
    <phoneticPr fontId="5"/>
  </si>
  <si>
    <t>ＪＡいずみの</t>
    <phoneticPr fontId="5"/>
  </si>
  <si>
    <t>19．8月</t>
    <rPh sb="4" eb="5">
      <t>ガツ</t>
    </rPh>
    <phoneticPr fontId="5"/>
  </si>
  <si>
    <t>温州みかん、温州みかん以外の柑橘、もも、いちじく、ぶどう、くり、かき、うめ</t>
    <rPh sb="0" eb="2">
      <t>ウンシュウ</t>
    </rPh>
    <rPh sb="6" eb="8">
      <t>ウンシュウ</t>
    </rPh>
    <rPh sb="11" eb="13">
      <t>イガイ</t>
    </rPh>
    <rPh sb="14" eb="16">
      <t>カンキツ</t>
    </rPh>
    <phoneticPr fontId="5"/>
  </si>
  <si>
    <t>R3.2月</t>
    <rPh sb="4" eb="5">
      <t>ガツ</t>
    </rPh>
    <phoneticPr fontId="5"/>
  </si>
  <si>
    <t>（20.4月,変更23.9月）
26.3月</t>
    <rPh sb="5" eb="6">
      <t>ガツ</t>
    </rPh>
    <rPh sb="7" eb="9">
      <t>ヘンコウ</t>
    </rPh>
    <rPh sb="13" eb="14">
      <t>ツキ</t>
    </rPh>
    <rPh sb="20" eb="21">
      <t>ガツ</t>
    </rPh>
    <phoneticPr fontId="5"/>
  </si>
  <si>
    <t>兵庫県</t>
    <rPh sb="0" eb="3">
      <t>ヒョウゴケン</t>
    </rPh>
    <phoneticPr fontId="5"/>
  </si>
  <si>
    <t>川西市いちじく振興協議会
（川西市全域）</t>
    <rPh sb="0" eb="3">
      <t>カワニシシ</t>
    </rPh>
    <rPh sb="7" eb="9">
      <t>シンコウ</t>
    </rPh>
    <rPh sb="9" eb="12">
      <t>キョウギカイ</t>
    </rPh>
    <rPh sb="14" eb="17">
      <t>カワニシシ</t>
    </rPh>
    <rPh sb="17" eb="19">
      <t>ゼンイキ</t>
    </rPh>
    <phoneticPr fontId="5"/>
  </si>
  <si>
    <t>川西市市民生活部生活活性室産業振興課</t>
    <rPh sb="0" eb="3">
      <t>カワニ_x0000__x0000_</t>
    </rPh>
    <rPh sb="3" eb="5">
      <t>_x0003__x0005__x0003_</t>
    </rPh>
    <rPh sb="5" eb="7">
      <t>_x0002__x0008__x0005__x0002_</t>
    </rPh>
    <rPh sb="7" eb="8">
      <t>_x000C_</t>
    </rPh>
    <rPh sb="8" eb="10">
      <t>_x0007__x0001__x000D__x0008_</t>
    </rPh>
    <rPh sb="10" eb="12">
      <t>_x0002__x0011_
_x0002_</t>
    </rPh>
    <rPh sb="12" eb="13">
      <t>_x0015__x000C_</t>
    </rPh>
    <rPh sb="13" eb="15">
      <t>_x0001__x0017__x000D__x0002__x001C_</t>
    </rPh>
    <rPh sb="15" eb="18">
      <t/>
    </rPh>
    <phoneticPr fontId="5"/>
  </si>
  <si>
    <t>川西市、兵庫六甲農業協同組合、川西市農業振興研究会、川西市営農研究会、兵庫県阪神北県民局阪神農業改良普及センター、生産者</t>
    <rPh sb="0" eb="3">
      <t>カワニシシ</t>
    </rPh>
    <rPh sb="15" eb="18">
      <t>カワニシシ</t>
    </rPh>
    <rPh sb="18" eb="20">
      <t>ノウギョウ</t>
    </rPh>
    <rPh sb="20" eb="22">
      <t>シンコウ</t>
    </rPh>
    <rPh sb="22" eb="25">
      <t>ケンキュウカイ</t>
    </rPh>
    <rPh sb="26" eb="29">
      <t>カワニシシ</t>
    </rPh>
    <rPh sb="29" eb="31">
      <t>エイノウ</t>
    </rPh>
    <rPh sb="31" eb="34">
      <t>ケンキュウカイ</t>
    </rPh>
    <rPh sb="35" eb="38">
      <t>ヒョウゴケン</t>
    </rPh>
    <rPh sb="38" eb="40">
      <t>ハンシン</t>
    </rPh>
    <rPh sb="40" eb="41">
      <t>キタ</t>
    </rPh>
    <rPh sb="41" eb="44">
      <t>ケンミンキョク</t>
    </rPh>
    <rPh sb="44" eb="46">
      <t>ハンシン</t>
    </rPh>
    <rPh sb="46" eb="48">
      <t>ノウギョウ</t>
    </rPh>
    <rPh sb="48" eb="50">
      <t>カイリョウ</t>
    </rPh>
    <rPh sb="50" eb="52">
      <t>フキュウ</t>
    </rPh>
    <rPh sb="57" eb="60">
      <t>セイサンシャ</t>
    </rPh>
    <phoneticPr fontId="5"/>
  </si>
  <si>
    <t>川西市</t>
    <rPh sb="0" eb="3">
      <t>カワニシシ</t>
    </rPh>
    <phoneticPr fontId="5"/>
  </si>
  <si>
    <t>兵庫六甲農業協同組合</t>
  </si>
  <si>
    <t>18． 3．15</t>
    <phoneticPr fontId="5"/>
  </si>
  <si>
    <t>19． 3．30</t>
    <phoneticPr fontId="5"/>
  </si>
  <si>
    <t>南あわじ市果樹産地協議会
（南あわじ市）</t>
    <rPh sb="0" eb="1">
      <t>ミナミ</t>
    </rPh>
    <rPh sb="4" eb="5">
      <t>シ</t>
    </rPh>
    <rPh sb="5" eb="7">
      <t>カジュ</t>
    </rPh>
    <rPh sb="7" eb="9">
      <t>サンチ</t>
    </rPh>
    <rPh sb="9" eb="12">
      <t>キョウギカイ</t>
    </rPh>
    <rPh sb="14" eb="15">
      <t>ミナミ</t>
    </rPh>
    <rPh sb="18" eb="19">
      <t>シ</t>
    </rPh>
    <phoneticPr fontId="5"/>
  </si>
  <si>
    <t>南あわじ市農林振興課</t>
    <rPh sb="0" eb="1">
      <t>ミナミ</t>
    </rPh>
    <rPh sb="4" eb="5">
      <t>シ</t>
    </rPh>
    <rPh sb="5" eb="7">
      <t>ノウリン</t>
    </rPh>
    <rPh sb="7" eb="10">
      <t>シンコウカ</t>
    </rPh>
    <phoneticPr fontId="5"/>
  </si>
  <si>
    <t>南あわじ市果樹協会、兵庫県淡路県民局南淡路農業改良普及センター、南あわじ市</t>
    <rPh sb="0" eb="1">
      <t>ミナミ</t>
    </rPh>
    <rPh sb="4" eb="5">
      <t>シ</t>
    </rPh>
    <rPh sb="5" eb="7">
      <t>カジュ</t>
    </rPh>
    <rPh sb="7" eb="9">
      <t>キョウカイ</t>
    </rPh>
    <rPh sb="10" eb="13">
      <t>ヒョウゴケン</t>
    </rPh>
    <rPh sb="13" eb="15">
      <t>アワジ</t>
    </rPh>
    <rPh sb="15" eb="18">
      <t>ケンミンキョク</t>
    </rPh>
    <rPh sb="18" eb="19">
      <t>ミナミ</t>
    </rPh>
    <rPh sb="19" eb="21">
      <t>アワジ</t>
    </rPh>
    <rPh sb="21" eb="23">
      <t>ノウギョウ</t>
    </rPh>
    <rPh sb="23" eb="25">
      <t>カイリョウ</t>
    </rPh>
    <rPh sb="25" eb="27">
      <t>フキュウ</t>
    </rPh>
    <rPh sb="32" eb="33">
      <t>ミナミ</t>
    </rPh>
    <rPh sb="36" eb="37">
      <t>シ</t>
    </rPh>
    <phoneticPr fontId="5"/>
  </si>
  <si>
    <t>南あわじ市</t>
    <rPh sb="0" eb="1">
      <t>ミナミ</t>
    </rPh>
    <rPh sb="4" eb="5">
      <t>シ</t>
    </rPh>
    <phoneticPr fontId="5"/>
  </si>
  <si>
    <t>あわじ島農業協同組合</t>
    <rPh sb="3" eb="4">
      <t>シマ</t>
    </rPh>
    <rPh sb="4" eb="6">
      <t>ノウギョウ</t>
    </rPh>
    <rPh sb="6" eb="8">
      <t>キョウドウ</t>
    </rPh>
    <rPh sb="8" eb="10">
      <t>クミアイ</t>
    </rPh>
    <phoneticPr fontId="5"/>
  </si>
  <si>
    <t>18． 3．28</t>
    <phoneticPr fontId="5"/>
  </si>
  <si>
    <t>かんきつ、びわ、オリーブ</t>
    <phoneticPr fontId="5"/>
  </si>
  <si>
    <r>
      <t xml:space="preserve">25． 4． 1
29． 4． 7（変更）
</t>
    </r>
    <r>
      <rPr>
        <sz val="11"/>
        <rFont val="ＭＳ Ｐゴシック"/>
        <family val="3"/>
        <charset val="128"/>
      </rPr>
      <t>4.3.28(変更)</t>
    </r>
    <rPh sb="18" eb="20">
      <t>ヘンコウ</t>
    </rPh>
    <rPh sb="29" eb="31">
      <t>ヘンコウ</t>
    </rPh>
    <phoneticPr fontId="5"/>
  </si>
  <si>
    <t>19． 3．30
25． 4． 1</t>
    <phoneticPr fontId="5"/>
  </si>
  <si>
    <t>北摂栗振興協議会
（猪名川町、宝塚市北部、川西市北部）</t>
    <rPh sb="0" eb="1">
      <t>キタ</t>
    </rPh>
    <rPh sb="1" eb="2">
      <t>セツ</t>
    </rPh>
    <rPh sb="2" eb="3">
      <t>クリ</t>
    </rPh>
    <rPh sb="3" eb="5">
      <t>シンコウ</t>
    </rPh>
    <rPh sb="5" eb="8">
      <t>キョウギカイ</t>
    </rPh>
    <rPh sb="10" eb="11">
      <t>イノシシ</t>
    </rPh>
    <rPh sb="11" eb="14">
      <t>ナガワマチ</t>
    </rPh>
    <rPh sb="15" eb="18">
      <t>タカラヅカシ</t>
    </rPh>
    <rPh sb="18" eb="20">
      <t>ホクブ</t>
    </rPh>
    <rPh sb="21" eb="24">
      <t>カワニシシ</t>
    </rPh>
    <rPh sb="24" eb="26">
      <t>ホクブ</t>
    </rPh>
    <phoneticPr fontId="5"/>
  </si>
  <si>
    <t>兵庫六甲農業協同組合阪神営農総合センター</t>
    <rPh sb="0" eb="2">
      <t>ヒョウゴ</t>
    </rPh>
    <rPh sb="2" eb="4">
      <t>ロッコウ</t>
    </rPh>
    <rPh sb="4" eb="6">
      <t>ノウギョウ</t>
    </rPh>
    <rPh sb="6" eb="8">
      <t>キョウドウ</t>
    </rPh>
    <rPh sb="8" eb="10">
      <t>クミアイ</t>
    </rPh>
    <rPh sb="10" eb="12">
      <t>ハンシン</t>
    </rPh>
    <rPh sb="12" eb="14">
      <t>エイノウ</t>
    </rPh>
    <rPh sb="14" eb="16">
      <t>ソウゴウ</t>
    </rPh>
    <phoneticPr fontId="5"/>
  </si>
  <si>
    <t>北摂栗行政連絡協議会、北摂栗生産者連絡協議会</t>
    <rPh sb="0" eb="2">
      <t>ホクセツ</t>
    </rPh>
    <rPh sb="2" eb="3">
      <t>クリ</t>
    </rPh>
    <rPh sb="3" eb="5">
      <t>ギョウセイ</t>
    </rPh>
    <rPh sb="5" eb="7">
      <t>レンラク</t>
    </rPh>
    <rPh sb="7" eb="10">
      <t>キョウギカイ</t>
    </rPh>
    <rPh sb="11" eb="13">
      <t>ホクセツ</t>
    </rPh>
    <rPh sb="13" eb="14">
      <t>クリ</t>
    </rPh>
    <rPh sb="14" eb="17">
      <t>セイサンシャ</t>
    </rPh>
    <rPh sb="17" eb="19">
      <t>レンラク</t>
    </rPh>
    <rPh sb="19" eb="22">
      <t>キョウギカイ</t>
    </rPh>
    <phoneticPr fontId="5"/>
  </si>
  <si>
    <t>宝塚市、川西市、猪名川町</t>
    <rPh sb="0" eb="3">
      <t>タカラヅカシ</t>
    </rPh>
    <rPh sb="4" eb="7">
      <t>カワニシシ</t>
    </rPh>
    <rPh sb="8" eb="12">
      <t>イナガワチョウ</t>
    </rPh>
    <phoneticPr fontId="5"/>
  </si>
  <si>
    <t>17． 9．21</t>
    <phoneticPr fontId="5"/>
  </si>
  <si>
    <t>31．2．28</t>
    <phoneticPr fontId="5"/>
  </si>
  <si>
    <t>19．3．30
25．3．29</t>
    <phoneticPr fontId="5"/>
  </si>
  <si>
    <t>R4
（H34）</t>
    <phoneticPr fontId="5"/>
  </si>
  <si>
    <t>丹波篠山市果樹産地協議会
（篠山市）
（丹波栗振興協議会からの継承組織）</t>
    <rPh sb="0" eb="2">
      <t>タンバ</t>
    </rPh>
    <rPh sb="2" eb="5">
      <t>ササヤマシ</t>
    </rPh>
    <rPh sb="5" eb="7">
      <t>カジュ</t>
    </rPh>
    <rPh sb="7" eb="9">
      <t>サンチ</t>
    </rPh>
    <rPh sb="9" eb="12">
      <t>キョウギカイ</t>
    </rPh>
    <rPh sb="14" eb="17">
      <t>ササヤマシ</t>
    </rPh>
    <rPh sb="20" eb="22">
      <t>タンバ</t>
    </rPh>
    <rPh sb="22" eb="23">
      <t>クリ</t>
    </rPh>
    <rPh sb="23" eb="25">
      <t>シンコウ</t>
    </rPh>
    <rPh sb="25" eb="28">
      <t>キョウギカイ</t>
    </rPh>
    <rPh sb="31" eb="33">
      <t>ケイショウ</t>
    </rPh>
    <rPh sb="33" eb="35">
      <t>ソシキ</t>
    </rPh>
    <phoneticPr fontId="5"/>
  </si>
  <si>
    <t>丹波篠山市農都創造部農都創造課</t>
    <rPh sb="0" eb="2">
      <t>タンバ</t>
    </rPh>
    <rPh sb="2" eb="5">
      <t>ササヤマシ</t>
    </rPh>
    <phoneticPr fontId="5"/>
  </si>
  <si>
    <t>兵庫県丹波県民局丹波農林振興事務所、丹波農業改良普及センター、丹波ささやま農業協同組合、丹波ささやま栗振興会、篠山市栗剪定士協議会、篠山市農都創造部農都創造課</t>
    <rPh sb="55" eb="58">
      <t>ササヤマシ</t>
    </rPh>
    <rPh sb="58" eb="59">
      <t>クリ</t>
    </rPh>
    <rPh sb="59" eb="61">
      <t>センテイ</t>
    </rPh>
    <rPh sb="61" eb="62">
      <t>シ</t>
    </rPh>
    <rPh sb="62" eb="65">
      <t>キョウギカイ</t>
    </rPh>
    <phoneticPr fontId="5"/>
  </si>
  <si>
    <t>丹波篠山市</t>
    <rPh sb="0" eb="2">
      <t>タンバ</t>
    </rPh>
    <rPh sb="2" eb="5">
      <t>ササヤマシ</t>
    </rPh>
    <phoneticPr fontId="5"/>
  </si>
  <si>
    <t>丹波ささやま農業協同組合</t>
    <rPh sb="0" eb="2">
      <t>タンバ</t>
    </rPh>
    <rPh sb="6" eb="8">
      <t>ノウギョウ</t>
    </rPh>
    <rPh sb="8" eb="10">
      <t>キョウドウ</t>
    </rPh>
    <rPh sb="10" eb="12">
      <t>クミアイ</t>
    </rPh>
    <phoneticPr fontId="5"/>
  </si>
  <si>
    <t>25． 6．17</t>
    <phoneticPr fontId="5"/>
  </si>
  <si>
    <r>
      <t xml:space="preserve">25． 6．17
29． 3．27（変更）
</t>
    </r>
    <r>
      <rPr>
        <sz val="11"/>
        <rFont val="ＭＳ Ｐゴシック"/>
        <family val="3"/>
        <charset val="128"/>
      </rPr>
      <t>4.3.15(変更)</t>
    </r>
    <rPh sb="18" eb="20">
      <t>ヘンコウ</t>
    </rPh>
    <rPh sb="29" eb="31">
      <t>ヘンコウ</t>
    </rPh>
    <phoneticPr fontId="5"/>
  </si>
  <si>
    <t>三木市果樹産地構造改革協議会
（三木市）</t>
    <rPh sb="0" eb="3">
      <t>ミキシ</t>
    </rPh>
    <rPh sb="3" eb="5">
      <t>カジュ</t>
    </rPh>
    <rPh sb="5" eb="7">
      <t>サンチ</t>
    </rPh>
    <rPh sb="7" eb="9">
      <t>コウゾウ</t>
    </rPh>
    <rPh sb="9" eb="11">
      <t>カイカク</t>
    </rPh>
    <rPh sb="11" eb="13">
      <t>キョウギ</t>
    </rPh>
    <rPh sb="13" eb="14">
      <t>カイ</t>
    </rPh>
    <rPh sb="16" eb="18">
      <t>ミキ</t>
    </rPh>
    <rPh sb="18" eb="19">
      <t>シ</t>
    </rPh>
    <phoneticPr fontId="5"/>
  </si>
  <si>
    <t>三木市産業振興部農業振興課</t>
    <rPh sb="0" eb="3">
      <t>ミキシ</t>
    </rPh>
    <rPh sb="3" eb="5">
      <t>サンギョウ</t>
    </rPh>
    <rPh sb="5" eb="8">
      <t>シンコウブ</t>
    </rPh>
    <rPh sb="8" eb="10">
      <t>ノウギョウ</t>
    </rPh>
    <rPh sb="10" eb="13">
      <t>シンコウカ</t>
    </rPh>
    <phoneticPr fontId="5"/>
  </si>
  <si>
    <t>吉川ぶどう研究会、三木市農地開発連絡協議会、みのり農業協同組合、兵庫みらい農業協同組合、兵庫県加古川流域土地改良事務所、兵庫県北播磨県民局加西農業改良普及センター、東播用水土地改良区、三木市豊かなくらし部</t>
    <rPh sb="0" eb="2">
      <t>ヨカワ</t>
    </rPh>
    <rPh sb="5" eb="8">
      <t>ケンキュウカイ</t>
    </rPh>
    <rPh sb="32" eb="34">
      <t>ヒョウゴ</t>
    </rPh>
    <rPh sb="37" eb="39">
      <t>ノウギョウ</t>
    </rPh>
    <rPh sb="39" eb="41">
      <t>キョウドウ</t>
    </rPh>
    <rPh sb="41" eb="43">
      <t>クミアイ</t>
    </rPh>
    <rPh sb="44" eb="47">
      <t>ヒョウゴケン</t>
    </rPh>
    <rPh sb="47" eb="50">
      <t>カコガワ</t>
    </rPh>
    <rPh sb="50" eb="52">
      <t>リュウイキ</t>
    </rPh>
    <rPh sb="52" eb="54">
      <t>トチ</t>
    </rPh>
    <rPh sb="54" eb="56">
      <t>カイリョウ</t>
    </rPh>
    <rPh sb="56" eb="59">
      <t>ジムショ</t>
    </rPh>
    <rPh sb="60" eb="63">
      <t>ヒョウゴケン</t>
    </rPh>
    <rPh sb="63" eb="64">
      <t>キタ</t>
    </rPh>
    <rPh sb="64" eb="66">
      <t>ハリマ</t>
    </rPh>
    <rPh sb="66" eb="69">
      <t>ケンミンキョク</t>
    </rPh>
    <rPh sb="69" eb="71">
      <t>カサイ</t>
    </rPh>
    <rPh sb="71" eb="73">
      <t>ノウギョウ</t>
    </rPh>
    <rPh sb="73" eb="75">
      <t>カイリョウ</t>
    </rPh>
    <rPh sb="75" eb="77">
      <t>フキュウ</t>
    </rPh>
    <rPh sb="82" eb="83">
      <t>ヒガシ</t>
    </rPh>
    <rPh sb="83" eb="84">
      <t>バン</t>
    </rPh>
    <rPh sb="84" eb="86">
      <t>ヨウスイ</t>
    </rPh>
    <rPh sb="86" eb="88">
      <t>トチ</t>
    </rPh>
    <rPh sb="88" eb="90">
      <t>カイリョウ</t>
    </rPh>
    <rPh sb="90" eb="91">
      <t>ク</t>
    </rPh>
    <phoneticPr fontId="5"/>
  </si>
  <si>
    <t>三木市</t>
    <rPh sb="0" eb="3">
      <t>ミキシ</t>
    </rPh>
    <phoneticPr fontId="5"/>
  </si>
  <si>
    <t>みのり農業協同組合、兵庫みらい農業協同組合</t>
    <rPh sb="3" eb="5">
      <t>ノウギョウ</t>
    </rPh>
    <rPh sb="5" eb="7">
      <t>キョウドウ</t>
    </rPh>
    <rPh sb="7" eb="9">
      <t>クミアイ</t>
    </rPh>
    <phoneticPr fontId="5"/>
  </si>
  <si>
    <r>
      <t xml:space="preserve">23．10． 7
28．3．21（変更）
29．12．12（変更）
31．2．27（変更）
2． 3． 23（変更）
2．12．28（変更）
</t>
    </r>
    <r>
      <rPr>
        <sz val="11"/>
        <rFont val="ＭＳ Ｐゴシック"/>
        <family val="3"/>
        <charset val="128"/>
      </rPr>
      <t>3.4.15(変更）</t>
    </r>
    <rPh sb="17" eb="19">
      <t>ヘンコウ</t>
    </rPh>
    <rPh sb="30" eb="32">
      <t>ヘンコウ</t>
    </rPh>
    <rPh sb="42" eb="44">
      <t>ヘンコウ</t>
    </rPh>
    <rPh sb="67" eb="69">
      <t>ヘンコウ</t>
    </rPh>
    <rPh sb="78" eb="80">
      <t>ヘンコウ</t>
    </rPh>
    <phoneticPr fontId="5"/>
  </si>
  <si>
    <t>19． 3．27
23．10． 7</t>
    <phoneticPr fontId="5"/>
  </si>
  <si>
    <t>小野市果樹振興連絡会
（小野市）</t>
    <rPh sb="0" eb="3">
      <t>オノシ</t>
    </rPh>
    <rPh sb="3" eb="5">
      <t>カジュ</t>
    </rPh>
    <rPh sb="5" eb="7">
      <t>シンコウ</t>
    </rPh>
    <rPh sb="7" eb="10">
      <t>レンラクカイ</t>
    </rPh>
    <rPh sb="12" eb="14">
      <t>オノ</t>
    </rPh>
    <rPh sb="14" eb="15">
      <t>シ</t>
    </rPh>
    <phoneticPr fontId="5"/>
  </si>
  <si>
    <t>小野市地域振興部産業創造課</t>
    <rPh sb="0" eb="3">
      <t>オノシ</t>
    </rPh>
    <rPh sb="3" eb="5">
      <t>チイキ</t>
    </rPh>
    <rPh sb="5" eb="8">
      <t>シンコウブ</t>
    </rPh>
    <rPh sb="8" eb="10">
      <t>サンギョウ</t>
    </rPh>
    <rPh sb="10" eb="12">
      <t>ソウゾウ</t>
    </rPh>
    <rPh sb="12" eb="13">
      <t>カ</t>
    </rPh>
    <phoneticPr fontId="5"/>
  </si>
  <si>
    <t>小野市地域振興部、兵庫みらい農業協同組合、兵庫みらい農業協同組合小野無花果部会、小野加東ぶどう研究会(小野地区）、小野市農業委員会、兵庫県北播磨県民局加西農業改良普及センター、公益社団法人兵庫みどり公社加東農地管理事務所</t>
    <rPh sb="0" eb="3">
      <t>オノシ</t>
    </rPh>
    <rPh sb="3" eb="5">
      <t>チイキ</t>
    </rPh>
    <rPh sb="5" eb="8">
      <t>シンコウブ</t>
    </rPh>
    <rPh sb="9" eb="11">
      <t>ヒョウゴ</t>
    </rPh>
    <rPh sb="14" eb="16">
      <t>ノウギョウ</t>
    </rPh>
    <rPh sb="16" eb="18">
      <t>キョウドウ</t>
    </rPh>
    <rPh sb="18" eb="20">
      <t>クミアイ</t>
    </rPh>
    <rPh sb="21" eb="23">
      <t>ヒョウゴ</t>
    </rPh>
    <rPh sb="26" eb="28">
      <t>ノウギョウ</t>
    </rPh>
    <rPh sb="28" eb="30">
      <t>キョウドウ</t>
    </rPh>
    <rPh sb="30" eb="32">
      <t>クミアイ</t>
    </rPh>
    <rPh sb="32" eb="34">
      <t>オノ</t>
    </rPh>
    <rPh sb="34" eb="37">
      <t>イチジク</t>
    </rPh>
    <rPh sb="37" eb="39">
      <t>ブカイ</t>
    </rPh>
    <rPh sb="40" eb="42">
      <t>オノ</t>
    </rPh>
    <rPh sb="42" eb="44">
      <t>カトウ</t>
    </rPh>
    <rPh sb="47" eb="50">
      <t>ケンキュウカイ</t>
    </rPh>
    <rPh sb="51" eb="53">
      <t>オノ</t>
    </rPh>
    <rPh sb="53" eb="55">
      <t>チク</t>
    </rPh>
    <rPh sb="57" eb="60">
      <t>オノシ</t>
    </rPh>
    <rPh sb="60" eb="62">
      <t>ノウギョウ</t>
    </rPh>
    <rPh sb="62" eb="65">
      <t>イインカイ</t>
    </rPh>
    <rPh sb="66" eb="69">
      <t>ヒョウゴケン</t>
    </rPh>
    <rPh sb="69" eb="70">
      <t>キタ</t>
    </rPh>
    <rPh sb="70" eb="72">
      <t>ハリマ</t>
    </rPh>
    <rPh sb="72" eb="74">
      <t>ケンミン</t>
    </rPh>
    <rPh sb="74" eb="75">
      <t>キョク</t>
    </rPh>
    <rPh sb="75" eb="77">
      <t>カサイ</t>
    </rPh>
    <rPh sb="77" eb="79">
      <t>ノウギョウ</t>
    </rPh>
    <rPh sb="79" eb="81">
      <t>カイリョウ</t>
    </rPh>
    <rPh sb="81" eb="83">
      <t>フキュウ</t>
    </rPh>
    <rPh sb="88" eb="90">
      <t>コウエキ</t>
    </rPh>
    <rPh sb="90" eb="94">
      <t>シャダンホウジン</t>
    </rPh>
    <rPh sb="94" eb="96">
      <t>ヒョウゴ</t>
    </rPh>
    <rPh sb="99" eb="101">
      <t>コウシャ</t>
    </rPh>
    <rPh sb="101" eb="103">
      <t>カトウ</t>
    </rPh>
    <rPh sb="103" eb="105">
      <t>ノウチ</t>
    </rPh>
    <rPh sb="105" eb="107">
      <t>カンリ</t>
    </rPh>
    <rPh sb="107" eb="110">
      <t>ジムショ</t>
    </rPh>
    <phoneticPr fontId="5"/>
  </si>
  <si>
    <t>小野市</t>
    <rPh sb="0" eb="3">
      <t>オノシ</t>
    </rPh>
    <phoneticPr fontId="5"/>
  </si>
  <si>
    <t>兵庫みらい農業協同組合</t>
    <rPh sb="0" eb="2">
      <t>ヒョウゴ</t>
    </rPh>
    <rPh sb="5" eb="7">
      <t>ノウギョウ</t>
    </rPh>
    <rPh sb="7" eb="9">
      <t>キョウドウ</t>
    </rPh>
    <rPh sb="9" eb="11">
      <t>クミアイ</t>
    </rPh>
    <phoneticPr fontId="5"/>
  </si>
  <si>
    <t>ぶどう、いちじく</t>
  </si>
  <si>
    <t>24． 3． 9
29． 3．24（変更）</t>
    <rPh sb="18" eb="20">
      <t>ヘンコウ</t>
    </rPh>
    <phoneticPr fontId="5"/>
  </si>
  <si>
    <t>19． 3．27
24． 3． 9</t>
    <phoneticPr fontId="5"/>
  </si>
  <si>
    <t>R3
（H33）</t>
    <phoneticPr fontId="5"/>
  </si>
  <si>
    <t>加西市果樹産地協議会　
（加西市）</t>
    <rPh sb="0" eb="2">
      <t>カサイ</t>
    </rPh>
    <rPh sb="2" eb="3">
      <t>シ</t>
    </rPh>
    <rPh sb="3" eb="5">
      <t>カジュ</t>
    </rPh>
    <rPh sb="5" eb="7">
      <t>サンチ</t>
    </rPh>
    <rPh sb="7" eb="10">
      <t>キョウギカイ</t>
    </rPh>
    <rPh sb="13" eb="15">
      <t>カサイ</t>
    </rPh>
    <rPh sb="15" eb="16">
      <t>シ</t>
    </rPh>
    <phoneticPr fontId="5"/>
  </si>
  <si>
    <t>加西市地域振興部農政課</t>
    <rPh sb="0" eb="3">
      <t>カサイシ</t>
    </rPh>
    <rPh sb="3" eb="5">
      <t>チイキ</t>
    </rPh>
    <rPh sb="5" eb="7">
      <t>シンコウ</t>
    </rPh>
    <rPh sb="7" eb="8">
      <t>ブ</t>
    </rPh>
    <rPh sb="8" eb="11">
      <t>ノウセイカ</t>
    </rPh>
    <phoneticPr fontId="5"/>
  </si>
  <si>
    <t>兵庫みらい農業協同組合、兵庫みらい農業協同組合ぶどう部会、兵庫県北播磨県民局加西農業改良普及センター、加西市農業委員会、加西市</t>
    <rPh sb="26" eb="28">
      <t>ブカイ</t>
    </rPh>
    <rPh sb="29" eb="32">
      <t>ヒョウゴケン</t>
    </rPh>
    <rPh sb="32" eb="33">
      <t>キタ</t>
    </rPh>
    <rPh sb="33" eb="35">
      <t>ハリマ</t>
    </rPh>
    <rPh sb="35" eb="38">
      <t>ケンミンキョク</t>
    </rPh>
    <rPh sb="38" eb="40">
      <t>カサイ</t>
    </rPh>
    <rPh sb="40" eb="42">
      <t>ノウギョウ</t>
    </rPh>
    <rPh sb="42" eb="44">
      <t>カイリョウ</t>
    </rPh>
    <rPh sb="44" eb="46">
      <t>フキュウ</t>
    </rPh>
    <rPh sb="51" eb="54">
      <t>カサイシ</t>
    </rPh>
    <rPh sb="54" eb="56">
      <t>ノウギョウ</t>
    </rPh>
    <rPh sb="56" eb="59">
      <t>イインカイ</t>
    </rPh>
    <rPh sb="60" eb="63">
      <t>カサイシ</t>
    </rPh>
    <phoneticPr fontId="5"/>
  </si>
  <si>
    <t>加西市</t>
    <rPh sb="0" eb="2">
      <t>カサイ</t>
    </rPh>
    <rPh sb="2" eb="3">
      <t>シ</t>
    </rPh>
    <phoneticPr fontId="5"/>
  </si>
  <si>
    <t>19． 2． 8</t>
    <phoneticPr fontId="5"/>
  </si>
  <si>
    <r>
      <t xml:space="preserve">26. 8. 27
28. 3. 24（変更）
</t>
    </r>
    <r>
      <rPr>
        <sz val="11"/>
        <rFont val="ＭＳ Ｐゴシック"/>
        <family val="3"/>
        <charset val="128"/>
      </rPr>
      <t>3.5.27(変更）</t>
    </r>
    <rPh sb="20" eb="22">
      <t>ヘンコウ</t>
    </rPh>
    <rPh sb="31" eb="33">
      <t>ヘンコウ</t>
    </rPh>
    <phoneticPr fontId="5"/>
  </si>
  <si>
    <t>19． 3．27
26． 8．27</t>
    <phoneticPr fontId="5"/>
  </si>
  <si>
    <t>加東市果樹産地協議会
（加東市）</t>
    <rPh sb="0" eb="2">
      <t>カトウ</t>
    </rPh>
    <rPh sb="2" eb="3">
      <t>シ</t>
    </rPh>
    <rPh sb="3" eb="5">
      <t>カジュ</t>
    </rPh>
    <rPh sb="5" eb="7">
      <t>サンチ</t>
    </rPh>
    <rPh sb="7" eb="10">
      <t>キョウギカイ</t>
    </rPh>
    <rPh sb="12" eb="14">
      <t>カトウ</t>
    </rPh>
    <rPh sb="14" eb="15">
      <t>シ</t>
    </rPh>
    <phoneticPr fontId="5"/>
  </si>
  <si>
    <t>加東市地域整備部農林課</t>
    <rPh sb="0" eb="3">
      <t>カトウシ</t>
    </rPh>
    <rPh sb="3" eb="5">
      <t>チイキ</t>
    </rPh>
    <rPh sb="5" eb="8">
      <t>セイビブ</t>
    </rPh>
    <rPh sb="8" eb="10">
      <t>ノウリン</t>
    </rPh>
    <rPh sb="10" eb="11">
      <t>カ</t>
    </rPh>
    <phoneticPr fontId="5"/>
  </si>
  <si>
    <t>やしろ桃部会、果樹部会、東条ぶどう部会、みのり農業協同組合東条営農経済センター、みのり農業協同組合加東営農経済センター、兵庫県北播磨県民局加西農業改良普及センター、加東市地域整備部農林課</t>
    <rPh sb="3" eb="4">
      <t>モモ</t>
    </rPh>
    <rPh sb="4" eb="6">
      <t>ブカイ</t>
    </rPh>
    <rPh sb="7" eb="9">
      <t>カジュ</t>
    </rPh>
    <rPh sb="9" eb="11">
      <t>ブカイ</t>
    </rPh>
    <rPh sb="12" eb="14">
      <t>トウジョウ</t>
    </rPh>
    <rPh sb="17" eb="19">
      <t>ブカイ</t>
    </rPh>
    <rPh sb="23" eb="25">
      <t>ノウギョウ</t>
    </rPh>
    <rPh sb="25" eb="27">
      <t>キョウドウ</t>
    </rPh>
    <rPh sb="27" eb="29">
      <t>クミアイ</t>
    </rPh>
    <rPh sb="29" eb="31">
      <t>トウジョウ</t>
    </rPh>
    <rPh sb="31" eb="33">
      <t>エイノウ</t>
    </rPh>
    <rPh sb="33" eb="35">
      <t>ケイザイ</t>
    </rPh>
    <rPh sb="49" eb="51">
      <t>カトウ</t>
    </rPh>
    <rPh sb="60" eb="63">
      <t>ヒョウゴケン</t>
    </rPh>
    <rPh sb="63" eb="64">
      <t>キタ</t>
    </rPh>
    <rPh sb="64" eb="66">
      <t>ハリマ</t>
    </rPh>
    <rPh sb="66" eb="69">
      <t>ケンミンキョク</t>
    </rPh>
    <rPh sb="69" eb="71">
      <t>カサイ</t>
    </rPh>
    <rPh sb="71" eb="73">
      <t>ノウギョウ</t>
    </rPh>
    <rPh sb="73" eb="75">
      <t>カイリョウ</t>
    </rPh>
    <rPh sb="75" eb="77">
      <t>フキュウ</t>
    </rPh>
    <rPh sb="82" eb="85">
      <t>カトウシ</t>
    </rPh>
    <rPh sb="85" eb="87">
      <t>チイキ</t>
    </rPh>
    <rPh sb="87" eb="90">
      <t>セイビブ</t>
    </rPh>
    <rPh sb="90" eb="92">
      <t>ノウリン</t>
    </rPh>
    <rPh sb="92" eb="93">
      <t>カ</t>
    </rPh>
    <phoneticPr fontId="5"/>
  </si>
  <si>
    <t>加東市</t>
    <rPh sb="0" eb="3">
      <t>カトウシ</t>
    </rPh>
    <phoneticPr fontId="5"/>
  </si>
  <si>
    <t>みのり農業協同組合</t>
    <rPh sb="3" eb="5">
      <t>ノウギョウ</t>
    </rPh>
    <rPh sb="5" eb="7">
      <t>キョウドウ</t>
    </rPh>
    <rPh sb="7" eb="9">
      <t>クミアイ</t>
    </rPh>
    <phoneticPr fontId="5"/>
  </si>
  <si>
    <t>設置済み</t>
    <rPh sb="0" eb="2">
      <t>セッチ</t>
    </rPh>
    <rPh sb="2" eb="3">
      <t>スミ</t>
    </rPh>
    <phoneticPr fontId="5"/>
  </si>
  <si>
    <t>もも、ぶどう、くり</t>
    <phoneticPr fontId="5"/>
  </si>
  <si>
    <r>
      <t xml:space="preserve">24.  4.  2
29.  4.  3（変更）
31．3．4（変更）
</t>
    </r>
    <r>
      <rPr>
        <sz val="11"/>
        <rFont val="ＭＳ Ｐゴシック"/>
        <family val="3"/>
        <charset val="128"/>
      </rPr>
      <t>3.5.27（変更）</t>
    </r>
    <rPh sb="22" eb="24">
      <t>ヘンコウ</t>
    </rPh>
    <rPh sb="33" eb="35">
      <t>ヘンコウ</t>
    </rPh>
    <rPh sb="44" eb="46">
      <t>ヘンコウ</t>
    </rPh>
    <phoneticPr fontId="5"/>
  </si>
  <si>
    <t>19． 3．27
24． 4． 2</t>
    <phoneticPr fontId="5"/>
  </si>
  <si>
    <t>淡路市果樹産地協議会
（淡路市）</t>
    <rPh sb="0" eb="2">
      <t>アワジ</t>
    </rPh>
    <rPh sb="2" eb="3">
      <t>シ</t>
    </rPh>
    <rPh sb="3" eb="5">
      <t>カジュ</t>
    </rPh>
    <rPh sb="5" eb="7">
      <t>サンチ</t>
    </rPh>
    <rPh sb="7" eb="10">
      <t>キョウギカイ</t>
    </rPh>
    <rPh sb="12" eb="14">
      <t>アワジ</t>
    </rPh>
    <rPh sb="14" eb="15">
      <t>シ</t>
    </rPh>
    <phoneticPr fontId="5"/>
  </si>
  <si>
    <t>淡路市農林振興課</t>
    <rPh sb="0" eb="3">
      <t>アワジシ</t>
    </rPh>
    <rPh sb="3" eb="5">
      <t>ノウリン</t>
    </rPh>
    <rPh sb="5" eb="8">
      <t>シンコウカ</t>
    </rPh>
    <phoneticPr fontId="5"/>
  </si>
  <si>
    <t>淡路果樹協会、兵庫県淡路県民局北淡路農業改良普及センター、淡路日の出農業協同組合、淡路市農業委員会、淡路市産業振興部、公益社団法人兵庫みどり公社洲本農地管理事務所</t>
    <rPh sb="0" eb="2">
      <t>アワジ</t>
    </rPh>
    <rPh sb="2" eb="4">
      <t>カジュ</t>
    </rPh>
    <rPh sb="4" eb="6">
      <t>キョウカイ</t>
    </rPh>
    <rPh sb="7" eb="10">
      <t>ヒョウゴケン</t>
    </rPh>
    <rPh sb="10" eb="12">
      <t>アワジ</t>
    </rPh>
    <rPh sb="12" eb="15">
      <t>ケンミンキョク</t>
    </rPh>
    <rPh sb="15" eb="16">
      <t>キタ</t>
    </rPh>
    <rPh sb="16" eb="18">
      <t>アワジ</t>
    </rPh>
    <rPh sb="18" eb="20">
      <t>ノウギョウ</t>
    </rPh>
    <rPh sb="20" eb="22">
      <t>カイリョウ</t>
    </rPh>
    <rPh sb="22" eb="24">
      <t>フキュウ</t>
    </rPh>
    <rPh sb="29" eb="31">
      <t>アワジ</t>
    </rPh>
    <rPh sb="31" eb="32">
      <t>ヒ</t>
    </rPh>
    <rPh sb="33" eb="34">
      <t>デ</t>
    </rPh>
    <rPh sb="34" eb="36">
      <t>ノウギョウ</t>
    </rPh>
    <rPh sb="36" eb="38">
      <t>キョウドウ</t>
    </rPh>
    <rPh sb="38" eb="40">
      <t>クミアイ</t>
    </rPh>
    <rPh sb="41" eb="44">
      <t>アワジシ</t>
    </rPh>
    <rPh sb="44" eb="46">
      <t>ノウギョウ</t>
    </rPh>
    <rPh sb="46" eb="49">
      <t>イインカイ</t>
    </rPh>
    <rPh sb="50" eb="53">
      <t>アワジシ</t>
    </rPh>
    <rPh sb="53" eb="55">
      <t>サンギョウ</t>
    </rPh>
    <rPh sb="55" eb="58">
      <t>シンコウブ</t>
    </rPh>
    <rPh sb="72" eb="74">
      <t>スモト</t>
    </rPh>
    <phoneticPr fontId="5"/>
  </si>
  <si>
    <t>淡路市</t>
    <rPh sb="0" eb="3">
      <t>アワジシ</t>
    </rPh>
    <phoneticPr fontId="5"/>
  </si>
  <si>
    <t>淡路日の出農業協同組合</t>
    <rPh sb="0" eb="2">
      <t>アワジ</t>
    </rPh>
    <rPh sb="2" eb="3">
      <t>ヒ</t>
    </rPh>
    <rPh sb="4" eb="5">
      <t>デ</t>
    </rPh>
    <rPh sb="5" eb="7">
      <t>ノウギョウ</t>
    </rPh>
    <rPh sb="7" eb="9">
      <t>キョウドウ</t>
    </rPh>
    <rPh sb="9" eb="11">
      <t>クミアイ</t>
    </rPh>
    <phoneticPr fontId="5"/>
  </si>
  <si>
    <t>かんきつ、びわ、ぶどう、くり、いちじく、かき、キウイフルーツ、オリーブ</t>
    <phoneticPr fontId="5"/>
  </si>
  <si>
    <t>24． 4．10
28．3．27（変更）
30．7．26（変更）</t>
    <rPh sb="17" eb="19">
      <t>ヘンコウ</t>
    </rPh>
    <rPh sb="29" eb="31">
      <t>ヘンコウ</t>
    </rPh>
    <phoneticPr fontId="5"/>
  </si>
  <si>
    <t xml:space="preserve">19． 3．30
24．4．10 </t>
    <phoneticPr fontId="5"/>
  </si>
  <si>
    <t>Ｈ３５</t>
    <phoneticPr fontId="5"/>
  </si>
  <si>
    <t>神戸西いちじく部会
（神戸市西区）</t>
    <rPh sb="0" eb="2">
      <t>コウベ</t>
    </rPh>
    <rPh sb="2" eb="3">
      <t>ニシ</t>
    </rPh>
    <rPh sb="7" eb="9">
      <t>ブカイ</t>
    </rPh>
    <rPh sb="11" eb="14">
      <t>コウベシ</t>
    </rPh>
    <rPh sb="14" eb="16">
      <t>ニシク</t>
    </rPh>
    <phoneticPr fontId="5"/>
  </si>
  <si>
    <t>兵庫六甲農業協同組合</t>
    <rPh sb="0" eb="2">
      <t>ヒョウゴ</t>
    </rPh>
    <rPh sb="2" eb="4">
      <t>ロッコウ</t>
    </rPh>
    <rPh sb="4" eb="6">
      <t>ノウギョウ</t>
    </rPh>
    <rPh sb="6" eb="8">
      <t>キョウドウ</t>
    </rPh>
    <rPh sb="8" eb="10">
      <t>クミアイ</t>
    </rPh>
    <phoneticPr fontId="5"/>
  </si>
  <si>
    <t>神戸市西いちじく部会</t>
  </si>
  <si>
    <t>神戸市西区</t>
    <rPh sb="0" eb="3">
      <t>コウベシ</t>
    </rPh>
    <rPh sb="3" eb="5">
      <t>ニシク</t>
    </rPh>
    <phoneticPr fontId="5"/>
  </si>
  <si>
    <t>18．4月</t>
    <rPh sb="4" eb="5">
      <t>ガツ</t>
    </rPh>
    <phoneticPr fontId="5"/>
  </si>
  <si>
    <t>洲本市果樹産地協議会
（洲本市）</t>
    <rPh sb="0" eb="2">
      <t>スモト</t>
    </rPh>
    <rPh sb="2" eb="3">
      <t>シ</t>
    </rPh>
    <rPh sb="3" eb="5">
      <t>カジュ</t>
    </rPh>
    <rPh sb="5" eb="7">
      <t>サンチ</t>
    </rPh>
    <rPh sb="7" eb="9">
      <t>キョウギ</t>
    </rPh>
    <rPh sb="9" eb="10">
      <t>カイ</t>
    </rPh>
    <rPh sb="12" eb="14">
      <t>スモト</t>
    </rPh>
    <rPh sb="14" eb="15">
      <t>シ</t>
    </rPh>
    <phoneticPr fontId="5"/>
  </si>
  <si>
    <t>洲本市農林水産課</t>
    <rPh sb="0" eb="2">
      <t>スモト</t>
    </rPh>
    <rPh sb="2" eb="3">
      <t>シ</t>
    </rPh>
    <rPh sb="3" eb="5">
      <t>ノウリン</t>
    </rPh>
    <rPh sb="5" eb="7">
      <t>スイサン</t>
    </rPh>
    <rPh sb="7" eb="8">
      <t>カ</t>
    </rPh>
    <phoneticPr fontId="5"/>
  </si>
  <si>
    <t>洲本市果樹協会、淡路日の出農業協同組合、兵庫県淡路県民局南淡路農業改良普及センター、洲本市農林水産部、公益財団法人兵庫みどり公社洲本農地管理事務所</t>
    <rPh sb="0" eb="3">
      <t>スモトシ</t>
    </rPh>
    <rPh sb="3" eb="5">
      <t>カジュ</t>
    </rPh>
    <rPh sb="5" eb="7">
      <t>キョウカイ</t>
    </rPh>
    <rPh sb="8" eb="10">
      <t>アワジ</t>
    </rPh>
    <rPh sb="10" eb="11">
      <t>ヒ</t>
    </rPh>
    <rPh sb="12" eb="13">
      <t>デ</t>
    </rPh>
    <rPh sb="13" eb="15">
      <t>ノウギョウ</t>
    </rPh>
    <rPh sb="15" eb="17">
      <t>キョウドウ</t>
    </rPh>
    <rPh sb="17" eb="19">
      <t>クミアイ</t>
    </rPh>
    <rPh sb="20" eb="23">
      <t>ヒョウゴケン</t>
    </rPh>
    <rPh sb="23" eb="25">
      <t>アワジ</t>
    </rPh>
    <rPh sb="25" eb="28">
      <t>ケンミンキョク</t>
    </rPh>
    <rPh sb="28" eb="29">
      <t>ミナミ</t>
    </rPh>
    <rPh sb="29" eb="31">
      <t>アワジ</t>
    </rPh>
    <rPh sb="31" eb="33">
      <t>ノウギョウ</t>
    </rPh>
    <rPh sb="33" eb="35">
      <t>カイリョウ</t>
    </rPh>
    <rPh sb="35" eb="37">
      <t>フキュウ</t>
    </rPh>
    <rPh sb="42" eb="45">
      <t>スモトシ</t>
    </rPh>
    <rPh sb="45" eb="47">
      <t>ノウリン</t>
    </rPh>
    <rPh sb="47" eb="49">
      <t>スイサン</t>
    </rPh>
    <rPh sb="49" eb="50">
      <t>ブ</t>
    </rPh>
    <rPh sb="51" eb="53">
      <t>コウエキ</t>
    </rPh>
    <rPh sb="53" eb="55">
      <t>ザイダン</t>
    </rPh>
    <rPh sb="55" eb="57">
      <t>ホウジン</t>
    </rPh>
    <rPh sb="57" eb="59">
      <t>ヒョウゴ</t>
    </rPh>
    <rPh sb="62" eb="64">
      <t>コウシャ</t>
    </rPh>
    <rPh sb="64" eb="66">
      <t>スモト</t>
    </rPh>
    <rPh sb="66" eb="68">
      <t>ノウチ</t>
    </rPh>
    <rPh sb="68" eb="70">
      <t>カンリ</t>
    </rPh>
    <rPh sb="70" eb="73">
      <t>ジムショ</t>
    </rPh>
    <phoneticPr fontId="5"/>
  </si>
  <si>
    <t>洲本市</t>
    <rPh sb="0" eb="3">
      <t>スモトシ</t>
    </rPh>
    <phoneticPr fontId="5"/>
  </si>
  <si>
    <t>うんしゅうみかん、その他柑橘、いちじく、もも、オリーブ</t>
    <rPh sb="11" eb="12">
      <t>タ</t>
    </rPh>
    <rPh sb="12" eb="14">
      <t>カンキツ</t>
    </rPh>
    <phoneticPr fontId="5"/>
  </si>
  <si>
    <r>
      <t xml:space="preserve">25．3．26
29．3．23（変更）
31．2．27（変更）
</t>
    </r>
    <r>
      <rPr>
        <sz val="11"/>
        <rFont val="ＭＳ Ｐゴシック"/>
        <family val="3"/>
        <charset val="128"/>
      </rPr>
      <t>3．3．23（変更）</t>
    </r>
    <rPh sb="16" eb="18">
      <t>ヘンコウ</t>
    </rPh>
    <rPh sb="28" eb="30">
      <t>ヘンコウ</t>
    </rPh>
    <rPh sb="39" eb="41">
      <t>ヘンコウ</t>
    </rPh>
    <phoneticPr fontId="5"/>
  </si>
  <si>
    <t>19． 3．30
25． 3．26</t>
  </si>
  <si>
    <t>丹波市果樹産地協議会
（丹波市）</t>
    <rPh sb="12" eb="15">
      <t>タンバシ</t>
    </rPh>
    <phoneticPr fontId="5"/>
  </si>
  <si>
    <t>丹波市産業経済部農業振興課</t>
    <rPh sb="0" eb="3">
      <t>タンバシ</t>
    </rPh>
    <rPh sb="3" eb="5">
      <t>サンギョウ</t>
    </rPh>
    <rPh sb="5" eb="8">
      <t>ケイザイブ</t>
    </rPh>
    <rPh sb="8" eb="10">
      <t>ノウギョウ</t>
    </rPh>
    <rPh sb="10" eb="13">
      <t>シンコウカ</t>
    </rPh>
    <phoneticPr fontId="5"/>
  </si>
  <si>
    <t>兵庫県丹波県民局丹波農林振興事務所、丹波農業改良普及センター、丹波ひかみ農業協同組合、丹波市くり振興会、丹波栗生産組合、丹波市産業経済部</t>
    <rPh sb="0" eb="3">
      <t>ヒョウゴケン</t>
    </rPh>
    <rPh sb="3" eb="5">
      <t>タンバ</t>
    </rPh>
    <rPh sb="5" eb="7">
      <t>ケンミン</t>
    </rPh>
    <rPh sb="7" eb="8">
      <t>キョク</t>
    </rPh>
    <rPh sb="8" eb="10">
      <t>タンバ</t>
    </rPh>
    <rPh sb="10" eb="12">
      <t>ノウリン</t>
    </rPh>
    <rPh sb="12" eb="14">
      <t>シンコウ</t>
    </rPh>
    <rPh sb="14" eb="16">
      <t>ジム</t>
    </rPh>
    <rPh sb="16" eb="17">
      <t>ショ</t>
    </rPh>
    <rPh sb="18" eb="20">
      <t>タンバ</t>
    </rPh>
    <rPh sb="20" eb="22">
      <t>ノウギョウ</t>
    </rPh>
    <rPh sb="22" eb="24">
      <t>カイリョウ</t>
    </rPh>
    <rPh sb="24" eb="26">
      <t>フキュウ</t>
    </rPh>
    <rPh sb="31" eb="33">
      <t>タンバ</t>
    </rPh>
    <rPh sb="36" eb="38">
      <t>ノウギョウ</t>
    </rPh>
    <rPh sb="38" eb="40">
      <t>キョウドウ</t>
    </rPh>
    <rPh sb="40" eb="42">
      <t>クミアイ</t>
    </rPh>
    <rPh sb="43" eb="46">
      <t>タンバシ</t>
    </rPh>
    <rPh sb="48" eb="51">
      <t>シンコウカイ</t>
    </rPh>
    <rPh sb="52" eb="54">
      <t>タンバ</t>
    </rPh>
    <rPh sb="54" eb="55">
      <t>クリ</t>
    </rPh>
    <rPh sb="55" eb="57">
      <t>セイサン</t>
    </rPh>
    <rPh sb="57" eb="59">
      <t>クミアイ</t>
    </rPh>
    <rPh sb="60" eb="63">
      <t>タンバシ</t>
    </rPh>
    <rPh sb="63" eb="65">
      <t>サンギョウ</t>
    </rPh>
    <rPh sb="65" eb="68">
      <t>ケイザイブ</t>
    </rPh>
    <phoneticPr fontId="5"/>
  </si>
  <si>
    <t>丹波市</t>
    <rPh sb="0" eb="3">
      <t>タンバシ</t>
    </rPh>
    <phoneticPr fontId="5"/>
  </si>
  <si>
    <t>丹波ひかみ農業協同組合</t>
    <rPh sb="0" eb="2">
      <t>タンバ</t>
    </rPh>
    <rPh sb="5" eb="7">
      <t>ノウギョウ</t>
    </rPh>
    <rPh sb="7" eb="9">
      <t>キョウドウ</t>
    </rPh>
    <rPh sb="9" eb="11">
      <t>クミアイ</t>
    </rPh>
    <phoneticPr fontId="5"/>
  </si>
  <si>
    <t>23．9．28</t>
    <phoneticPr fontId="5"/>
  </si>
  <si>
    <r>
      <t xml:space="preserve">23．10． 7
29． 3．24（変更）
</t>
    </r>
    <r>
      <rPr>
        <sz val="11"/>
        <rFont val="ＭＳ Ｐゴシック"/>
        <family val="3"/>
        <charset val="128"/>
      </rPr>
      <t>4.3.15(変更)</t>
    </r>
    <rPh sb="18" eb="20">
      <t>ヘンコウ</t>
    </rPh>
    <rPh sb="29" eb="31">
      <t>ヘンコウ</t>
    </rPh>
    <phoneticPr fontId="5"/>
  </si>
  <si>
    <t>23．10．7</t>
    <phoneticPr fontId="5"/>
  </si>
  <si>
    <t>兵庫県梨産地協議会
（豊岡市、美方郡、養父市）</t>
    <rPh sb="0" eb="3">
      <t>ヒョウゴケン</t>
    </rPh>
    <phoneticPr fontId="5"/>
  </si>
  <si>
    <t>香美町農林水産課</t>
    <rPh sb="0" eb="3">
      <t>カミチョウ</t>
    </rPh>
    <rPh sb="3" eb="5">
      <t>ノウリン</t>
    </rPh>
    <rPh sb="5" eb="8">
      <t>スイサンカ</t>
    </rPh>
    <phoneticPr fontId="5"/>
  </si>
  <si>
    <t>香住果樹園芸組合、温泉町果樹園芸組合、たじま農業協同組合豊岡果樹部、養父果樹生産組合、たじま農業協同組合、豊岡市、養父市、香美町、新温泉町、兵庫県立農林水産技術総合センター北部農業技術センター、兵庫県但馬県民局豊岡農林水産振興事務所、朝来農林振興事務所、豊岡農業改良普及センター、新温泉農業改良普及センター、朝来農業改良普及センター</t>
    <rPh sb="0" eb="2">
      <t>カスミ</t>
    </rPh>
    <rPh sb="2" eb="4">
      <t>カジュ</t>
    </rPh>
    <rPh sb="4" eb="6">
      <t>エンゲイ</t>
    </rPh>
    <rPh sb="6" eb="8">
      <t>クミアイ</t>
    </rPh>
    <rPh sb="9" eb="12">
      <t>オンセンチョウ</t>
    </rPh>
    <rPh sb="12" eb="14">
      <t>カジュ</t>
    </rPh>
    <rPh sb="14" eb="16">
      <t>エンゲイ</t>
    </rPh>
    <rPh sb="16" eb="18">
      <t>クミアイ</t>
    </rPh>
    <rPh sb="22" eb="24">
      <t>ノウギョウ</t>
    </rPh>
    <rPh sb="24" eb="26">
      <t>キョウドウ</t>
    </rPh>
    <rPh sb="26" eb="28">
      <t>クミアイ</t>
    </rPh>
    <rPh sb="28" eb="30">
      <t>トヨオカ</t>
    </rPh>
    <rPh sb="30" eb="32">
      <t>カジュ</t>
    </rPh>
    <rPh sb="32" eb="33">
      <t>ブ</t>
    </rPh>
    <rPh sb="34" eb="36">
      <t>ヤブ</t>
    </rPh>
    <rPh sb="36" eb="38">
      <t>カジュ</t>
    </rPh>
    <rPh sb="38" eb="40">
      <t>セイサン</t>
    </rPh>
    <rPh sb="40" eb="42">
      <t>クミアイ</t>
    </rPh>
    <rPh sb="46" eb="48">
      <t>ノウギョウ</t>
    </rPh>
    <rPh sb="48" eb="50">
      <t>キョウドウ</t>
    </rPh>
    <rPh sb="50" eb="52">
      <t>クミアイ</t>
    </rPh>
    <rPh sb="53" eb="56">
      <t>トヨオカシ</t>
    </rPh>
    <rPh sb="57" eb="60">
      <t>ヤブシ</t>
    </rPh>
    <rPh sb="61" eb="64">
      <t>カミチョウ</t>
    </rPh>
    <rPh sb="65" eb="69">
      <t>シンオンセンチョウ</t>
    </rPh>
    <rPh sb="70" eb="72">
      <t>ヒョウゴ</t>
    </rPh>
    <rPh sb="72" eb="74">
      <t>ケンリツ</t>
    </rPh>
    <rPh sb="74" eb="76">
      <t>ノウリン</t>
    </rPh>
    <rPh sb="76" eb="78">
      <t>スイサン</t>
    </rPh>
    <rPh sb="78" eb="80">
      <t>ギジュツ</t>
    </rPh>
    <rPh sb="80" eb="82">
      <t>ソウゴウ</t>
    </rPh>
    <rPh sb="86" eb="88">
      <t>ホクブ</t>
    </rPh>
    <rPh sb="88" eb="90">
      <t>ノウギョウ</t>
    </rPh>
    <rPh sb="90" eb="92">
      <t>ギジュツ</t>
    </rPh>
    <rPh sb="97" eb="100">
      <t>ヒョウゴケン</t>
    </rPh>
    <rPh sb="100" eb="102">
      <t>タジマ</t>
    </rPh>
    <rPh sb="102" eb="105">
      <t>ケンミンキョク</t>
    </rPh>
    <rPh sb="105" eb="107">
      <t>トヨオカ</t>
    </rPh>
    <rPh sb="107" eb="109">
      <t>ノウリン</t>
    </rPh>
    <rPh sb="109" eb="111">
      <t>スイサン</t>
    </rPh>
    <rPh sb="111" eb="113">
      <t>シンコウ</t>
    </rPh>
    <rPh sb="113" eb="116">
      <t>ジムショ</t>
    </rPh>
    <rPh sb="117" eb="119">
      <t>アサゴ</t>
    </rPh>
    <rPh sb="119" eb="121">
      <t>ノウリン</t>
    </rPh>
    <rPh sb="121" eb="123">
      <t>シンコウ</t>
    </rPh>
    <rPh sb="123" eb="126">
      <t>ジムショ</t>
    </rPh>
    <rPh sb="127" eb="129">
      <t>トヨオカ</t>
    </rPh>
    <rPh sb="129" eb="131">
      <t>ノウギョウ</t>
    </rPh>
    <rPh sb="131" eb="133">
      <t>カイリョウ</t>
    </rPh>
    <rPh sb="133" eb="135">
      <t>フキュウ</t>
    </rPh>
    <rPh sb="140" eb="143">
      <t>シンオンセン</t>
    </rPh>
    <rPh sb="143" eb="145">
      <t>ノウギョウ</t>
    </rPh>
    <rPh sb="145" eb="147">
      <t>カイリョウ</t>
    </rPh>
    <rPh sb="147" eb="149">
      <t>フキュウ</t>
    </rPh>
    <rPh sb="154" eb="156">
      <t>アサゴ</t>
    </rPh>
    <rPh sb="156" eb="158">
      <t>ノウギョウ</t>
    </rPh>
    <rPh sb="158" eb="160">
      <t>カイリョウ</t>
    </rPh>
    <rPh sb="160" eb="162">
      <t>フキュウ</t>
    </rPh>
    <phoneticPr fontId="5"/>
  </si>
  <si>
    <t>豊岡市、養父市、朝来市、香美町、新温泉町</t>
    <rPh sb="0" eb="3">
      <t>トヨオカシ</t>
    </rPh>
    <rPh sb="4" eb="7">
      <t>ヤブシ</t>
    </rPh>
    <rPh sb="8" eb="11">
      <t>アサゴシ</t>
    </rPh>
    <rPh sb="12" eb="15">
      <t>カミチョウ</t>
    </rPh>
    <rPh sb="16" eb="20">
      <t>シンオンセンチョウ</t>
    </rPh>
    <phoneticPr fontId="5"/>
  </si>
  <si>
    <t>たじま農業協同組合</t>
    <rPh sb="3" eb="5">
      <t>ノウギョウ</t>
    </rPh>
    <rPh sb="5" eb="7">
      <t>キョウドウ</t>
    </rPh>
    <rPh sb="7" eb="9">
      <t>クミアイ</t>
    </rPh>
    <phoneticPr fontId="5"/>
  </si>
  <si>
    <t>H4． 6．26</t>
    <phoneticPr fontId="5"/>
  </si>
  <si>
    <t>3.8.2(変更)</t>
    <rPh sb="6" eb="8">
      <t>ヘンコウ</t>
    </rPh>
    <phoneticPr fontId="5"/>
  </si>
  <si>
    <t>24． 9．28</t>
    <phoneticPr fontId="5"/>
  </si>
  <si>
    <t>豊岡ぶどう産地推進協議会
（豊岡市）</t>
    <rPh sb="0" eb="2">
      <t>トヨオカ</t>
    </rPh>
    <rPh sb="5" eb="7">
      <t>サンチ</t>
    </rPh>
    <rPh sb="7" eb="9">
      <t>スイシン</t>
    </rPh>
    <rPh sb="9" eb="12">
      <t>キョウギカイ</t>
    </rPh>
    <rPh sb="14" eb="17">
      <t>トヨオカシ</t>
    </rPh>
    <phoneticPr fontId="5"/>
  </si>
  <si>
    <t>たじま農業協同組合豊岡営農生活センター</t>
    <rPh sb="3" eb="5">
      <t>ノウギョウ</t>
    </rPh>
    <rPh sb="5" eb="7">
      <t>キョウドウ</t>
    </rPh>
    <rPh sb="7" eb="9">
      <t>クミアイ</t>
    </rPh>
    <rPh sb="9" eb="11">
      <t>トヨオカ</t>
    </rPh>
    <rPh sb="11" eb="13">
      <t>エイノウ</t>
    </rPh>
    <rPh sb="13" eb="15">
      <t>セイカツ</t>
    </rPh>
    <phoneticPr fontId="5"/>
  </si>
  <si>
    <t>たじま農業協同組合葡萄部、たじま農業協同組合、豊岡市コウノトリ共生部、兵庫県但馬県民局豊岡農林水産振興事務所、豊岡農業改良普及センター</t>
    <rPh sb="3" eb="5">
      <t>ノウギョウ</t>
    </rPh>
    <rPh sb="5" eb="7">
      <t>キョウドウ</t>
    </rPh>
    <rPh sb="7" eb="9">
      <t>クミアイ</t>
    </rPh>
    <rPh sb="9" eb="11">
      <t>ブドウ</t>
    </rPh>
    <rPh sb="11" eb="12">
      <t>ブ</t>
    </rPh>
    <rPh sb="16" eb="18">
      <t>ノウギョウ</t>
    </rPh>
    <rPh sb="18" eb="20">
      <t>キョウドウ</t>
    </rPh>
    <rPh sb="20" eb="22">
      <t>クミアイ</t>
    </rPh>
    <rPh sb="23" eb="26">
      <t>トヨオカシ</t>
    </rPh>
    <rPh sb="31" eb="33">
      <t>キョウセイ</t>
    </rPh>
    <rPh sb="33" eb="34">
      <t>ブ</t>
    </rPh>
    <rPh sb="35" eb="38">
      <t>ヒョウゴケン</t>
    </rPh>
    <rPh sb="38" eb="40">
      <t>タジマ</t>
    </rPh>
    <rPh sb="40" eb="43">
      <t>ケンミンキョク</t>
    </rPh>
    <rPh sb="43" eb="45">
      <t>トヨオカ</t>
    </rPh>
    <rPh sb="45" eb="47">
      <t>ノウリン</t>
    </rPh>
    <rPh sb="47" eb="49">
      <t>スイサン</t>
    </rPh>
    <rPh sb="49" eb="51">
      <t>シンコウ</t>
    </rPh>
    <rPh sb="51" eb="54">
      <t>ジムショ</t>
    </rPh>
    <rPh sb="55" eb="57">
      <t>トヨオカ</t>
    </rPh>
    <rPh sb="57" eb="59">
      <t>ノウギョウ</t>
    </rPh>
    <rPh sb="59" eb="61">
      <t>カイリョウ</t>
    </rPh>
    <rPh sb="61" eb="63">
      <t>フキュウ</t>
    </rPh>
    <phoneticPr fontId="5"/>
  </si>
  <si>
    <t>豊岡市</t>
    <rPh sb="0" eb="3">
      <t>トヨオカシ</t>
    </rPh>
    <phoneticPr fontId="5"/>
  </si>
  <si>
    <t>28．2．22</t>
    <phoneticPr fontId="5"/>
  </si>
  <si>
    <r>
      <t xml:space="preserve">28． 2．22
</t>
    </r>
    <r>
      <rPr>
        <sz val="11"/>
        <rFont val="ＭＳ Ｐゴシック"/>
        <family val="3"/>
        <charset val="128"/>
      </rPr>
      <t>4.3.28(変更)</t>
    </r>
    <rPh sb="16" eb="18">
      <t>ヘンコウ</t>
    </rPh>
    <phoneticPr fontId="5"/>
  </si>
  <si>
    <t>宍粟市果樹産地協議会
（宍粟市）</t>
    <rPh sb="7" eb="10">
      <t>キョウギカイ</t>
    </rPh>
    <rPh sb="12" eb="15">
      <t>シソウシ</t>
    </rPh>
    <phoneticPr fontId="5"/>
  </si>
  <si>
    <t>宍粟市産業部農業振興課</t>
    <rPh sb="0" eb="3">
      <t>シソウシ</t>
    </rPh>
    <rPh sb="3" eb="5">
      <t>サンギョウ</t>
    </rPh>
    <rPh sb="5" eb="6">
      <t>ブ</t>
    </rPh>
    <rPh sb="6" eb="8">
      <t>ノウギョウ</t>
    </rPh>
    <rPh sb="8" eb="11">
      <t>シンコウカ</t>
    </rPh>
    <phoneticPr fontId="5"/>
  </si>
  <si>
    <t>宍粟市産業部農業振興課、ハリマ農業協同組合経済部、兵庫西農業協同組合しそう営農経済センター、原不動滝観光組合、光都農林事務所農政振興第2課、龍野農業改良普及センター</t>
    <rPh sb="15" eb="21">
      <t>ノ</t>
    </rPh>
    <rPh sb="28" eb="34">
      <t>ノ</t>
    </rPh>
    <phoneticPr fontId="5"/>
  </si>
  <si>
    <t>宍粟市</t>
    <rPh sb="0" eb="3">
      <t>シソウシ</t>
    </rPh>
    <phoneticPr fontId="5"/>
  </si>
  <si>
    <t>ハリマ農業協同組合
兵庫西農業協同組合</t>
    <rPh sb="3" eb="9">
      <t>ノ</t>
    </rPh>
    <rPh sb="10" eb="12">
      <t>ヒョウゴ</t>
    </rPh>
    <rPh sb="12" eb="13">
      <t>ニシ</t>
    </rPh>
    <rPh sb="13" eb="19">
      <t>ノ</t>
    </rPh>
    <phoneticPr fontId="5"/>
  </si>
  <si>
    <t>30.10.25</t>
    <phoneticPr fontId="5"/>
  </si>
  <si>
    <t>31. 3. 20
2. 1． 10（変更）</t>
    <phoneticPr fontId="5"/>
  </si>
  <si>
    <t>神戸市農業活性化協議会
（神戸市）</t>
    <rPh sb="0" eb="3">
      <t>コウベシ</t>
    </rPh>
    <rPh sb="3" eb="5">
      <t>ノウギョウ</t>
    </rPh>
    <rPh sb="5" eb="8">
      <t>カッセイカ</t>
    </rPh>
    <rPh sb="8" eb="11">
      <t>キョウギカイ</t>
    </rPh>
    <rPh sb="13" eb="16">
      <t>コウベシ</t>
    </rPh>
    <phoneticPr fontId="5"/>
  </si>
  <si>
    <t>神戸市経済観光局西農業振興センター</t>
    <rPh sb="0" eb="3">
      <t>コウベシ</t>
    </rPh>
    <rPh sb="3" eb="5">
      <t>ケイザイ</t>
    </rPh>
    <rPh sb="5" eb="8">
      <t>カンコウキョク</t>
    </rPh>
    <rPh sb="8" eb="9">
      <t>ニシ</t>
    </rPh>
    <rPh sb="9" eb="11">
      <t>ノウギョウ</t>
    </rPh>
    <rPh sb="11" eb="13">
      <t>シンコウ</t>
    </rPh>
    <phoneticPr fontId="5"/>
  </si>
  <si>
    <t>神戸市北区、須磨区、垂水区、西区、農業組合法人神出アグリ、北神集落営農連絡協議会、兵庫県農業共済組合後尾事務所、神戸市農業委員会、神戸市農地改良協議会、兵庫六甲農業協同組合、兵庫県神戸県民センター神戸農業改良普及センター、神戸市経済観光局</t>
    <rPh sb="0" eb="3">
      <t>コウベシ</t>
    </rPh>
    <rPh sb="3" eb="5">
      <t>キタク</t>
    </rPh>
    <rPh sb="6" eb="9">
      <t>スマク</t>
    </rPh>
    <rPh sb="10" eb="13">
      <t>タルミク</t>
    </rPh>
    <rPh sb="14" eb="16">
      <t>ニシク</t>
    </rPh>
    <rPh sb="17" eb="19">
      <t>ノウギョウ</t>
    </rPh>
    <rPh sb="19" eb="21">
      <t>クミアイ</t>
    </rPh>
    <rPh sb="21" eb="23">
      <t>ホウジン</t>
    </rPh>
    <rPh sb="23" eb="24">
      <t>カミ</t>
    </rPh>
    <rPh sb="24" eb="25">
      <t>デ</t>
    </rPh>
    <rPh sb="29" eb="30">
      <t>キタ</t>
    </rPh>
    <rPh sb="30" eb="31">
      <t>カミ</t>
    </rPh>
    <rPh sb="31" eb="33">
      <t>シュウラク</t>
    </rPh>
    <rPh sb="33" eb="35">
      <t>エイノウ</t>
    </rPh>
    <rPh sb="35" eb="37">
      <t>レンラク</t>
    </rPh>
    <rPh sb="37" eb="40">
      <t>キョウギカイ</t>
    </rPh>
    <rPh sb="41" eb="44">
      <t>ヒョウゴケン</t>
    </rPh>
    <rPh sb="44" eb="46">
      <t>ノウギョウ</t>
    </rPh>
    <rPh sb="46" eb="48">
      <t>キョウサイ</t>
    </rPh>
    <rPh sb="48" eb="50">
      <t>クミアイ</t>
    </rPh>
    <rPh sb="50" eb="51">
      <t>アト</t>
    </rPh>
    <rPh sb="51" eb="52">
      <t>オ</t>
    </rPh>
    <rPh sb="52" eb="55">
      <t>ジムショ</t>
    </rPh>
    <rPh sb="56" eb="59">
      <t>コウベシ</t>
    </rPh>
    <rPh sb="59" eb="61">
      <t>ノウギョウ</t>
    </rPh>
    <rPh sb="61" eb="64">
      <t>イインカイ</t>
    </rPh>
    <rPh sb="65" eb="68">
      <t>コウベシ</t>
    </rPh>
    <rPh sb="68" eb="70">
      <t>ノウチ</t>
    </rPh>
    <rPh sb="70" eb="72">
      <t>カイリョウ</t>
    </rPh>
    <rPh sb="72" eb="75">
      <t>キョウギカイ</t>
    </rPh>
    <rPh sb="76" eb="78">
      <t>ヒョウゴ</t>
    </rPh>
    <rPh sb="78" eb="80">
      <t>ロッコウ</t>
    </rPh>
    <rPh sb="80" eb="82">
      <t>ノウギョウ</t>
    </rPh>
    <rPh sb="82" eb="84">
      <t>キョウドウ</t>
    </rPh>
    <rPh sb="84" eb="86">
      <t>クミアイ</t>
    </rPh>
    <rPh sb="87" eb="90">
      <t>ヒョウゴケン</t>
    </rPh>
    <rPh sb="90" eb="92">
      <t>コウベ</t>
    </rPh>
    <rPh sb="92" eb="94">
      <t>ケンミン</t>
    </rPh>
    <rPh sb="98" eb="100">
      <t>コウベ</t>
    </rPh>
    <rPh sb="100" eb="102">
      <t>ノウギョウ</t>
    </rPh>
    <rPh sb="102" eb="104">
      <t>カイリョウ</t>
    </rPh>
    <rPh sb="104" eb="106">
      <t>フキュウ</t>
    </rPh>
    <rPh sb="111" eb="114">
      <t>コウベシ</t>
    </rPh>
    <rPh sb="114" eb="116">
      <t>ケイザイ</t>
    </rPh>
    <rPh sb="116" eb="119">
      <t>カンコウキョク</t>
    </rPh>
    <phoneticPr fontId="5"/>
  </si>
  <si>
    <t>神戸市</t>
    <rPh sb="0" eb="3">
      <t>コウベシ</t>
    </rPh>
    <phoneticPr fontId="5"/>
  </si>
  <si>
    <t>兵庫六甲農業協同組合</t>
    <rPh sb="0" eb="10">
      <t>ヒョウゴロッコウノウギョウキョウドウクミアイ</t>
    </rPh>
    <phoneticPr fontId="5"/>
  </si>
  <si>
    <t>4．3．2</t>
    <phoneticPr fontId="5"/>
  </si>
  <si>
    <t>ぶどう（加工用・生食用）、なし、もも、かき、いちじく</t>
    <rPh sb="4" eb="7">
      <t>カコウヨウ</t>
    </rPh>
    <rPh sb="8" eb="10">
      <t>ナマショク</t>
    </rPh>
    <rPh sb="10" eb="11">
      <t>ヨウ</t>
    </rPh>
    <phoneticPr fontId="5"/>
  </si>
  <si>
    <t>奈良県</t>
    <rPh sb="0" eb="3">
      <t>ナラケン</t>
    </rPh>
    <phoneticPr fontId="5"/>
  </si>
  <si>
    <t>明日香村果樹産地協議会
（明日香村）</t>
    <rPh sb="0" eb="3">
      <t>アスカ</t>
    </rPh>
    <rPh sb="3" eb="4">
      <t>ムラ</t>
    </rPh>
    <rPh sb="4" eb="6">
      <t>カジュ</t>
    </rPh>
    <rPh sb="6" eb="8">
      <t>サンチ</t>
    </rPh>
    <rPh sb="8" eb="11">
      <t>キョウギカイ</t>
    </rPh>
    <rPh sb="13" eb="16">
      <t>アスカ</t>
    </rPh>
    <rPh sb="16" eb="17">
      <t>ムラ</t>
    </rPh>
    <phoneticPr fontId="5"/>
  </si>
  <si>
    <t>奈良県農協あすか支店</t>
    <rPh sb="0" eb="5">
      <t>ナラケンノウキョウ</t>
    </rPh>
    <rPh sb="8" eb="10">
      <t>シテン</t>
    </rPh>
    <phoneticPr fontId="5"/>
  </si>
  <si>
    <t>明日香村果樹生産者代表、奈良県農協橿原営農経済センター、同　あすか支店、明日香村地域振興室、明日香村農業委員会、明日香村地域振興公社、県農業共済組合中和支所、県中部農林振興事務所</t>
    <rPh sb="0" eb="4">
      <t>アスカムラ</t>
    </rPh>
    <rPh sb="28" eb="29">
      <t>ドウ</t>
    </rPh>
    <rPh sb="33" eb="35">
      <t>シテン</t>
    </rPh>
    <rPh sb="79" eb="80">
      <t>ケン</t>
    </rPh>
    <phoneticPr fontId="5"/>
  </si>
  <si>
    <t>明日香村</t>
    <rPh sb="0" eb="4">
      <t>アスカムラ</t>
    </rPh>
    <phoneticPr fontId="5"/>
  </si>
  <si>
    <t>18．1．30</t>
  </si>
  <si>
    <t>18．3．31
19. 3. 30</t>
    <phoneticPr fontId="5"/>
  </si>
  <si>
    <t>H22</t>
  </si>
  <si>
    <t>五條吉野地域果樹産地協議会　
（五條市・下市町）</t>
    <rPh sb="0" eb="2">
      <t>ゴジョウ</t>
    </rPh>
    <rPh sb="2" eb="4">
      <t>ヨシノ</t>
    </rPh>
    <rPh sb="4" eb="6">
      <t>チイキ</t>
    </rPh>
    <rPh sb="6" eb="8">
      <t>カジュ</t>
    </rPh>
    <rPh sb="8" eb="10">
      <t>サンチ</t>
    </rPh>
    <rPh sb="10" eb="13">
      <t>キョウギカイ</t>
    </rPh>
    <rPh sb="16" eb="19">
      <t>ゴジョウシ</t>
    </rPh>
    <rPh sb="20" eb="23">
      <t>シモイチチョウ</t>
    </rPh>
    <phoneticPr fontId="5"/>
  </si>
  <si>
    <t>奈良県農協営農販売部営農販売課</t>
    <rPh sb="0" eb="5">
      <t>ナラケンノウキョウ</t>
    </rPh>
    <rPh sb="5" eb="7">
      <t>エイノウ</t>
    </rPh>
    <rPh sb="7" eb="10">
      <t>ハンバイブ</t>
    </rPh>
    <rPh sb="10" eb="12">
      <t>エイノウ</t>
    </rPh>
    <rPh sb="12" eb="14">
      <t>ハンバイ</t>
    </rPh>
    <rPh sb="14" eb="15">
      <t>カ</t>
    </rPh>
    <phoneticPr fontId="5"/>
  </si>
  <si>
    <t>奈良県農協生産・流通部会果樹部会、（株）パンドラファームグループ、県南部農林振興事務所、五條市、下市町、農業委員会（五條市・下市町）、県農業共済組合南和支所、奈良県農協</t>
    <phoneticPr fontId="5"/>
  </si>
  <si>
    <t>五條市、下市町</t>
    <rPh sb="0" eb="3">
      <t>ゴジョウシ</t>
    </rPh>
    <rPh sb="4" eb="7">
      <t>シモイチチョウ</t>
    </rPh>
    <phoneticPr fontId="5"/>
  </si>
  <si>
    <t>奈良県農協大淀営農経済センター、五條営農経済センター、西吉野白銀営農経済センター</t>
    <rPh sb="5" eb="7">
      <t>オオヨド</t>
    </rPh>
    <rPh sb="7" eb="9">
      <t>エイノウ</t>
    </rPh>
    <rPh sb="9" eb="11">
      <t>ケイザイ</t>
    </rPh>
    <rPh sb="16" eb="18">
      <t>ゴジョウ</t>
    </rPh>
    <rPh sb="18" eb="20">
      <t>エイノウ</t>
    </rPh>
    <rPh sb="20" eb="22">
      <t>ケイザイ</t>
    </rPh>
    <rPh sb="27" eb="30">
      <t>ニシヨシノ</t>
    </rPh>
    <rPh sb="30" eb="32">
      <t>シラガネ</t>
    </rPh>
    <rPh sb="32" eb="34">
      <t>エイノウ</t>
    </rPh>
    <rPh sb="34" eb="36">
      <t>ケイザイ</t>
    </rPh>
    <phoneticPr fontId="5"/>
  </si>
  <si>
    <t>19．3．22</t>
  </si>
  <si>
    <t>R3. 5. 7</t>
  </si>
  <si>
    <t>24. 9. 24
28. 3. 31(変更）</t>
    <rPh sb="20" eb="22">
      <t>ヘンコウ</t>
    </rPh>
    <phoneticPr fontId="5"/>
  </si>
  <si>
    <t>御所市柿産地協議会　
（御所市）</t>
    <rPh sb="0" eb="3">
      <t>ゴセシ</t>
    </rPh>
    <rPh sb="3" eb="4">
      <t>カキ</t>
    </rPh>
    <rPh sb="4" eb="6">
      <t>サンチ</t>
    </rPh>
    <rPh sb="6" eb="9">
      <t>キョウギカイ</t>
    </rPh>
    <rPh sb="12" eb="15">
      <t>ゴセシ</t>
    </rPh>
    <phoneticPr fontId="16"/>
  </si>
  <si>
    <t>奈良県農協御所営農経済センター</t>
  </si>
  <si>
    <t>奈良県農協葛城支店柿部会、奈良県農協御所営農経済センター、奈良県農協葛城支店、御所市農林課、御所市農業委員会、県農業共済組合中和支所、（公財）なら担い手・農地サポートセンター、県中部農林振興事務所</t>
    <phoneticPr fontId="5"/>
  </si>
  <si>
    <t>御所市</t>
    <rPh sb="0" eb="3">
      <t>ゴセシ</t>
    </rPh>
    <phoneticPr fontId="5"/>
  </si>
  <si>
    <t>奈良県農協御所営農経済センター、葛城支店</t>
    <rPh sb="0" eb="5">
      <t>ナラケンノウキョウ</t>
    </rPh>
    <rPh sb="5" eb="7">
      <t>ゴセ</t>
    </rPh>
    <rPh sb="7" eb="9">
      <t>エイノウ</t>
    </rPh>
    <rPh sb="9" eb="11">
      <t>ケイザイ</t>
    </rPh>
    <rPh sb="16" eb="18">
      <t>カツラギ</t>
    </rPh>
    <rPh sb="18" eb="20">
      <t>シテン</t>
    </rPh>
    <phoneticPr fontId="5"/>
  </si>
  <si>
    <t>22．7．20</t>
  </si>
  <si>
    <t>かき、柿葉</t>
    <rPh sb="3" eb="4">
      <t>カキ</t>
    </rPh>
    <rPh sb="4" eb="5">
      <t>ハ</t>
    </rPh>
    <phoneticPr fontId="5"/>
  </si>
  <si>
    <t>23．3．29</t>
    <phoneticPr fontId="5"/>
  </si>
  <si>
    <t>新大信貴果樹産地協議会
(平群町・三郷町）</t>
    <rPh sb="0" eb="1">
      <t>シン</t>
    </rPh>
    <rPh sb="1" eb="2">
      <t>オオ</t>
    </rPh>
    <rPh sb="2" eb="4">
      <t>シギ</t>
    </rPh>
    <rPh sb="4" eb="6">
      <t>カジュ</t>
    </rPh>
    <rPh sb="6" eb="8">
      <t>サンチ</t>
    </rPh>
    <rPh sb="8" eb="11">
      <t>キョウギカイ</t>
    </rPh>
    <rPh sb="13" eb="16">
      <t>ヘグリチョウ</t>
    </rPh>
    <rPh sb="17" eb="20">
      <t>サンゴウチョウ</t>
    </rPh>
    <phoneticPr fontId="16"/>
  </si>
  <si>
    <t>奈良県農協椿井営農経済センター</t>
  </si>
  <si>
    <t>奈良県農協椿井営農経済センター、同　平群支店、平群町（観光産業課）、平群町農業委員会、三郷町（ものづくり振興課）、三郷町農業委員会、県農業共済組合北和支所、県北部農林振興事務所</t>
    <rPh sb="16" eb="17">
      <t>ドウ</t>
    </rPh>
    <rPh sb="27" eb="29">
      <t>カンコウ</t>
    </rPh>
    <rPh sb="29" eb="31">
      <t>サンギョウ</t>
    </rPh>
    <rPh sb="52" eb="54">
      <t>シンコウ</t>
    </rPh>
    <rPh sb="73" eb="74">
      <t>ホク</t>
    </rPh>
    <phoneticPr fontId="5"/>
  </si>
  <si>
    <t>平群町、三郷町</t>
  </si>
  <si>
    <t>奈良県農協椿井営農経済センター、平群支店</t>
    <rPh sb="5" eb="7">
      <t>ツバイ</t>
    </rPh>
    <rPh sb="7" eb="9">
      <t>エイノウ</t>
    </rPh>
    <rPh sb="9" eb="11">
      <t>ケイザイ</t>
    </rPh>
    <rPh sb="16" eb="18">
      <t>ヘグリ</t>
    </rPh>
    <rPh sb="18" eb="20">
      <t>シテン</t>
    </rPh>
    <phoneticPr fontId="5"/>
  </si>
  <si>
    <t>24．2．27</t>
    <phoneticPr fontId="5"/>
  </si>
  <si>
    <t>ぶどう、キウイフルーツ、かんきつ、かき、くり</t>
  </si>
  <si>
    <r>
      <t xml:space="preserve">24.  8. 31
</t>
    </r>
    <r>
      <rPr>
        <sz val="11"/>
        <rFont val="ＭＳ Ｐゴシック"/>
        <family val="3"/>
        <charset val="128"/>
      </rPr>
      <t>28. 2. 3（変更）</t>
    </r>
    <phoneticPr fontId="5"/>
  </si>
  <si>
    <t>大阿太高原梨産地協議会
（大淀町）</t>
    <rPh sb="5" eb="6">
      <t>ナシ</t>
    </rPh>
    <rPh sb="13" eb="16">
      <t>オオヨドチョウ</t>
    </rPh>
    <phoneticPr fontId="5"/>
  </si>
  <si>
    <t>奈良県農協大淀営農経済センター</t>
    <rPh sb="0" eb="3">
      <t>ナラケン</t>
    </rPh>
    <rPh sb="3" eb="5">
      <t>ノウキョウ</t>
    </rPh>
    <rPh sb="5" eb="7">
      <t>オオヨド</t>
    </rPh>
    <rPh sb="7" eb="9">
      <t>エイノウ</t>
    </rPh>
    <rPh sb="9" eb="11">
      <t>ケイザイ</t>
    </rPh>
    <phoneticPr fontId="5"/>
  </si>
  <si>
    <t>大淀町果樹組合、県南部農林振興事務所、大淀町（建設産業課）、大淀町農業委員会、奈良県農協大淀営農経済センター、大淀町地域農業再生協議会</t>
    <rPh sb="0" eb="3">
      <t>オオヨドチョウ</t>
    </rPh>
    <rPh sb="3" eb="5">
      <t>カジュ</t>
    </rPh>
    <rPh sb="5" eb="7">
      <t>クミアイ</t>
    </rPh>
    <rPh sb="8" eb="9">
      <t>ケン</t>
    </rPh>
    <rPh sb="9" eb="11">
      <t>ナンブ</t>
    </rPh>
    <rPh sb="11" eb="13">
      <t>ノウリン</t>
    </rPh>
    <rPh sb="13" eb="15">
      <t>シンコウ</t>
    </rPh>
    <rPh sb="15" eb="18">
      <t>ジムショ</t>
    </rPh>
    <rPh sb="19" eb="22">
      <t>オオヨドチョウ</t>
    </rPh>
    <rPh sb="23" eb="25">
      <t>ケンセツ</t>
    </rPh>
    <rPh sb="25" eb="27">
      <t>サンギョウ</t>
    </rPh>
    <rPh sb="27" eb="28">
      <t>カ</t>
    </rPh>
    <rPh sb="30" eb="33">
      <t>オオヨドチョウ</t>
    </rPh>
    <rPh sb="33" eb="35">
      <t>ノウギョウ</t>
    </rPh>
    <rPh sb="35" eb="38">
      <t>イインカイ</t>
    </rPh>
    <rPh sb="55" eb="58">
      <t>オオヨドチョウ</t>
    </rPh>
    <rPh sb="58" eb="60">
      <t>チイキ</t>
    </rPh>
    <rPh sb="60" eb="62">
      <t>ノウギョウ</t>
    </rPh>
    <rPh sb="62" eb="64">
      <t>サイセイ</t>
    </rPh>
    <rPh sb="64" eb="67">
      <t>キョウギカイ</t>
    </rPh>
    <phoneticPr fontId="5"/>
  </si>
  <si>
    <t>大淀町（佐名伝、薬水、今木）
五條市（東阿田町）</t>
    <rPh sb="0" eb="3">
      <t>オオヨドチョウ</t>
    </rPh>
    <rPh sb="4" eb="7">
      <t>サナテ</t>
    </rPh>
    <rPh sb="8" eb="10">
      <t>クスリミズ</t>
    </rPh>
    <rPh sb="11" eb="13">
      <t>イマキ</t>
    </rPh>
    <rPh sb="15" eb="18">
      <t>ゴジョウシ</t>
    </rPh>
    <rPh sb="19" eb="20">
      <t>ヒガシ</t>
    </rPh>
    <phoneticPr fontId="5"/>
  </si>
  <si>
    <t>26.  2.  20</t>
    <phoneticPr fontId="5"/>
  </si>
  <si>
    <t xml:space="preserve">なし、りんご、おうとう、キウイフルーツ、中晩柑類、もも、ブルーベリー、ぶどう、かき、うんしゅうみかん
</t>
  </si>
  <si>
    <t>26. 7. 11
28. 3. 31（変更）</t>
    <rPh sb="20" eb="22">
      <t>ヘンコウ</t>
    </rPh>
    <phoneticPr fontId="5"/>
  </si>
  <si>
    <t>天理市果樹産地協議会
（天理市）</t>
    <rPh sb="0" eb="3">
      <t>テンリシ</t>
    </rPh>
    <rPh sb="3" eb="5">
      <t>カジュ</t>
    </rPh>
    <rPh sb="5" eb="7">
      <t>サンチ</t>
    </rPh>
    <rPh sb="7" eb="10">
      <t>キョウギカイ</t>
    </rPh>
    <rPh sb="12" eb="15">
      <t>テンリシ</t>
    </rPh>
    <phoneticPr fontId="5"/>
  </si>
  <si>
    <t>奈良県農協天理営農経済センター</t>
    <rPh sb="0" eb="3">
      <t>ナラケン</t>
    </rPh>
    <rPh sb="3" eb="5">
      <t>ノウキョウ</t>
    </rPh>
    <rPh sb="5" eb="7">
      <t>テンリ</t>
    </rPh>
    <rPh sb="7" eb="9">
      <t>エイノウ</t>
    </rPh>
    <rPh sb="9" eb="11">
      <t>ケイザイ</t>
    </rPh>
    <phoneticPr fontId="5"/>
  </si>
  <si>
    <t>天理市果樹園芸組合、奈良県農協生産・流通部会果樹部会（天理支部）、奈良県農協天理営農経済センター、天理市（農林課）、天理市農業委員会、県農業共済組合北和支所、なら担い手・農地サポートセンター、県北部農業振興事務所</t>
    <rPh sb="0" eb="3">
      <t>テンリシ</t>
    </rPh>
    <rPh sb="3" eb="5">
      <t>カジュ</t>
    </rPh>
    <rPh sb="5" eb="7">
      <t>エンゲイ</t>
    </rPh>
    <rPh sb="7" eb="9">
      <t>クミアイ</t>
    </rPh>
    <rPh sb="10" eb="13">
      <t>ナラケン</t>
    </rPh>
    <rPh sb="13" eb="15">
      <t>ノウキョウ</t>
    </rPh>
    <rPh sb="27" eb="29">
      <t>テンリ</t>
    </rPh>
    <rPh sb="29" eb="31">
      <t>シブ</t>
    </rPh>
    <rPh sb="33" eb="36">
      <t>ナラケン</t>
    </rPh>
    <rPh sb="36" eb="38">
      <t>ノウキョウ</t>
    </rPh>
    <rPh sb="49" eb="52">
      <t>テンリシ</t>
    </rPh>
    <rPh sb="53" eb="56">
      <t>ノウリンカ</t>
    </rPh>
    <rPh sb="58" eb="61">
      <t>テンリシ</t>
    </rPh>
    <rPh sb="61" eb="63">
      <t>ノウギョウ</t>
    </rPh>
    <rPh sb="63" eb="66">
      <t>イインカイ</t>
    </rPh>
    <rPh sb="74" eb="75">
      <t>ホク</t>
    </rPh>
    <rPh sb="81" eb="82">
      <t>ニナ</t>
    </rPh>
    <rPh sb="83" eb="84">
      <t>テ</t>
    </rPh>
    <rPh sb="85" eb="87">
      <t>ノウチ</t>
    </rPh>
    <rPh sb="96" eb="99">
      <t>ケンホクブ</t>
    </rPh>
    <rPh sb="101" eb="103">
      <t>シンコウ</t>
    </rPh>
    <rPh sb="103" eb="106">
      <t>ジムショ</t>
    </rPh>
    <phoneticPr fontId="5"/>
  </si>
  <si>
    <t>天理市</t>
    <rPh sb="0" eb="3">
      <t>テンリシ</t>
    </rPh>
    <phoneticPr fontId="5"/>
  </si>
  <si>
    <t>28．12．27</t>
    <phoneticPr fontId="5"/>
  </si>
  <si>
    <t>かき、かんきつ、ぶどう、うめ、もも、すもも、おうとう、なし、キウイフルーツ、いちじく、ブルーベリー、くり、山椒、オリーブ</t>
    <rPh sb="53" eb="55">
      <t>サンショ</t>
    </rPh>
    <phoneticPr fontId="5"/>
  </si>
  <si>
    <t>29．1．25</t>
  </si>
  <si>
    <t>和歌山県</t>
    <rPh sb="0" eb="4">
      <t>ワカヤマケン</t>
    </rPh>
    <phoneticPr fontId="5"/>
  </si>
  <si>
    <t>JAわかやま果樹産地協議会</t>
    <rPh sb="6" eb="8">
      <t>カジュ</t>
    </rPh>
    <rPh sb="8" eb="10">
      <t>サンチ</t>
    </rPh>
    <rPh sb="10" eb="13">
      <t>キョウギカイ</t>
    </rPh>
    <phoneticPr fontId="5"/>
  </si>
  <si>
    <t>JAわかやま営農生活部</t>
    <rPh sb="6" eb="8">
      <t>エイノウ</t>
    </rPh>
    <rPh sb="8" eb="11">
      <t>セイカツブ</t>
    </rPh>
    <phoneticPr fontId="5"/>
  </si>
  <si>
    <t>海草振興局、和歌山市、和歌山市農業委員会、和歌山県農業共済組合北部支所、農地中間管理機構、県農、JAわかやま</t>
    <rPh sb="31" eb="33">
      <t>ホクブ</t>
    </rPh>
    <rPh sb="33" eb="35">
      <t>シショ</t>
    </rPh>
    <phoneticPr fontId="5"/>
  </si>
  <si>
    <t>和歌山市</t>
  </si>
  <si>
    <t>JAわかやま</t>
  </si>
  <si>
    <t>うんしゅうみかん、中晩柑、レモン、かき、うめ、もも、いちじく、ぶどう、ブルーベリー、くり</t>
    <rPh sb="9" eb="10">
      <t>チュウ</t>
    </rPh>
    <rPh sb="10" eb="12">
      <t>バンカン</t>
    </rPh>
    <phoneticPr fontId="5"/>
  </si>
  <si>
    <t>H28.1.28
H29.1.20(変更)</t>
    <rPh sb="18" eb="20">
      <t>ヘンコウ</t>
    </rPh>
    <phoneticPr fontId="5"/>
  </si>
  <si>
    <t>ＪＡながみね果樹産地協議会</t>
    <rPh sb="6" eb="8">
      <t>カジュ</t>
    </rPh>
    <rPh sb="8" eb="10">
      <t>サンチ</t>
    </rPh>
    <rPh sb="10" eb="13">
      <t>キョウギカイ</t>
    </rPh>
    <phoneticPr fontId="5"/>
  </si>
  <si>
    <t>JAながみね経済部</t>
    <rPh sb="6" eb="9">
      <t>ケイザイブ</t>
    </rPh>
    <phoneticPr fontId="5"/>
  </si>
  <si>
    <t>海草振興局、海南市、紀美野町、各市町農業委員会、和歌山県農業共済組合北部支所、農地中間管理機構、県農、JAながみね</t>
    <rPh sb="15" eb="17">
      <t>カクシ</t>
    </rPh>
    <rPh sb="17" eb="18">
      <t>マチ</t>
    </rPh>
    <rPh sb="18" eb="20">
      <t>ノウギョウ</t>
    </rPh>
    <rPh sb="24" eb="28">
      <t>ワカヤマケン</t>
    </rPh>
    <rPh sb="28" eb="30">
      <t>ノウギョウ</t>
    </rPh>
    <rPh sb="30" eb="32">
      <t>キョウサイ</t>
    </rPh>
    <rPh sb="32" eb="34">
      <t>クミアイ</t>
    </rPh>
    <rPh sb="34" eb="36">
      <t>ホクブ</t>
    </rPh>
    <rPh sb="36" eb="38">
      <t>シショ</t>
    </rPh>
    <phoneticPr fontId="5"/>
  </si>
  <si>
    <t>海南市、紀美野町</t>
  </si>
  <si>
    <t>JAながみね</t>
  </si>
  <si>
    <t>うんしゅうみかん、中晩柑、香酸柑橘、かき、もも、ぶどう、なし、うめ、すもも、キウイフルーツ、びわ、いちじく、くり、山椒、ブルーベリー、アボカド、オリーブ</t>
    <rPh sb="9" eb="10">
      <t>チュウ</t>
    </rPh>
    <rPh sb="10" eb="12">
      <t>バンカン</t>
    </rPh>
    <rPh sb="13" eb="15">
      <t>コウサン</t>
    </rPh>
    <rPh sb="15" eb="17">
      <t>カンキツ</t>
    </rPh>
    <rPh sb="57" eb="59">
      <t>サンショ</t>
    </rPh>
    <phoneticPr fontId="5"/>
  </si>
  <si>
    <r>
      <t xml:space="preserve">H28.1.28
H28.8.2(変更)
H29.1.20(変更)
H30.1.25（変更）　
H31.3.6(変更)
</t>
    </r>
    <r>
      <rPr>
        <sz val="11"/>
        <rFont val="ＭＳ Ｐゴシック"/>
        <family val="3"/>
        <charset val="128"/>
      </rPr>
      <t>R1.7.16(変更)</t>
    </r>
    <rPh sb="43" eb="45">
      <t>ヘンコウ</t>
    </rPh>
    <rPh sb="56" eb="58">
      <t>ヘンコウ</t>
    </rPh>
    <phoneticPr fontId="5"/>
  </si>
  <si>
    <t>ＪＡ紀の里産地協議会　</t>
    <rPh sb="2" eb="3">
      <t>キ</t>
    </rPh>
    <rPh sb="4" eb="5">
      <t>サト</t>
    </rPh>
    <rPh sb="5" eb="7">
      <t>サンチ</t>
    </rPh>
    <rPh sb="7" eb="10">
      <t>キョウギカイ</t>
    </rPh>
    <phoneticPr fontId="5"/>
  </si>
  <si>
    <t>JA紀の里営農部</t>
    <rPh sb="2" eb="3">
      <t>キ</t>
    </rPh>
    <rPh sb="4" eb="5">
      <t>サト</t>
    </rPh>
    <rPh sb="5" eb="7">
      <t>エイノウ</t>
    </rPh>
    <rPh sb="7" eb="8">
      <t>ブ</t>
    </rPh>
    <phoneticPr fontId="5"/>
  </si>
  <si>
    <t>那賀振興局、紀の川市、岩出市、各市農業委員会、和歌山県農業共済組合北部支所、農地中間管理機構、県農、ＪＡ紀の里</t>
    <rPh sb="0" eb="2">
      <t>ナガ</t>
    </rPh>
    <rPh sb="2" eb="5">
      <t>シンコウキョク</t>
    </rPh>
    <rPh sb="23" eb="27">
      <t>ワカヤマケン</t>
    </rPh>
    <rPh sb="27" eb="29">
      <t>ノウギョウ</t>
    </rPh>
    <rPh sb="29" eb="31">
      <t>キョウサイ</t>
    </rPh>
    <rPh sb="31" eb="33">
      <t>クミアイ</t>
    </rPh>
    <rPh sb="33" eb="35">
      <t>ホクブ</t>
    </rPh>
    <rPh sb="35" eb="37">
      <t>シショ</t>
    </rPh>
    <rPh sb="47" eb="49">
      <t>ケンノウ</t>
    </rPh>
    <phoneticPr fontId="5"/>
  </si>
  <si>
    <t>紀の川市、岩出市</t>
  </si>
  <si>
    <t>JA紀の里</t>
    <rPh sb="2" eb="3">
      <t>キ</t>
    </rPh>
    <rPh sb="4" eb="5">
      <t>サト</t>
    </rPh>
    <phoneticPr fontId="5"/>
  </si>
  <si>
    <t>もも、かき、うんしゅうみかん、中晩柑、レモン、キウイフルーツ、いちじく、うめ、ぶどう、なし、くり、すもも、山椒、ブルーベリー、オリーブ</t>
    <rPh sb="15" eb="16">
      <t>チュウ</t>
    </rPh>
    <rPh sb="16" eb="18">
      <t>バンカン</t>
    </rPh>
    <rPh sb="53" eb="55">
      <t>サンショウ</t>
    </rPh>
    <phoneticPr fontId="5"/>
  </si>
  <si>
    <r>
      <t xml:space="preserve">H28.1.28
H28.8.2(変更)
H29.1.20(変更)
</t>
    </r>
    <r>
      <rPr>
        <sz val="11"/>
        <rFont val="ＭＳ Ｐゴシック"/>
        <family val="3"/>
        <charset val="128"/>
      </rPr>
      <t>R2.2.7(変更)</t>
    </r>
    <phoneticPr fontId="5"/>
  </si>
  <si>
    <t>伊都地方産地協議会　</t>
    <rPh sb="0" eb="2">
      <t>イト</t>
    </rPh>
    <rPh sb="2" eb="4">
      <t>チホウ</t>
    </rPh>
    <rPh sb="4" eb="6">
      <t>サンチ</t>
    </rPh>
    <rPh sb="6" eb="9">
      <t>キョウギカイ</t>
    </rPh>
    <phoneticPr fontId="5"/>
  </si>
  <si>
    <t>JA紀北かわかみ営農販売部</t>
    <rPh sb="2" eb="4">
      <t>キホク</t>
    </rPh>
    <rPh sb="8" eb="10">
      <t>エイノウ</t>
    </rPh>
    <rPh sb="10" eb="13">
      <t>ハンバイブ</t>
    </rPh>
    <phoneticPr fontId="5"/>
  </si>
  <si>
    <t>伊都振興局、橋本市、かつらぎ町・九度山町・高野町・各市町農業委員会・和歌山県農業共済組合北部支所・和歌山県農地中間管理機構・県農・ＪＡ紀北かわかみ</t>
    <rPh sb="0" eb="2">
      <t>イト</t>
    </rPh>
    <rPh sb="2" eb="5">
      <t>シンコウキョク</t>
    </rPh>
    <rPh sb="6" eb="9">
      <t>ハシモトシ</t>
    </rPh>
    <rPh sb="25" eb="28">
      <t>カクシチョウ</t>
    </rPh>
    <rPh sb="28" eb="30">
      <t>ノウギョウ</t>
    </rPh>
    <rPh sb="30" eb="33">
      <t>イインカイ</t>
    </rPh>
    <rPh sb="34" eb="37">
      <t>ワカヤマ</t>
    </rPh>
    <rPh sb="37" eb="38">
      <t>ケン</t>
    </rPh>
    <rPh sb="38" eb="40">
      <t>ノウギョウ</t>
    </rPh>
    <rPh sb="40" eb="42">
      <t>キョウサイ</t>
    </rPh>
    <rPh sb="42" eb="44">
      <t>クミアイ</t>
    </rPh>
    <rPh sb="44" eb="46">
      <t>ホクブ</t>
    </rPh>
    <rPh sb="46" eb="48">
      <t>シショ</t>
    </rPh>
    <rPh sb="67" eb="69">
      <t>キホク</t>
    </rPh>
    <phoneticPr fontId="5"/>
  </si>
  <si>
    <t>かつらぎ町・九度山町・高野町・橋本市</t>
  </si>
  <si>
    <t>JA紀北かわかみ</t>
    <rPh sb="2" eb="4">
      <t>キホク</t>
    </rPh>
    <phoneticPr fontId="5"/>
  </si>
  <si>
    <t>かき、もも、すもも、うめ、ぶどう、うんしゅうみかん、中晩柑、レモン、キウイフルーツ、いちじく、山椒、くり</t>
    <rPh sb="26" eb="27">
      <t>チュウ</t>
    </rPh>
    <rPh sb="27" eb="29">
      <t>バンカン</t>
    </rPh>
    <rPh sb="47" eb="49">
      <t>サンショウ</t>
    </rPh>
    <phoneticPr fontId="5"/>
  </si>
  <si>
    <r>
      <t xml:space="preserve">H28.1.28
H29.1.20(変更)
H30.8.9(変更)
</t>
    </r>
    <r>
      <rPr>
        <sz val="11"/>
        <rFont val="ＭＳ Ｐゴシック"/>
        <family val="3"/>
        <charset val="128"/>
      </rPr>
      <t>R2.2.7(変更)</t>
    </r>
    <rPh sb="30" eb="32">
      <t>ヘンコウ</t>
    </rPh>
    <phoneticPr fontId="5"/>
  </si>
  <si>
    <t>ブランドありだ果樹産地協議会　</t>
    <rPh sb="7" eb="9">
      <t>カジュ</t>
    </rPh>
    <rPh sb="9" eb="11">
      <t>サンチ</t>
    </rPh>
    <rPh sb="11" eb="14">
      <t>キョウギカイ</t>
    </rPh>
    <phoneticPr fontId="5"/>
  </si>
  <si>
    <t>JAありだ営農販売部</t>
    <rPh sb="5" eb="7">
      <t>エイノウ</t>
    </rPh>
    <rPh sb="7" eb="10">
      <t>ハンバイブ</t>
    </rPh>
    <phoneticPr fontId="5"/>
  </si>
  <si>
    <t>有田振興局、有田市、湯浅町、広川町、有田川町、各市町農業委員会、和歌山県農業共済組合中部支所、ＪＡありだ共選協議会、有田地方農業士協議会、有田地方４ＨＣ連絡協議会、和歌山県農地中間管理機構、県農、ＪＡありだ</t>
    <rPh sb="6" eb="9">
      <t>アリダシ</t>
    </rPh>
    <rPh sb="10" eb="13">
      <t>ユアサチョウ</t>
    </rPh>
    <rPh sb="14" eb="17">
      <t>ヒロカワチョウ</t>
    </rPh>
    <rPh sb="18" eb="22">
      <t>アリダガワチョウ</t>
    </rPh>
    <rPh sb="32" eb="36">
      <t>ワカヤマケン</t>
    </rPh>
    <rPh sb="36" eb="38">
      <t>ノウギョウ</t>
    </rPh>
    <rPh sb="38" eb="40">
      <t>キョウサイ</t>
    </rPh>
    <rPh sb="40" eb="42">
      <t>クミアイ</t>
    </rPh>
    <rPh sb="42" eb="44">
      <t>チュウブ</t>
    </rPh>
    <rPh sb="44" eb="46">
      <t>シショ</t>
    </rPh>
    <rPh sb="52" eb="53">
      <t>キョウ</t>
    </rPh>
    <rPh sb="53" eb="54">
      <t>セン</t>
    </rPh>
    <rPh sb="54" eb="57">
      <t>キョウギカイ</t>
    </rPh>
    <rPh sb="58" eb="60">
      <t>アリダ</t>
    </rPh>
    <rPh sb="60" eb="62">
      <t>チホウ</t>
    </rPh>
    <rPh sb="62" eb="64">
      <t>ノウギョウ</t>
    </rPh>
    <rPh sb="65" eb="67">
      <t>キョウギ</t>
    </rPh>
    <rPh sb="69" eb="71">
      <t>アリダ</t>
    </rPh>
    <rPh sb="71" eb="73">
      <t>チホウ</t>
    </rPh>
    <rPh sb="76" eb="78">
      <t>レンラク</t>
    </rPh>
    <rPh sb="78" eb="81">
      <t>キョウギカイ</t>
    </rPh>
    <rPh sb="95" eb="97">
      <t>ケンノウ</t>
    </rPh>
    <phoneticPr fontId="5"/>
  </si>
  <si>
    <t>有田市、湯浅町、広川町、有田川町</t>
    <rPh sb="0" eb="3">
      <t>アリダシ</t>
    </rPh>
    <rPh sb="4" eb="7">
      <t>ユアサチョウ</t>
    </rPh>
    <rPh sb="8" eb="11">
      <t>ヒロガワチョウ</t>
    </rPh>
    <rPh sb="12" eb="16">
      <t>アリダガワチョウ</t>
    </rPh>
    <phoneticPr fontId="5"/>
  </si>
  <si>
    <t>JAありだ</t>
  </si>
  <si>
    <t>うんしゅうみかん、中晩柑、香酸柑橘、うめ、かき、すもも、もも、キウイフルーツ、びわ、いちじく、ぶどう、マンゴー、ブルーベリー、山椒、なし</t>
    <rPh sb="9" eb="10">
      <t>チュウ</t>
    </rPh>
    <rPh sb="10" eb="12">
      <t>バンカン</t>
    </rPh>
    <rPh sb="13" eb="15">
      <t>コウサン</t>
    </rPh>
    <rPh sb="15" eb="17">
      <t>カンキツ</t>
    </rPh>
    <rPh sb="63" eb="65">
      <t>サンショウ</t>
    </rPh>
    <phoneticPr fontId="5"/>
  </si>
  <si>
    <t>H28.1.28
H28.8.2(変更)
H29.1.20(変更)
H30.8.9(変更)
H31.3.6(変更)</t>
    <rPh sb="42" eb="44">
      <t>ヘンコウ</t>
    </rPh>
    <rPh sb="54" eb="56">
      <t>ヘンコウ</t>
    </rPh>
    <phoneticPr fontId="5"/>
  </si>
  <si>
    <t>紀州果樹産地協議会　</t>
    <rPh sb="0" eb="2">
      <t>キシュウ</t>
    </rPh>
    <rPh sb="2" eb="4">
      <t>カジュ</t>
    </rPh>
    <rPh sb="4" eb="6">
      <t>サンチ</t>
    </rPh>
    <rPh sb="6" eb="9">
      <t>キョウギカイ</t>
    </rPh>
    <phoneticPr fontId="5"/>
  </si>
  <si>
    <t>JA紀州営農対策部</t>
    <rPh sb="2" eb="4">
      <t>キシュウ</t>
    </rPh>
    <rPh sb="4" eb="6">
      <t>エイノウ</t>
    </rPh>
    <rPh sb="6" eb="8">
      <t>タイサク</t>
    </rPh>
    <rPh sb="8" eb="9">
      <t>ブ</t>
    </rPh>
    <phoneticPr fontId="5"/>
  </si>
  <si>
    <t>日高振興局、西牟婁振興局、御坊市、田辺市、美浜町、日高町、由良町、印南町、みなべ町、日高川町、各市町農業委員会、和歌山県農業共済組合中部支所・南部支所、県農、和歌山県農地中間管理機構、JA紀州</t>
    <rPh sb="0" eb="2">
      <t>ヒダカ</t>
    </rPh>
    <rPh sb="2" eb="5">
      <t>シンコウキョク</t>
    </rPh>
    <rPh sb="6" eb="9">
      <t>ニシムロ</t>
    </rPh>
    <rPh sb="9" eb="12">
      <t>シンコウキョク</t>
    </rPh>
    <rPh sb="17" eb="20">
      <t>タナベシ</t>
    </rPh>
    <rPh sb="21" eb="23">
      <t>ミハマ</t>
    </rPh>
    <rPh sb="23" eb="24">
      <t>チョウ</t>
    </rPh>
    <rPh sb="25" eb="27">
      <t>ヒダカ</t>
    </rPh>
    <rPh sb="27" eb="28">
      <t>チョウ</t>
    </rPh>
    <rPh sb="29" eb="32">
      <t>ユラチョウ</t>
    </rPh>
    <rPh sb="33" eb="35">
      <t>イナミ</t>
    </rPh>
    <rPh sb="35" eb="36">
      <t>チョウ</t>
    </rPh>
    <rPh sb="40" eb="41">
      <t>チョウ</t>
    </rPh>
    <rPh sb="42" eb="45">
      <t>ヒダカガワ</t>
    </rPh>
    <rPh sb="47" eb="50">
      <t>カクシチョウ</t>
    </rPh>
    <rPh sb="50" eb="52">
      <t>ノウギョウ</t>
    </rPh>
    <rPh sb="52" eb="55">
      <t>イインカイ</t>
    </rPh>
    <rPh sb="71" eb="73">
      <t>ナンブ</t>
    </rPh>
    <rPh sb="73" eb="75">
      <t>シショ</t>
    </rPh>
    <rPh sb="76" eb="78">
      <t>ケンノウ</t>
    </rPh>
    <rPh sb="79" eb="83">
      <t>ワカヤマケン</t>
    </rPh>
    <rPh sb="83" eb="85">
      <t>ノウチ</t>
    </rPh>
    <rPh sb="85" eb="87">
      <t>チュウカン</t>
    </rPh>
    <rPh sb="87" eb="89">
      <t>カンリ</t>
    </rPh>
    <rPh sb="89" eb="91">
      <t>キコウ</t>
    </rPh>
    <phoneticPr fontId="5"/>
  </si>
  <si>
    <t>御坊市、美浜町、日高町、由良町、印南町、みなべ町、日高川町、田辺市</t>
    <rPh sb="0" eb="3">
      <t>ゴボウシ</t>
    </rPh>
    <rPh sb="4" eb="6">
      <t>ミハマ</t>
    </rPh>
    <rPh sb="6" eb="7">
      <t>チョウ</t>
    </rPh>
    <rPh sb="8" eb="11">
      <t>ヒダカチョウ</t>
    </rPh>
    <rPh sb="12" eb="15">
      <t>ユラチョウ</t>
    </rPh>
    <rPh sb="16" eb="18">
      <t>イナミ</t>
    </rPh>
    <rPh sb="18" eb="19">
      <t>チョウ</t>
    </rPh>
    <rPh sb="23" eb="24">
      <t>チョウ</t>
    </rPh>
    <rPh sb="25" eb="29">
      <t>ヒダカガワチョウ</t>
    </rPh>
    <rPh sb="30" eb="33">
      <t>タナベシ</t>
    </rPh>
    <phoneticPr fontId="5"/>
  </si>
  <si>
    <t>JA紀州</t>
    <rPh sb="2" eb="4">
      <t>キシュウ</t>
    </rPh>
    <phoneticPr fontId="5"/>
  </si>
  <si>
    <t>うめ、うんしゅうみかん、中晩柑、香酸柑橘、くり、もも、なし、かき、いちじく、ブルーベリー、ぶどう、すもも、山椒、キウイフルーツ、マンゴー、アボカド、オリーブ</t>
    <rPh sb="12" eb="13">
      <t>チュウ</t>
    </rPh>
    <rPh sb="13" eb="15">
      <t>バンカン</t>
    </rPh>
    <rPh sb="16" eb="18">
      <t>コウサン</t>
    </rPh>
    <rPh sb="18" eb="20">
      <t>カンキツ</t>
    </rPh>
    <rPh sb="53" eb="55">
      <t>サンショ</t>
    </rPh>
    <phoneticPr fontId="5"/>
  </si>
  <si>
    <t>H28.1.28
H28.8.2(変更)</t>
    <phoneticPr fontId="5"/>
  </si>
  <si>
    <t>ＪＡ紀南果樹産地協議会</t>
    <rPh sb="2" eb="4">
      <t>キナン</t>
    </rPh>
    <rPh sb="4" eb="6">
      <t>カジュ</t>
    </rPh>
    <rPh sb="6" eb="8">
      <t>サンチ</t>
    </rPh>
    <rPh sb="8" eb="11">
      <t>キョウギカイ</t>
    </rPh>
    <phoneticPr fontId="5"/>
  </si>
  <si>
    <t>JA紀南指導部</t>
    <rPh sb="2" eb="4">
      <t>キナン</t>
    </rPh>
    <rPh sb="4" eb="7">
      <t>シドウブ</t>
    </rPh>
    <phoneticPr fontId="5"/>
  </si>
  <si>
    <t>西牟婁振興局、東牟婁振興局、田辺市、上富田町、白浜町、すさみ町、串本町、各市町農業委員会、和歌山県農業共済組合南部支所、和歌山県農地中間管理機構、県農、ＪＡ紀南生産販売委員会連絡協議会、ＪＡ紀南</t>
    <rPh sb="0" eb="3">
      <t>ニシムロ</t>
    </rPh>
    <rPh sb="3" eb="6">
      <t>シンコウキョク</t>
    </rPh>
    <rPh sb="7" eb="10">
      <t>ヒガシムロ</t>
    </rPh>
    <rPh sb="10" eb="13">
      <t>シンコウキョク</t>
    </rPh>
    <rPh sb="36" eb="39">
      <t>カクシチョウ</t>
    </rPh>
    <rPh sb="39" eb="41">
      <t>ノウギョウ</t>
    </rPh>
    <rPh sb="41" eb="44">
      <t>イインカイ</t>
    </rPh>
    <rPh sb="45" eb="49">
      <t>ワカヤマケン</t>
    </rPh>
    <rPh sb="49" eb="51">
      <t>ノウギョウ</t>
    </rPh>
    <rPh sb="51" eb="53">
      <t>キョウサイ</t>
    </rPh>
    <rPh sb="53" eb="55">
      <t>クミアイ</t>
    </rPh>
    <rPh sb="55" eb="57">
      <t>ナンブ</t>
    </rPh>
    <rPh sb="57" eb="59">
      <t>シショ</t>
    </rPh>
    <rPh sb="80" eb="82">
      <t>セイサン</t>
    </rPh>
    <rPh sb="82" eb="84">
      <t>ハンバイ</t>
    </rPh>
    <rPh sb="84" eb="87">
      <t>イインカイ</t>
    </rPh>
    <rPh sb="87" eb="89">
      <t>レンラク</t>
    </rPh>
    <rPh sb="89" eb="92">
      <t>キョウギカイ</t>
    </rPh>
    <rPh sb="95" eb="97">
      <t>キナン</t>
    </rPh>
    <phoneticPr fontId="5"/>
  </si>
  <si>
    <t>ＪＡ紀南農協管内［田辺市（旧龍神村、旧本宮町を除く）、上富田町、白浜町、すさみ町、串本町（旧古座町を除く）］</t>
    <rPh sb="9" eb="12">
      <t>タナベシ</t>
    </rPh>
    <rPh sb="14" eb="17">
      <t>リュウジンムラ</t>
    </rPh>
    <rPh sb="18" eb="19">
      <t>キュウ</t>
    </rPh>
    <rPh sb="19" eb="22">
      <t>ホングウチョウ</t>
    </rPh>
    <rPh sb="23" eb="24">
      <t>ノゾ</t>
    </rPh>
    <rPh sb="39" eb="40">
      <t>チョウ</t>
    </rPh>
    <rPh sb="41" eb="44">
      <t>クシモトチョウ</t>
    </rPh>
    <rPh sb="45" eb="46">
      <t>キュウ</t>
    </rPh>
    <rPh sb="46" eb="49">
      <t>コザチョウ</t>
    </rPh>
    <rPh sb="50" eb="51">
      <t>ノゾ</t>
    </rPh>
    <phoneticPr fontId="5"/>
  </si>
  <si>
    <t>JA紀南</t>
    <rPh sb="2" eb="4">
      <t>キナン</t>
    </rPh>
    <phoneticPr fontId="5"/>
  </si>
  <si>
    <t>うんしゅうみかん、中晩柑、香酸柑橘、うめ、すもも、いちじく、ブルーベリー、山椒、オリーブ、アボカド</t>
    <rPh sb="9" eb="10">
      <t>チュウ</t>
    </rPh>
    <rPh sb="10" eb="12">
      <t>バンカン</t>
    </rPh>
    <rPh sb="13" eb="14">
      <t>コウ</t>
    </rPh>
    <rPh sb="14" eb="15">
      <t>サン</t>
    </rPh>
    <rPh sb="15" eb="17">
      <t>カンキツ</t>
    </rPh>
    <rPh sb="37" eb="39">
      <t>サンショウ</t>
    </rPh>
    <phoneticPr fontId="5"/>
  </si>
  <si>
    <r>
      <t xml:space="preserve">H28.1.28
H29.1.20(変更)
H30.1.25（変更）
H31.3.6(変更)
</t>
    </r>
    <r>
      <rPr>
        <sz val="11"/>
        <rFont val="ＭＳ Ｐゴシック"/>
        <family val="3"/>
        <charset val="128"/>
      </rPr>
      <t>R2.2.7(変更)</t>
    </r>
    <rPh sb="43" eb="45">
      <t>ヘンコウ</t>
    </rPh>
    <phoneticPr fontId="5"/>
  </si>
  <si>
    <t>ＪＡみくまの果樹産地協議会
（第３次計画無し）</t>
    <rPh sb="6" eb="8">
      <t>カジュ</t>
    </rPh>
    <rPh sb="8" eb="10">
      <t>サンチ</t>
    </rPh>
    <rPh sb="10" eb="13">
      <t>キョウギカイ</t>
    </rPh>
    <rPh sb="15" eb="16">
      <t>ダイ</t>
    </rPh>
    <rPh sb="17" eb="18">
      <t>ジ</t>
    </rPh>
    <rPh sb="18" eb="20">
      <t>ケイカク</t>
    </rPh>
    <rPh sb="20" eb="21">
      <t>ナ</t>
    </rPh>
    <phoneticPr fontId="5"/>
  </si>
  <si>
    <t>JAみくまの営農経済部</t>
    <rPh sb="6" eb="8">
      <t>エイノウ</t>
    </rPh>
    <rPh sb="8" eb="11">
      <t>ケイザイブ</t>
    </rPh>
    <phoneticPr fontId="5"/>
  </si>
  <si>
    <t>東牟婁振興局、西牟婁振興局、東牟婁果樹研究会、古座川ゆず平井の里、新宮市、那智勝浦町、太地町、古座川町、北山村、串本町、田辺市、各市町農業委員会、県農紀南事業センター、和歌山県農業共済組合南部支所、ＪＡみくまの</t>
    <phoneticPr fontId="5"/>
  </si>
  <si>
    <t>新宮市、那智勝浦町、太地町、古座川町、北山村、串本町、田辺市</t>
  </si>
  <si>
    <t>JAみくまの</t>
  </si>
  <si>
    <t>うんしゅうみかん、中晩柑、レモン、かき、もも、ぶどう、うめ、いちじく、ブルーベリー、くり</t>
    <rPh sb="9" eb="10">
      <t>チュウ</t>
    </rPh>
    <rPh sb="10" eb="12">
      <t>バンカン</t>
    </rPh>
    <phoneticPr fontId="5"/>
  </si>
  <si>
    <t>7中国四国</t>
    <rPh sb="1" eb="5">
      <t>チュウゴクシコク</t>
    </rPh>
    <phoneticPr fontId="5"/>
  </si>
  <si>
    <t>鳥取県</t>
    <rPh sb="0" eb="3">
      <t>トットリケン</t>
    </rPh>
    <phoneticPr fontId="5"/>
  </si>
  <si>
    <t>鳥取東部果樹産地協議会</t>
    <rPh sb="0" eb="2">
      <t>トットリ</t>
    </rPh>
    <rPh sb="2" eb="4">
      <t>トウブ</t>
    </rPh>
    <rPh sb="4" eb="6">
      <t>カジュ</t>
    </rPh>
    <rPh sb="6" eb="8">
      <t>サンチ</t>
    </rPh>
    <rPh sb="8" eb="11">
      <t>キョウギカイ</t>
    </rPh>
    <phoneticPr fontId="5"/>
  </si>
  <si>
    <t>鳥取いなば農協営農部果実園芸課</t>
    <rPh sb="0" eb="2">
      <t>トットリ</t>
    </rPh>
    <rPh sb="5" eb="7">
      <t>ノウキョウ</t>
    </rPh>
    <rPh sb="7" eb="9">
      <t>エイノウ</t>
    </rPh>
    <rPh sb="9" eb="10">
      <t>ブ</t>
    </rPh>
    <rPh sb="10" eb="12">
      <t>カジツ</t>
    </rPh>
    <rPh sb="12" eb="15">
      <t>エンゲイカ</t>
    </rPh>
    <phoneticPr fontId="5"/>
  </si>
  <si>
    <t>生産部（農業者）、JA、JA全農とっとり、市町村、農業委員会、県</t>
    <rPh sb="0" eb="3">
      <t>セイサンブ</t>
    </rPh>
    <rPh sb="4" eb="7">
      <t>ノウギョウシャ</t>
    </rPh>
    <rPh sb="14" eb="16">
      <t>ゼンノウ</t>
    </rPh>
    <rPh sb="21" eb="24">
      <t>シチョウソン</t>
    </rPh>
    <rPh sb="25" eb="27">
      <t>ノウギョウ</t>
    </rPh>
    <rPh sb="27" eb="30">
      <t>イインカイ</t>
    </rPh>
    <rPh sb="31" eb="32">
      <t>ケン</t>
    </rPh>
    <phoneticPr fontId="5"/>
  </si>
  <si>
    <t>鳥取市、岩美町、八頭町</t>
    <rPh sb="0" eb="3">
      <t>トットリシ</t>
    </rPh>
    <rPh sb="4" eb="7">
      <t>イワミチョウ</t>
    </rPh>
    <rPh sb="8" eb="11">
      <t>ヤズチョウ</t>
    </rPh>
    <phoneticPr fontId="5"/>
  </si>
  <si>
    <t>鳥取いなば農協、河原果実農協</t>
    <rPh sb="0" eb="2">
      <t>トットリ</t>
    </rPh>
    <rPh sb="5" eb="7">
      <t>ノウキョウ</t>
    </rPh>
    <rPh sb="8" eb="10">
      <t>カワハラ</t>
    </rPh>
    <rPh sb="10" eb="12">
      <t>カジツ</t>
    </rPh>
    <rPh sb="12" eb="14">
      <t>ノウキョウ</t>
    </rPh>
    <phoneticPr fontId="5"/>
  </si>
  <si>
    <t>19,3,19</t>
    <phoneticPr fontId="5"/>
  </si>
  <si>
    <t>なし、かき、ぶどう、もも</t>
    <phoneticPr fontId="5"/>
  </si>
  <si>
    <t>29.3.29
R2.3</t>
    <phoneticPr fontId="5"/>
  </si>
  <si>
    <t>鳥取中部果樹産地協議会</t>
    <rPh sb="0" eb="2">
      <t>トットリ</t>
    </rPh>
    <rPh sb="2" eb="4">
      <t>チュウブ</t>
    </rPh>
    <rPh sb="4" eb="6">
      <t>カジュ</t>
    </rPh>
    <rPh sb="6" eb="8">
      <t>サンチ</t>
    </rPh>
    <rPh sb="8" eb="11">
      <t>キョウギカイ</t>
    </rPh>
    <phoneticPr fontId="5"/>
  </si>
  <si>
    <t>生産部（農業者）、JA、農業共済組合、市町村、農業委員会、県</t>
    <rPh sb="0" eb="3">
      <t>セイサンブ</t>
    </rPh>
    <rPh sb="4" eb="7">
      <t>ノウギョウシャ</t>
    </rPh>
    <rPh sb="12" eb="14">
      <t>ノウギョウ</t>
    </rPh>
    <rPh sb="14" eb="16">
      <t>キョウサイ</t>
    </rPh>
    <rPh sb="16" eb="18">
      <t>クミアイ</t>
    </rPh>
    <rPh sb="19" eb="22">
      <t>シチョウソン</t>
    </rPh>
    <rPh sb="23" eb="25">
      <t>ノウギョウ</t>
    </rPh>
    <rPh sb="25" eb="28">
      <t>イインカイ</t>
    </rPh>
    <rPh sb="29" eb="30">
      <t>ケン</t>
    </rPh>
    <phoneticPr fontId="5"/>
  </si>
  <si>
    <t>倉吉市、湯梨浜町、三朝町、北栄町、琴浦町</t>
    <rPh sb="0" eb="3">
      <t>クラヨシシ</t>
    </rPh>
    <rPh sb="4" eb="8">
      <t>ユリハマチョウ</t>
    </rPh>
    <rPh sb="9" eb="12">
      <t>ミササチョウ</t>
    </rPh>
    <rPh sb="13" eb="16">
      <t>ホクエイチョウ</t>
    </rPh>
    <rPh sb="17" eb="20">
      <t>コトウラチョウ</t>
    </rPh>
    <phoneticPr fontId="5"/>
  </si>
  <si>
    <t>鳥取中央農協</t>
    <rPh sb="0" eb="2">
      <t>トットリ</t>
    </rPh>
    <rPh sb="2" eb="4">
      <t>チュウオウ</t>
    </rPh>
    <rPh sb="4" eb="6">
      <t>ノウキョウ</t>
    </rPh>
    <phoneticPr fontId="5"/>
  </si>
  <si>
    <t>19,3,25</t>
    <phoneticPr fontId="5"/>
  </si>
  <si>
    <t>鳥取西部地区果樹産地協議会</t>
    <rPh sb="0" eb="2">
      <t>トットリ</t>
    </rPh>
    <rPh sb="2" eb="4">
      <t>セイブ</t>
    </rPh>
    <rPh sb="4" eb="6">
      <t>チク</t>
    </rPh>
    <rPh sb="6" eb="8">
      <t>カジュ</t>
    </rPh>
    <rPh sb="8" eb="10">
      <t>サンチ</t>
    </rPh>
    <rPh sb="10" eb="13">
      <t>キョウギカイ</t>
    </rPh>
    <phoneticPr fontId="5"/>
  </si>
  <si>
    <t>鳥取西部農協営農部果実課</t>
    <rPh sb="0" eb="2">
      <t>トットリ</t>
    </rPh>
    <rPh sb="2" eb="4">
      <t>セイブ</t>
    </rPh>
    <rPh sb="4" eb="6">
      <t>ノウキョウ</t>
    </rPh>
    <rPh sb="6" eb="8">
      <t>エイノウ</t>
    </rPh>
    <rPh sb="8" eb="9">
      <t>ブ</t>
    </rPh>
    <rPh sb="9" eb="12">
      <t>カジツカ</t>
    </rPh>
    <phoneticPr fontId="5"/>
  </si>
  <si>
    <t>米子市、南部町、大山町、伯耆町、江府町</t>
    <rPh sb="0" eb="3">
      <t>ヨナゴシ</t>
    </rPh>
    <rPh sb="4" eb="7">
      <t>ナンブチョウ</t>
    </rPh>
    <rPh sb="8" eb="11">
      <t>ダイセンチョウ</t>
    </rPh>
    <rPh sb="12" eb="15">
      <t>ホウキチョウ</t>
    </rPh>
    <rPh sb="16" eb="19">
      <t>コウフチョウ</t>
    </rPh>
    <phoneticPr fontId="5"/>
  </si>
  <si>
    <t>鳥取西部農協</t>
    <rPh sb="0" eb="2">
      <t>トットリ</t>
    </rPh>
    <rPh sb="2" eb="4">
      <t>セイブ</t>
    </rPh>
    <rPh sb="4" eb="6">
      <t>ノウキョウ</t>
    </rPh>
    <phoneticPr fontId="5"/>
  </si>
  <si>
    <t>19,3,23</t>
    <phoneticPr fontId="5"/>
  </si>
  <si>
    <t>なし、かき、ぶどう</t>
    <phoneticPr fontId="5"/>
  </si>
  <si>
    <t>29.2.1
30.4</t>
    <phoneticPr fontId="5"/>
  </si>
  <si>
    <t>島根県</t>
    <rPh sb="0" eb="3">
      <t>シマネケン</t>
    </rPh>
    <phoneticPr fontId="5"/>
  </si>
  <si>
    <t>ＪＡしまねいわみ中央地区本部果樹振興協議会</t>
    <phoneticPr fontId="5"/>
  </si>
  <si>
    <t>JAしまね　いわみ中央地区本部　営農経済部　生産指導課</t>
    <rPh sb="9" eb="11">
      <t>チュウオウ</t>
    </rPh>
    <rPh sb="11" eb="13">
      <t>チク</t>
    </rPh>
    <rPh sb="13" eb="15">
      <t>ホンブ</t>
    </rPh>
    <rPh sb="16" eb="18">
      <t>エイノウ</t>
    </rPh>
    <rPh sb="18" eb="20">
      <t>ケイザイ</t>
    </rPh>
    <rPh sb="20" eb="21">
      <t>ブ</t>
    </rPh>
    <rPh sb="22" eb="24">
      <t>セイサン</t>
    </rPh>
    <rPh sb="24" eb="26">
      <t>シドウ</t>
    </rPh>
    <rPh sb="26" eb="27">
      <t>カ</t>
    </rPh>
    <phoneticPr fontId="5"/>
  </si>
  <si>
    <t>浜田市、江津市</t>
    <phoneticPr fontId="5"/>
  </si>
  <si>
    <t>島根県農業協同組合いわみ中央地区本部</t>
    <rPh sb="0" eb="3">
      <t>シマネケン</t>
    </rPh>
    <rPh sb="3" eb="5">
      <t>ノウギョウ</t>
    </rPh>
    <rPh sb="5" eb="7">
      <t>キョウドウ</t>
    </rPh>
    <rPh sb="7" eb="9">
      <t>クミアイ</t>
    </rPh>
    <rPh sb="12" eb="14">
      <t>チュウオウ</t>
    </rPh>
    <rPh sb="14" eb="16">
      <t>チク</t>
    </rPh>
    <rPh sb="16" eb="18">
      <t>ホンブ</t>
    </rPh>
    <phoneticPr fontId="5"/>
  </si>
  <si>
    <t>19.3.20</t>
  </si>
  <si>
    <t>ＪＡ隠岐の島町果樹産地構造改革協議会</t>
    <rPh sb="2" eb="4">
      <t>オキ</t>
    </rPh>
    <rPh sb="5" eb="7">
      <t>シマチョウ</t>
    </rPh>
    <rPh sb="7" eb="9">
      <t>カジュ</t>
    </rPh>
    <rPh sb="9" eb="11">
      <t>サンチ</t>
    </rPh>
    <rPh sb="11" eb="13">
      <t>コウゾウ</t>
    </rPh>
    <rPh sb="13" eb="15">
      <t>カイカク</t>
    </rPh>
    <rPh sb="15" eb="18">
      <t>キョウギカイ</t>
    </rPh>
    <phoneticPr fontId="5"/>
  </si>
  <si>
    <t>JAしまね　隠岐地区本部　経済部　経済課</t>
    <rPh sb="6" eb="8">
      <t>オキ</t>
    </rPh>
    <rPh sb="8" eb="10">
      <t>チク</t>
    </rPh>
    <rPh sb="10" eb="12">
      <t>ホンブ</t>
    </rPh>
    <rPh sb="13" eb="16">
      <t>ケイザイブ</t>
    </rPh>
    <rPh sb="17" eb="19">
      <t>ケイザイ</t>
    </rPh>
    <rPh sb="19" eb="20">
      <t>カ</t>
    </rPh>
    <phoneticPr fontId="5"/>
  </si>
  <si>
    <t>県、町、JA、果樹生産部会</t>
    <rPh sb="0" eb="1">
      <t>ケン</t>
    </rPh>
    <rPh sb="2" eb="3">
      <t>チョウ</t>
    </rPh>
    <rPh sb="7" eb="9">
      <t>カジュ</t>
    </rPh>
    <rPh sb="9" eb="11">
      <t>セイサン</t>
    </rPh>
    <rPh sb="11" eb="13">
      <t>ブカイ</t>
    </rPh>
    <phoneticPr fontId="5"/>
  </si>
  <si>
    <t>隠岐の島町</t>
    <phoneticPr fontId="5"/>
  </si>
  <si>
    <t>島根県農業協同組合隠岐地区本部</t>
    <rPh sb="0" eb="3">
      <t>シマネケン</t>
    </rPh>
    <rPh sb="3" eb="5">
      <t>ノウギョウ</t>
    </rPh>
    <rPh sb="5" eb="7">
      <t>キョウドウ</t>
    </rPh>
    <rPh sb="7" eb="9">
      <t>クミアイ</t>
    </rPh>
    <rPh sb="9" eb="11">
      <t>オキ</t>
    </rPh>
    <rPh sb="11" eb="13">
      <t>チク</t>
    </rPh>
    <rPh sb="13" eb="15">
      <t>ホンブ</t>
    </rPh>
    <phoneticPr fontId="5"/>
  </si>
  <si>
    <t>19.3.30</t>
  </si>
  <si>
    <t>安来市果樹振興協議会</t>
    <phoneticPr fontId="5"/>
  </si>
  <si>
    <t>JAしまね　やすぎ地区本部　営農経済部　生産流通課</t>
    <rPh sb="9" eb="11">
      <t>チク</t>
    </rPh>
    <rPh sb="11" eb="13">
      <t>ホンブ</t>
    </rPh>
    <rPh sb="14" eb="16">
      <t>エイノウ</t>
    </rPh>
    <rPh sb="16" eb="19">
      <t>ケイザイブ</t>
    </rPh>
    <rPh sb="20" eb="22">
      <t>セイサン</t>
    </rPh>
    <rPh sb="22" eb="25">
      <t>リュウツウカ</t>
    </rPh>
    <phoneticPr fontId="5"/>
  </si>
  <si>
    <t>県、市、JA、果樹生産部会</t>
    <rPh sb="0" eb="1">
      <t>ケン</t>
    </rPh>
    <rPh sb="2" eb="3">
      <t>シ</t>
    </rPh>
    <rPh sb="7" eb="9">
      <t>カジュ</t>
    </rPh>
    <rPh sb="9" eb="11">
      <t>セイサン</t>
    </rPh>
    <rPh sb="11" eb="13">
      <t>ブカイ</t>
    </rPh>
    <phoneticPr fontId="5"/>
  </si>
  <si>
    <t>安来市</t>
    <phoneticPr fontId="5"/>
  </si>
  <si>
    <t>島根県農業協同組合やすぎ地区本部</t>
    <rPh sb="0" eb="3">
      <t>シマネケン</t>
    </rPh>
    <rPh sb="3" eb="5">
      <t>ノウギョウ</t>
    </rPh>
    <rPh sb="5" eb="7">
      <t>キョウドウ</t>
    </rPh>
    <rPh sb="7" eb="9">
      <t>クミアイ</t>
    </rPh>
    <rPh sb="12" eb="14">
      <t>チク</t>
    </rPh>
    <rPh sb="14" eb="16">
      <t>ホンブ</t>
    </rPh>
    <phoneticPr fontId="5"/>
  </si>
  <si>
    <t>ＪＡしまね出雲管内果樹振興協議会</t>
    <rPh sb="5" eb="7">
      <t>イズモ</t>
    </rPh>
    <phoneticPr fontId="5"/>
  </si>
  <si>
    <t>JAしまね　出雲地区本部 　営農部　営農企画課</t>
    <rPh sb="6" eb="8">
      <t>イズモ</t>
    </rPh>
    <rPh sb="8" eb="10">
      <t>チク</t>
    </rPh>
    <rPh sb="10" eb="12">
      <t>ホンブ</t>
    </rPh>
    <rPh sb="14" eb="16">
      <t>エイノウ</t>
    </rPh>
    <rPh sb="16" eb="17">
      <t>ブ</t>
    </rPh>
    <rPh sb="18" eb="20">
      <t>エイノウ</t>
    </rPh>
    <rPh sb="20" eb="23">
      <t>キカクカ</t>
    </rPh>
    <phoneticPr fontId="5"/>
  </si>
  <si>
    <t>出雲市</t>
    <rPh sb="0" eb="3">
      <t>イズモシ</t>
    </rPh>
    <phoneticPr fontId="5"/>
  </si>
  <si>
    <t>島根県農業協同組合出雲地区本部</t>
    <rPh sb="0" eb="3">
      <t>シマネケン</t>
    </rPh>
    <rPh sb="3" eb="7">
      <t>ノウギョウキョウドウ</t>
    </rPh>
    <rPh sb="7" eb="9">
      <t>クミアイ</t>
    </rPh>
    <rPh sb="9" eb="11">
      <t>イズモ</t>
    </rPh>
    <rPh sb="11" eb="13">
      <t>チク</t>
    </rPh>
    <rPh sb="13" eb="15">
      <t>ホンブ</t>
    </rPh>
    <phoneticPr fontId="5"/>
  </si>
  <si>
    <t>かき、ぶどう、いちじく</t>
    <phoneticPr fontId="5"/>
  </si>
  <si>
    <t>2.4.30
2.9.25（変更）</t>
    <rPh sb="14" eb="16">
      <t>ヘンコウ</t>
    </rPh>
    <phoneticPr fontId="5"/>
  </si>
  <si>
    <r>
      <t>28.3.30
31.2月変更</t>
    </r>
    <r>
      <rPr>
        <sz val="11"/>
        <color theme="1"/>
        <rFont val="ＭＳ Ｐゴシック"/>
        <family val="2"/>
        <charset val="128"/>
        <scheme val="minor"/>
      </rPr>
      <t/>
    </r>
    <rPh sb="12" eb="13">
      <t>ガツ</t>
    </rPh>
    <rPh sb="13" eb="15">
      <t>ヘンコウ</t>
    </rPh>
    <phoneticPr fontId="5"/>
  </si>
  <si>
    <t>JAしまね　西いわみ地区本部　営農部　</t>
    <rPh sb="6" eb="7">
      <t>ニシ</t>
    </rPh>
    <rPh sb="10" eb="12">
      <t>チク</t>
    </rPh>
    <rPh sb="12" eb="14">
      <t>ホンブ</t>
    </rPh>
    <rPh sb="15" eb="17">
      <t>エイノウ</t>
    </rPh>
    <rPh sb="17" eb="18">
      <t>ブ</t>
    </rPh>
    <phoneticPr fontId="5"/>
  </si>
  <si>
    <t>県、市、JA、管内ぶどう生産部会、管内かき生産部会、（公財）しまね農業振興公社（農地中間管理機構）</t>
    <rPh sb="0" eb="1">
      <t>ケン</t>
    </rPh>
    <rPh sb="2" eb="3">
      <t>シ</t>
    </rPh>
    <rPh sb="7" eb="9">
      <t>カンナイ</t>
    </rPh>
    <rPh sb="12" eb="14">
      <t>セイサン</t>
    </rPh>
    <rPh sb="14" eb="16">
      <t>ブカイ</t>
    </rPh>
    <phoneticPr fontId="5"/>
  </si>
  <si>
    <t>益田市</t>
    <rPh sb="0" eb="3">
      <t>マスダシ</t>
    </rPh>
    <phoneticPr fontId="5"/>
  </si>
  <si>
    <t>島根県農業協同組合西いわみ地区本部</t>
    <rPh sb="0" eb="3">
      <t>シマネケン</t>
    </rPh>
    <rPh sb="3" eb="7">
      <t>ノウギョウキョウドウ</t>
    </rPh>
    <rPh sb="7" eb="9">
      <t>クミアイ</t>
    </rPh>
    <rPh sb="9" eb="10">
      <t>ニシ</t>
    </rPh>
    <rPh sb="13" eb="15">
      <t>チク</t>
    </rPh>
    <rPh sb="15" eb="17">
      <t>ホンブ</t>
    </rPh>
    <phoneticPr fontId="5"/>
  </si>
  <si>
    <t>17.9.5</t>
  </si>
  <si>
    <t>ぶどう、かき</t>
    <phoneticPr fontId="5"/>
  </si>
  <si>
    <t>２8.3.29
29.3.28(変更)</t>
    <rPh sb="16" eb="18">
      <t>ヘンコウ</t>
    </rPh>
    <phoneticPr fontId="5"/>
  </si>
  <si>
    <t xml:space="preserve">ＪＡ斐川町管内果樹振興協議会
</t>
    <rPh sb="2" eb="4">
      <t>ヒカワ</t>
    </rPh>
    <rPh sb="4" eb="5">
      <t>チョウ</t>
    </rPh>
    <rPh sb="5" eb="7">
      <t>カンナイ</t>
    </rPh>
    <rPh sb="7" eb="9">
      <t>カジュ</t>
    </rPh>
    <rPh sb="9" eb="11">
      <t>シンコウ</t>
    </rPh>
    <rPh sb="11" eb="14">
      <t>キョウギカイ</t>
    </rPh>
    <phoneticPr fontId="5"/>
  </si>
  <si>
    <t>JAしまね　斐川地区本部　営農部　営農第二課</t>
    <rPh sb="6" eb="8">
      <t>ヒカワ</t>
    </rPh>
    <rPh sb="8" eb="10">
      <t>チク</t>
    </rPh>
    <rPh sb="10" eb="12">
      <t>ホンブ</t>
    </rPh>
    <rPh sb="13" eb="15">
      <t>エイノウ</t>
    </rPh>
    <rPh sb="15" eb="16">
      <t>ブ</t>
    </rPh>
    <rPh sb="17" eb="19">
      <t>エイノウ</t>
    </rPh>
    <rPh sb="19" eb="20">
      <t>ダイ</t>
    </rPh>
    <rPh sb="20" eb="21">
      <t>2</t>
    </rPh>
    <rPh sb="21" eb="22">
      <t>カ</t>
    </rPh>
    <phoneticPr fontId="5"/>
  </si>
  <si>
    <t>県、市、JA、管内ぶどう生産部会</t>
    <rPh sb="0" eb="1">
      <t>ケン</t>
    </rPh>
    <rPh sb="2" eb="3">
      <t>シ</t>
    </rPh>
    <rPh sb="7" eb="9">
      <t>カンナイ</t>
    </rPh>
    <rPh sb="12" eb="14">
      <t>セイサン</t>
    </rPh>
    <rPh sb="14" eb="16">
      <t>ブカイ</t>
    </rPh>
    <phoneticPr fontId="5"/>
  </si>
  <si>
    <t>出雲市斐川町</t>
    <rPh sb="0" eb="3">
      <t>イズモシ</t>
    </rPh>
    <rPh sb="3" eb="6">
      <t>ヒカワチョウ</t>
    </rPh>
    <phoneticPr fontId="5"/>
  </si>
  <si>
    <t>島根県農業協同組合斐川地区本部</t>
    <rPh sb="0" eb="3">
      <t>シマネケン</t>
    </rPh>
    <rPh sb="3" eb="7">
      <t>ノウギョウキョウドウ</t>
    </rPh>
    <rPh sb="7" eb="9">
      <t>クミアイ</t>
    </rPh>
    <rPh sb="9" eb="11">
      <t>ヒカワ</t>
    </rPh>
    <rPh sb="11" eb="13">
      <t>チク</t>
    </rPh>
    <rPh sb="13" eb="15">
      <t>ホンブ</t>
    </rPh>
    <phoneticPr fontId="5"/>
  </si>
  <si>
    <t>23.10.1</t>
  </si>
  <si>
    <t>28.3.16</t>
    <phoneticPr fontId="5"/>
  </si>
  <si>
    <t xml:space="preserve">ＪＡしまね石見銀山地区本部管内果樹振興協議会
</t>
    <rPh sb="5" eb="7">
      <t>イワミ</t>
    </rPh>
    <rPh sb="7" eb="9">
      <t>ギンザン</t>
    </rPh>
    <rPh sb="9" eb="11">
      <t>チク</t>
    </rPh>
    <rPh sb="11" eb="13">
      <t>ホンブ</t>
    </rPh>
    <rPh sb="13" eb="15">
      <t>カンナイ</t>
    </rPh>
    <rPh sb="15" eb="17">
      <t>カジュ</t>
    </rPh>
    <rPh sb="17" eb="19">
      <t>シンコウ</t>
    </rPh>
    <rPh sb="19" eb="22">
      <t>キョウギカイ</t>
    </rPh>
    <phoneticPr fontId="5"/>
  </si>
  <si>
    <t>JAしまね　石見銀山地区本部　営農経済部　生産販売課</t>
    <rPh sb="6" eb="8">
      <t>イワミ</t>
    </rPh>
    <rPh sb="8" eb="10">
      <t>ギンザン</t>
    </rPh>
    <rPh sb="10" eb="12">
      <t>チク</t>
    </rPh>
    <rPh sb="12" eb="14">
      <t>ホンブ</t>
    </rPh>
    <rPh sb="15" eb="17">
      <t>エイノウ</t>
    </rPh>
    <rPh sb="17" eb="20">
      <t>ケイザイブ</t>
    </rPh>
    <rPh sb="21" eb="23">
      <t>セイサン</t>
    </rPh>
    <rPh sb="23" eb="25">
      <t>ハンバイ</t>
    </rPh>
    <phoneticPr fontId="5"/>
  </si>
  <si>
    <t>大田市</t>
    <phoneticPr fontId="5"/>
  </si>
  <si>
    <t>島根県農業協同組合石見銀山地区本部</t>
    <rPh sb="0" eb="3">
      <t>シマネケン</t>
    </rPh>
    <rPh sb="3" eb="7">
      <t>ノウギョウキョウドウ</t>
    </rPh>
    <rPh sb="7" eb="9">
      <t>クミアイ</t>
    </rPh>
    <rPh sb="9" eb="11">
      <t>イワミ</t>
    </rPh>
    <rPh sb="11" eb="13">
      <t>ギンザン</t>
    </rPh>
    <rPh sb="13" eb="15">
      <t>チク</t>
    </rPh>
    <rPh sb="15" eb="17">
      <t>ホンブ</t>
    </rPh>
    <phoneticPr fontId="5"/>
  </si>
  <si>
    <t>24.4.10</t>
    <phoneticPr fontId="5"/>
  </si>
  <si>
    <t>28.3.25</t>
    <phoneticPr fontId="5"/>
  </si>
  <si>
    <t>雲南市果樹生産振興協議会</t>
    <rPh sb="0" eb="3">
      <t>ウンナンシ</t>
    </rPh>
    <rPh sb="3" eb="5">
      <t>カジュ</t>
    </rPh>
    <rPh sb="5" eb="7">
      <t>セイサン</t>
    </rPh>
    <rPh sb="7" eb="9">
      <t>シンコウ</t>
    </rPh>
    <rPh sb="9" eb="12">
      <t>キョウギカイ</t>
    </rPh>
    <phoneticPr fontId="5"/>
  </si>
  <si>
    <t>JAしまね　雲南地区本部　営農部　営農指導課</t>
    <rPh sb="6" eb="8">
      <t>ウンナン</t>
    </rPh>
    <rPh sb="8" eb="10">
      <t>チク</t>
    </rPh>
    <rPh sb="10" eb="12">
      <t>ホンブ</t>
    </rPh>
    <rPh sb="13" eb="15">
      <t>エイノウ</t>
    </rPh>
    <rPh sb="15" eb="16">
      <t>ブ</t>
    </rPh>
    <rPh sb="17" eb="19">
      <t>エイノウ</t>
    </rPh>
    <rPh sb="19" eb="21">
      <t>シドウ</t>
    </rPh>
    <rPh sb="21" eb="22">
      <t>カ</t>
    </rPh>
    <phoneticPr fontId="5"/>
  </si>
  <si>
    <t>県、市、JA、管内ぶどう生産組合</t>
    <rPh sb="0" eb="1">
      <t>ケン</t>
    </rPh>
    <rPh sb="2" eb="3">
      <t>シ</t>
    </rPh>
    <rPh sb="7" eb="9">
      <t>カンナイ</t>
    </rPh>
    <rPh sb="12" eb="14">
      <t>セイサン</t>
    </rPh>
    <rPh sb="14" eb="16">
      <t>クミアイ</t>
    </rPh>
    <phoneticPr fontId="5"/>
  </si>
  <si>
    <t>雲南市</t>
    <rPh sb="0" eb="3">
      <t>ウンナンシ</t>
    </rPh>
    <phoneticPr fontId="5"/>
  </si>
  <si>
    <t>島根県農業協同組合雲南地区本部</t>
    <rPh sb="0" eb="3">
      <t>シマネケン</t>
    </rPh>
    <rPh sb="3" eb="7">
      <t>ノウギョウキョウドウ</t>
    </rPh>
    <rPh sb="7" eb="9">
      <t>クミアイ</t>
    </rPh>
    <rPh sb="9" eb="11">
      <t>ウンナン</t>
    </rPh>
    <rPh sb="11" eb="13">
      <t>チク</t>
    </rPh>
    <rPh sb="13" eb="15">
      <t>ホンブ</t>
    </rPh>
    <phoneticPr fontId="5"/>
  </si>
  <si>
    <t>３.８.１０
４.３.８（変更）</t>
    <rPh sb="13" eb="15">
      <t>ヘンコウ</t>
    </rPh>
    <phoneticPr fontId="5"/>
  </si>
  <si>
    <t>奥出雲町果樹生産振興協議会</t>
    <rPh sb="0" eb="4">
      <t>オクイズモチョウ</t>
    </rPh>
    <rPh sb="4" eb="6">
      <t>カジュ</t>
    </rPh>
    <rPh sb="6" eb="8">
      <t>セイサン</t>
    </rPh>
    <rPh sb="8" eb="10">
      <t>シンコウ</t>
    </rPh>
    <rPh sb="10" eb="13">
      <t>キョウギカイ</t>
    </rPh>
    <phoneticPr fontId="5"/>
  </si>
  <si>
    <t>県、町、JA、管内ぶどう生産組合</t>
    <rPh sb="0" eb="1">
      <t>ケン</t>
    </rPh>
    <rPh sb="2" eb="3">
      <t>チョウ</t>
    </rPh>
    <rPh sb="7" eb="9">
      <t>カンナイ</t>
    </rPh>
    <rPh sb="12" eb="14">
      <t>セイサン</t>
    </rPh>
    <rPh sb="14" eb="16">
      <t>クミアイ</t>
    </rPh>
    <phoneticPr fontId="5"/>
  </si>
  <si>
    <t>奥出雲町</t>
    <rPh sb="0" eb="4">
      <t>オクイズモチョウ</t>
    </rPh>
    <phoneticPr fontId="5"/>
  </si>
  <si>
    <t>３.９.３</t>
    <phoneticPr fontId="5"/>
  </si>
  <si>
    <t>岡山県</t>
    <rPh sb="0" eb="3">
      <t>オカヤマケン</t>
    </rPh>
    <phoneticPr fontId="5"/>
  </si>
  <si>
    <t>マルイチもも産地協議会</t>
    <rPh sb="6" eb="8">
      <t>サンチ</t>
    </rPh>
    <rPh sb="8" eb="11">
      <t>キョウギカイ</t>
    </rPh>
    <phoneticPr fontId="5"/>
  </si>
  <si>
    <t>JA岡山高松営農センター（津高駐在）</t>
    <phoneticPr fontId="5"/>
  </si>
  <si>
    <t>ＪＡ岡山一宮選果場果樹部会、岡山県備前県民局、岡山市役所、岡山県農地中間管理機構、一宮吉備高原土地改良区、岡山地区農業共済組合、全農岡山県本部、岡山市農業協同組合、岡山市農業委員会、岡山市北区役所、中央会担い手サポートセンター</t>
    <phoneticPr fontId="5"/>
  </si>
  <si>
    <t>岡山市の一部（一宮・津高・高松・足守地区）</t>
    <rPh sb="0" eb="3">
      <t>オカヤマシ</t>
    </rPh>
    <rPh sb="4" eb="6">
      <t>イチブ</t>
    </rPh>
    <rPh sb="7" eb="9">
      <t>イチノミヤ</t>
    </rPh>
    <rPh sb="10" eb="12">
      <t>ツダカ</t>
    </rPh>
    <rPh sb="13" eb="15">
      <t>タカマツ</t>
    </rPh>
    <rPh sb="16" eb="18">
      <t>アシモリ</t>
    </rPh>
    <rPh sb="18" eb="20">
      <t>チク</t>
    </rPh>
    <phoneticPr fontId="5"/>
  </si>
  <si>
    <t>岡山市農協</t>
    <rPh sb="0" eb="3">
      <t>オカヤマシ</t>
    </rPh>
    <rPh sb="3" eb="5">
      <t>ノウキョウ</t>
    </rPh>
    <phoneticPr fontId="5"/>
  </si>
  <si>
    <t>H10.7</t>
    <phoneticPr fontId="5"/>
  </si>
  <si>
    <t>もも</t>
    <phoneticPr fontId="5"/>
  </si>
  <si>
    <t>【一期】H19.3月
【二期】H23.10月</t>
    <rPh sb="9" eb="10">
      <t>ガツ</t>
    </rPh>
    <rPh sb="21" eb="22">
      <t>ガツ</t>
    </rPh>
    <phoneticPr fontId="5"/>
  </si>
  <si>
    <t>R04</t>
    <phoneticPr fontId="5"/>
  </si>
  <si>
    <t>ＪＡ晴れの国岡山生産振興連絡協議会果樹振興会</t>
    <rPh sb="2" eb="3">
      <t>ハ</t>
    </rPh>
    <rPh sb="8" eb="10">
      <t>セイサン</t>
    </rPh>
    <rPh sb="10" eb="12">
      <t>シンコウ</t>
    </rPh>
    <rPh sb="12" eb="14">
      <t>レンラク</t>
    </rPh>
    <rPh sb="14" eb="17">
      <t>キョウギカイ</t>
    </rPh>
    <rPh sb="17" eb="19">
      <t>カジュ</t>
    </rPh>
    <rPh sb="19" eb="21">
      <t>シンコウ</t>
    </rPh>
    <rPh sb="21" eb="22">
      <t>カイ</t>
    </rPh>
    <phoneticPr fontId="5"/>
  </si>
  <si>
    <t>JA晴れの国岡山岡山西広域営農経済センター</t>
    <rPh sb="2" eb="3">
      <t>ハ</t>
    </rPh>
    <rPh sb="5" eb="6">
      <t>クニ</t>
    </rPh>
    <rPh sb="6" eb="8">
      <t>オカヤマ</t>
    </rPh>
    <rPh sb="8" eb="10">
      <t>オカヤマ</t>
    </rPh>
    <rPh sb="10" eb="11">
      <t>ニシ</t>
    </rPh>
    <rPh sb="11" eb="13">
      <t>コウイキ</t>
    </rPh>
    <rPh sb="13" eb="15">
      <t>エイノウ</t>
    </rPh>
    <rPh sb="15" eb="17">
      <t>ケイザイ</t>
    </rPh>
    <phoneticPr fontId="5"/>
  </si>
  <si>
    <t>管内生産出荷組織、倉敷市、総社市、浅口市、井原市、備南広域農業普及指導センター、井笠農業普及指導センター、岡山県農地中間管理機構備中支部、全農岡山県本部、晴れの国岡山農業協同組合</t>
    <rPh sb="0" eb="2">
      <t>カンナイ</t>
    </rPh>
    <rPh sb="2" eb="4">
      <t>セイサン</t>
    </rPh>
    <rPh sb="4" eb="6">
      <t>シュッカ</t>
    </rPh>
    <rPh sb="6" eb="8">
      <t>ソシキ</t>
    </rPh>
    <rPh sb="9" eb="12">
      <t>クラシキシ</t>
    </rPh>
    <rPh sb="13" eb="16">
      <t>ソウジャシ</t>
    </rPh>
    <rPh sb="17" eb="19">
      <t>アサクチ</t>
    </rPh>
    <rPh sb="19" eb="20">
      <t>シ</t>
    </rPh>
    <rPh sb="21" eb="23">
      <t>イバラ</t>
    </rPh>
    <rPh sb="23" eb="24">
      <t>シ</t>
    </rPh>
    <rPh sb="25" eb="27">
      <t>ビナン</t>
    </rPh>
    <rPh sb="27" eb="29">
      <t>コウイキ</t>
    </rPh>
    <rPh sb="29" eb="31">
      <t>ノウギョウ</t>
    </rPh>
    <rPh sb="31" eb="33">
      <t>フキュウ</t>
    </rPh>
    <rPh sb="33" eb="35">
      <t>シドウ</t>
    </rPh>
    <rPh sb="40" eb="42">
      <t>イカサ</t>
    </rPh>
    <rPh sb="42" eb="44">
      <t>ノウギョウ</t>
    </rPh>
    <rPh sb="44" eb="46">
      <t>フキュウ</t>
    </rPh>
    <rPh sb="46" eb="48">
      <t>シドウ</t>
    </rPh>
    <rPh sb="53" eb="56">
      <t>オカヤマケン</t>
    </rPh>
    <rPh sb="56" eb="58">
      <t>ノウチ</t>
    </rPh>
    <rPh sb="58" eb="60">
      <t>チュウカン</t>
    </rPh>
    <rPh sb="60" eb="62">
      <t>カンリ</t>
    </rPh>
    <rPh sb="62" eb="64">
      <t>キコウ</t>
    </rPh>
    <rPh sb="64" eb="66">
      <t>ビッチュウ</t>
    </rPh>
    <rPh sb="66" eb="68">
      <t>シブ</t>
    </rPh>
    <rPh sb="69" eb="71">
      <t>ゼンノウ</t>
    </rPh>
    <rPh sb="71" eb="74">
      <t>オカヤマケン</t>
    </rPh>
    <rPh sb="74" eb="76">
      <t>ホンブ</t>
    </rPh>
    <rPh sb="77" eb="78">
      <t>ハ</t>
    </rPh>
    <rPh sb="80" eb="81">
      <t>クニ</t>
    </rPh>
    <rPh sb="81" eb="83">
      <t>オカヤマ</t>
    </rPh>
    <rPh sb="83" eb="85">
      <t>ノウギョウ</t>
    </rPh>
    <rPh sb="85" eb="87">
      <t>キョウドウ</t>
    </rPh>
    <rPh sb="87" eb="89">
      <t>クミアイ</t>
    </rPh>
    <phoneticPr fontId="5"/>
  </si>
  <si>
    <t>倉敷市の一部（産地計画を有する浅原・船穂・玉島北地区を除く）、総社市、浅口市、井原市、早島町、里庄町</t>
    <rPh sb="0" eb="3">
      <t>クラシキシ</t>
    </rPh>
    <rPh sb="4" eb="6">
      <t>イチブ</t>
    </rPh>
    <rPh sb="7" eb="9">
      <t>サンチ</t>
    </rPh>
    <rPh sb="9" eb="11">
      <t>ケイカク</t>
    </rPh>
    <rPh sb="12" eb="13">
      <t>ユウ</t>
    </rPh>
    <rPh sb="15" eb="17">
      <t>アサバラ</t>
    </rPh>
    <rPh sb="18" eb="20">
      <t>フナホ</t>
    </rPh>
    <rPh sb="21" eb="23">
      <t>タマシマ</t>
    </rPh>
    <rPh sb="23" eb="24">
      <t>キタ</t>
    </rPh>
    <rPh sb="24" eb="26">
      <t>チク</t>
    </rPh>
    <rPh sb="27" eb="28">
      <t>ノゾ</t>
    </rPh>
    <rPh sb="31" eb="34">
      <t>ソウジャシ</t>
    </rPh>
    <rPh sb="35" eb="38">
      <t>アサクチシ</t>
    </rPh>
    <rPh sb="39" eb="41">
      <t>イハラ</t>
    </rPh>
    <rPh sb="41" eb="42">
      <t>シ</t>
    </rPh>
    <rPh sb="43" eb="46">
      <t>ハヤシマチョウ</t>
    </rPh>
    <rPh sb="47" eb="50">
      <t>サトショウチョウ</t>
    </rPh>
    <phoneticPr fontId="5"/>
  </si>
  <si>
    <t>晴れの国岡山農協</t>
    <rPh sb="6" eb="8">
      <t>ノウキョウ</t>
    </rPh>
    <phoneticPr fontId="5"/>
  </si>
  <si>
    <t>もも、ぶどう</t>
    <phoneticPr fontId="5"/>
  </si>
  <si>
    <t>H.19.3月</t>
    <rPh sb="6" eb="7">
      <t>ガツ</t>
    </rPh>
    <phoneticPr fontId="5"/>
  </si>
  <si>
    <t>玉島北果樹産地振興協議会</t>
    <rPh sb="0" eb="2">
      <t>タマシマ</t>
    </rPh>
    <rPh sb="2" eb="3">
      <t>キタ</t>
    </rPh>
    <rPh sb="3" eb="5">
      <t>カジュ</t>
    </rPh>
    <rPh sb="5" eb="7">
      <t>サンチ</t>
    </rPh>
    <rPh sb="7" eb="9">
      <t>シンコウ</t>
    </rPh>
    <rPh sb="9" eb="12">
      <t>キョウギカイ</t>
    </rPh>
    <phoneticPr fontId="5"/>
  </si>
  <si>
    <t>JA晴れの国岡山倉敷西アグリセンター</t>
    <rPh sb="2" eb="3">
      <t>ハ</t>
    </rPh>
    <rPh sb="5" eb="6">
      <t>クニ</t>
    </rPh>
    <rPh sb="6" eb="8">
      <t>オカヤマ</t>
    </rPh>
    <rPh sb="8" eb="10">
      <t>クラシキ</t>
    </rPh>
    <rPh sb="10" eb="11">
      <t>ニシ</t>
    </rPh>
    <phoneticPr fontId="5"/>
  </si>
  <si>
    <t>玉島北園芸協会、備中県民局、備南広域（旧倉敷）農業普及指導センター、倉敷市、ＪＡ岡山中央会、全農岡山県本部、倉敷市船穂農業公社、晴れの国岡山農業協同組合</t>
    <rPh sb="0" eb="7">
      <t>タマシマキタエンゲイキョウカイ</t>
    </rPh>
    <rPh sb="8" eb="10">
      <t>ビッチュウ</t>
    </rPh>
    <rPh sb="10" eb="11">
      <t>ケン</t>
    </rPh>
    <rPh sb="11" eb="12">
      <t>ミン</t>
    </rPh>
    <rPh sb="12" eb="13">
      <t>キョク</t>
    </rPh>
    <rPh sb="14" eb="16">
      <t>ビナン</t>
    </rPh>
    <rPh sb="16" eb="18">
      <t>コウイキ</t>
    </rPh>
    <rPh sb="19" eb="20">
      <t>キュウ</t>
    </rPh>
    <rPh sb="20" eb="22">
      <t>クラシキ</t>
    </rPh>
    <rPh sb="23" eb="25">
      <t>ノウギョウ</t>
    </rPh>
    <rPh sb="25" eb="27">
      <t>フキュウ</t>
    </rPh>
    <rPh sb="27" eb="29">
      <t>シドウ</t>
    </rPh>
    <rPh sb="34" eb="36">
      <t>クラシキ</t>
    </rPh>
    <rPh sb="36" eb="37">
      <t>シ</t>
    </rPh>
    <rPh sb="40" eb="42">
      <t>オカヤマ</t>
    </rPh>
    <rPh sb="42" eb="45">
      <t>チュウオウカイ</t>
    </rPh>
    <rPh sb="46" eb="48">
      <t>ゼンノウ</t>
    </rPh>
    <rPh sb="48" eb="51">
      <t>オカヤマケン</t>
    </rPh>
    <rPh sb="51" eb="53">
      <t>ホンブ</t>
    </rPh>
    <rPh sb="54" eb="57">
      <t>クラシキシ</t>
    </rPh>
    <rPh sb="57" eb="59">
      <t>フナホ</t>
    </rPh>
    <rPh sb="59" eb="61">
      <t>ノウギョウ</t>
    </rPh>
    <rPh sb="61" eb="63">
      <t>コウシャ</t>
    </rPh>
    <phoneticPr fontId="5"/>
  </si>
  <si>
    <t>倉敷市の一部（玉島、八島、富、道口、道越、長尾、爪崎、陶、服部）</t>
    <rPh sb="0" eb="3">
      <t>クラシキシ</t>
    </rPh>
    <rPh sb="4" eb="6">
      <t>イチブ</t>
    </rPh>
    <rPh sb="7" eb="9">
      <t>タマシマ</t>
    </rPh>
    <rPh sb="10" eb="12">
      <t>ヤシマ</t>
    </rPh>
    <rPh sb="13" eb="14">
      <t>トミ</t>
    </rPh>
    <rPh sb="15" eb="16">
      <t>ミチ</t>
    </rPh>
    <rPh sb="16" eb="17">
      <t>クチ</t>
    </rPh>
    <rPh sb="18" eb="19">
      <t>ミチ</t>
    </rPh>
    <rPh sb="19" eb="20">
      <t>コ</t>
    </rPh>
    <rPh sb="21" eb="23">
      <t>ナガオ</t>
    </rPh>
    <rPh sb="24" eb="25">
      <t>ツメ</t>
    </rPh>
    <rPh sb="25" eb="26">
      <t>サキ</t>
    </rPh>
    <rPh sb="27" eb="28">
      <t>スエ</t>
    </rPh>
    <rPh sb="29" eb="31">
      <t>ハットリ</t>
    </rPh>
    <phoneticPr fontId="5"/>
  </si>
  <si>
    <t>晴れの国岡山農協</t>
    <rPh sb="0" eb="1">
      <t>ハ</t>
    </rPh>
    <rPh sb="3" eb="4">
      <t>クニ</t>
    </rPh>
    <rPh sb="4" eb="6">
      <t>オカヤマ</t>
    </rPh>
    <rPh sb="6" eb="8">
      <t>ノウキョウ</t>
    </rPh>
    <phoneticPr fontId="5"/>
  </si>
  <si>
    <t>H27.1月</t>
    <rPh sb="5" eb="6">
      <t>ガツ</t>
    </rPh>
    <phoneticPr fontId="5"/>
  </si>
  <si>
    <t>浅原園芸組合生産推進協議会</t>
    <rPh sb="0" eb="2">
      <t>アサバラ</t>
    </rPh>
    <rPh sb="2" eb="4">
      <t>エンゲイ</t>
    </rPh>
    <rPh sb="4" eb="6">
      <t>クミアイ</t>
    </rPh>
    <rPh sb="6" eb="8">
      <t>セイサン</t>
    </rPh>
    <rPh sb="8" eb="10">
      <t>スイシン</t>
    </rPh>
    <rPh sb="10" eb="13">
      <t>キョウギカイ</t>
    </rPh>
    <phoneticPr fontId="5"/>
  </si>
  <si>
    <t>ＪＡ晴れの国岡山倉敷東アグリセンター</t>
    <rPh sb="2" eb="3">
      <t>ハ</t>
    </rPh>
    <rPh sb="8" eb="10">
      <t>クラシキ</t>
    </rPh>
    <rPh sb="10" eb="11">
      <t>ヒガシ</t>
    </rPh>
    <phoneticPr fontId="5"/>
  </si>
  <si>
    <t>浅原園芸組合、備南広域農業普及指導センター、倉敷市、岡山県農地中間管理機構備中支部、全農岡山県本部、ＪＡ岡山中央会、晴れの国岡山農業協同組合</t>
    <rPh sb="0" eb="2">
      <t>アサバラ</t>
    </rPh>
    <rPh sb="2" eb="4">
      <t>エンゲイ</t>
    </rPh>
    <rPh sb="4" eb="6">
      <t>クミアイ</t>
    </rPh>
    <rPh sb="7" eb="9">
      <t>ビナン</t>
    </rPh>
    <rPh sb="9" eb="11">
      <t>コウイキ</t>
    </rPh>
    <rPh sb="11" eb="13">
      <t>ノウギョウ</t>
    </rPh>
    <rPh sb="13" eb="15">
      <t>フキュウ</t>
    </rPh>
    <rPh sb="15" eb="17">
      <t>シドウ</t>
    </rPh>
    <rPh sb="22" eb="25">
      <t>クラシキシ</t>
    </rPh>
    <rPh sb="26" eb="29">
      <t>オカヤマケン</t>
    </rPh>
    <rPh sb="29" eb="31">
      <t>ノウチ</t>
    </rPh>
    <rPh sb="31" eb="33">
      <t>チュウカン</t>
    </rPh>
    <rPh sb="33" eb="35">
      <t>カンリ</t>
    </rPh>
    <rPh sb="35" eb="37">
      <t>キコウ</t>
    </rPh>
    <rPh sb="37" eb="39">
      <t>ビッチュウ</t>
    </rPh>
    <rPh sb="39" eb="41">
      <t>シブ</t>
    </rPh>
    <rPh sb="42" eb="44">
      <t>ゼンノウ</t>
    </rPh>
    <rPh sb="44" eb="47">
      <t>オカヤマケン</t>
    </rPh>
    <rPh sb="47" eb="49">
      <t>ホンブ</t>
    </rPh>
    <rPh sb="52" eb="54">
      <t>オカヤマ</t>
    </rPh>
    <rPh sb="54" eb="57">
      <t>チュウオウカイ</t>
    </rPh>
    <rPh sb="58" eb="59">
      <t>ハ</t>
    </rPh>
    <rPh sb="64" eb="66">
      <t>ノウギョウ</t>
    </rPh>
    <rPh sb="66" eb="68">
      <t>キョウドウ</t>
    </rPh>
    <rPh sb="68" eb="70">
      <t>クミアイ</t>
    </rPh>
    <phoneticPr fontId="5"/>
  </si>
  <si>
    <t>倉敷市の一部（浅原地区）</t>
    <rPh sb="0" eb="3">
      <t>クラシキシ</t>
    </rPh>
    <rPh sb="4" eb="6">
      <t>イチブ</t>
    </rPh>
    <rPh sb="7" eb="9">
      <t>アサバラ</t>
    </rPh>
    <rPh sb="9" eb="11">
      <t>チク</t>
    </rPh>
    <phoneticPr fontId="5"/>
  </si>
  <si>
    <t>H30.7月</t>
    <rPh sb="5" eb="6">
      <t>ガツ</t>
    </rPh>
    <phoneticPr fontId="5"/>
  </si>
  <si>
    <t>ＪＡ晴れの国岡山船穂町ぶどう生産推進協議会</t>
    <rPh sb="2" eb="3">
      <t>ハ</t>
    </rPh>
    <rPh sb="5" eb="6">
      <t>クニ</t>
    </rPh>
    <rPh sb="6" eb="8">
      <t>オカヤマ</t>
    </rPh>
    <rPh sb="8" eb="10">
      <t>フナホ</t>
    </rPh>
    <rPh sb="10" eb="11">
      <t>マチ</t>
    </rPh>
    <rPh sb="14" eb="16">
      <t>セイサン</t>
    </rPh>
    <rPh sb="16" eb="18">
      <t>スイシン</t>
    </rPh>
    <rPh sb="18" eb="21">
      <t>キョウギカイ</t>
    </rPh>
    <phoneticPr fontId="5"/>
  </si>
  <si>
    <t>ＪＡ晴れの国岡山倉敷西アグリセンター</t>
    <rPh sb="2" eb="3">
      <t>ハ</t>
    </rPh>
    <rPh sb="5" eb="6">
      <t>クニ</t>
    </rPh>
    <rPh sb="6" eb="8">
      <t>オカヤマ</t>
    </rPh>
    <rPh sb="8" eb="10">
      <t>クラシキ</t>
    </rPh>
    <rPh sb="10" eb="11">
      <t>ニシ</t>
    </rPh>
    <phoneticPr fontId="5"/>
  </si>
  <si>
    <t>ＪＡ晴れの国岡山船穂町ぶどう部会、備中県民局、備南広域農業普及指導センター、倉敷市、倉敷市船穂農業公社、岡山県農地中間管理機構備中支部、全農岡山県本部、ＪＡ岡山中央会、晴れの国岡山農業協同組合</t>
    <rPh sb="2" eb="3">
      <t>ハ</t>
    </rPh>
    <rPh sb="8" eb="10">
      <t>フナホ</t>
    </rPh>
    <rPh sb="10" eb="11">
      <t>マチ</t>
    </rPh>
    <rPh sb="14" eb="16">
      <t>ブカイ</t>
    </rPh>
    <rPh sb="17" eb="19">
      <t>ビッチュウ</t>
    </rPh>
    <rPh sb="19" eb="22">
      <t>ケンミンキョク</t>
    </rPh>
    <rPh sb="23" eb="25">
      <t>ビナン</t>
    </rPh>
    <rPh sb="25" eb="27">
      <t>コウイキ</t>
    </rPh>
    <rPh sb="27" eb="29">
      <t>ノウギョウ</t>
    </rPh>
    <rPh sb="29" eb="31">
      <t>フキュウ</t>
    </rPh>
    <rPh sb="31" eb="33">
      <t>シドウ</t>
    </rPh>
    <rPh sb="38" eb="41">
      <t>クラシキシ</t>
    </rPh>
    <rPh sb="42" eb="45">
      <t>クラシキシ</t>
    </rPh>
    <rPh sb="45" eb="47">
      <t>フナホ</t>
    </rPh>
    <rPh sb="47" eb="49">
      <t>ノウギョウ</t>
    </rPh>
    <rPh sb="49" eb="51">
      <t>コウシャ</t>
    </rPh>
    <rPh sb="52" eb="55">
      <t>オカヤマケン</t>
    </rPh>
    <rPh sb="55" eb="57">
      <t>ノウチ</t>
    </rPh>
    <rPh sb="57" eb="59">
      <t>チュウカン</t>
    </rPh>
    <rPh sb="59" eb="61">
      <t>カンリ</t>
    </rPh>
    <rPh sb="61" eb="63">
      <t>キコウ</t>
    </rPh>
    <rPh sb="63" eb="65">
      <t>ビッチュウ</t>
    </rPh>
    <rPh sb="65" eb="67">
      <t>シブ</t>
    </rPh>
    <rPh sb="68" eb="70">
      <t>ゼンノウ</t>
    </rPh>
    <rPh sb="70" eb="73">
      <t>オカヤマケン</t>
    </rPh>
    <rPh sb="73" eb="75">
      <t>ホンブ</t>
    </rPh>
    <rPh sb="78" eb="80">
      <t>オカヤマ</t>
    </rPh>
    <rPh sb="80" eb="83">
      <t>チュウオウカイ</t>
    </rPh>
    <rPh sb="84" eb="85">
      <t>ハ</t>
    </rPh>
    <rPh sb="90" eb="92">
      <t>ノウギョウ</t>
    </rPh>
    <rPh sb="92" eb="94">
      <t>キョウドウ</t>
    </rPh>
    <rPh sb="94" eb="96">
      <t>クミアイ</t>
    </rPh>
    <phoneticPr fontId="5"/>
  </si>
  <si>
    <t>倉敷市の一部（船穂町）</t>
    <rPh sb="0" eb="3">
      <t>クラシキシ</t>
    </rPh>
    <rPh sb="4" eb="6">
      <t>イチブ</t>
    </rPh>
    <rPh sb="7" eb="9">
      <t>フナオ</t>
    </rPh>
    <rPh sb="9" eb="10">
      <t>チョウ</t>
    </rPh>
    <phoneticPr fontId="5"/>
  </si>
  <si>
    <t>H30.9月</t>
    <rPh sb="5" eb="6">
      <t>ガツ</t>
    </rPh>
    <phoneticPr fontId="5"/>
  </si>
  <si>
    <t>ＪＡ晴れの国岡山吉備路もも部会</t>
    <phoneticPr fontId="5"/>
  </si>
  <si>
    <t>JA晴れの国岡山吉備路アグリセンター営農課</t>
    <rPh sb="2" eb="3">
      <t>ハ</t>
    </rPh>
    <rPh sb="5" eb="6">
      <t>クニ</t>
    </rPh>
    <rPh sb="6" eb="8">
      <t>オカヤマ</t>
    </rPh>
    <rPh sb="8" eb="11">
      <t>キビジ</t>
    </rPh>
    <rPh sb="18" eb="21">
      <t>エイノウカ</t>
    </rPh>
    <phoneticPr fontId="5"/>
  </si>
  <si>
    <t>生産者、 晴れの国岡山農業協同組合</t>
    <rPh sb="0" eb="3">
      <t>セイサンシャ</t>
    </rPh>
    <phoneticPr fontId="5"/>
  </si>
  <si>
    <t>総社市、倉敷市真備町</t>
    <rPh sb="0" eb="3">
      <t>ソウジャシ</t>
    </rPh>
    <rPh sb="4" eb="7">
      <t>クラシキシ</t>
    </rPh>
    <rPh sb="7" eb="10">
      <t>マビチョウ</t>
    </rPh>
    <phoneticPr fontId="5"/>
  </si>
  <si>
    <t>H22.3月</t>
    <rPh sb="5" eb="6">
      <t>ガツ</t>
    </rPh>
    <phoneticPr fontId="5"/>
  </si>
  <si>
    <t>新見桃産地強化推進協議会</t>
    <rPh sb="0" eb="2">
      <t>ニイミ</t>
    </rPh>
    <rPh sb="2" eb="3">
      <t>モモ</t>
    </rPh>
    <rPh sb="3" eb="5">
      <t>サンチ</t>
    </rPh>
    <rPh sb="5" eb="7">
      <t>キョウカ</t>
    </rPh>
    <rPh sb="7" eb="9">
      <t>スイシン</t>
    </rPh>
    <rPh sb="9" eb="12">
      <t>キョウギカイ</t>
    </rPh>
    <phoneticPr fontId="5"/>
  </si>
  <si>
    <t>JA晴れの国岡山新見広域営農経済センター</t>
    <rPh sb="8" eb="10">
      <t>ニイミ</t>
    </rPh>
    <rPh sb="10" eb="12">
      <t>コウイキ</t>
    </rPh>
    <rPh sb="12" eb="14">
      <t>エイノウ</t>
    </rPh>
    <rPh sb="14" eb="16">
      <t>ケイザイ</t>
    </rPh>
    <phoneticPr fontId="5"/>
  </si>
  <si>
    <t>生産者、JA晴れの国岡山、県民局、市</t>
    <rPh sb="0" eb="3">
      <t>セイサンシャ</t>
    </rPh>
    <rPh sb="13" eb="16">
      <t>ケンミンキョク</t>
    </rPh>
    <rPh sb="17" eb="18">
      <t>シ</t>
    </rPh>
    <phoneticPr fontId="5"/>
  </si>
  <si>
    <t>新見市草間、豊永</t>
    <rPh sb="0" eb="3">
      <t>ニイミシ</t>
    </rPh>
    <rPh sb="3" eb="5">
      <t>クサマ</t>
    </rPh>
    <rPh sb="6" eb="8">
      <t>トヨナガ</t>
    </rPh>
    <phoneticPr fontId="5"/>
  </si>
  <si>
    <t>広島県</t>
    <rPh sb="0" eb="3">
      <t>ヒロシマケン</t>
    </rPh>
    <phoneticPr fontId="5"/>
  </si>
  <si>
    <t>尾道市瀬戸田地域果樹振興対策会議</t>
    <rPh sb="0" eb="3">
      <t>オノミチシ</t>
    </rPh>
    <rPh sb="3" eb="6">
      <t>セトダ</t>
    </rPh>
    <rPh sb="6" eb="8">
      <t>チイキ</t>
    </rPh>
    <rPh sb="8" eb="10">
      <t>カジュ</t>
    </rPh>
    <rPh sb="10" eb="12">
      <t>シンコウ</t>
    </rPh>
    <rPh sb="12" eb="14">
      <t>タイサク</t>
    </rPh>
    <rPh sb="14" eb="16">
      <t>カイギ</t>
    </rPh>
    <phoneticPr fontId="5"/>
  </si>
  <si>
    <t>三原農協柑橘事業本部</t>
    <rPh sb="0" eb="2">
      <t>ミハラ</t>
    </rPh>
    <rPh sb="2" eb="4">
      <t>ノウキョウ</t>
    </rPh>
    <rPh sb="4" eb="6">
      <t>カンキツ</t>
    </rPh>
    <rPh sb="6" eb="8">
      <t>ジギョウ</t>
    </rPh>
    <rPh sb="8" eb="10">
      <t>ホンブ</t>
    </rPh>
    <phoneticPr fontId="5"/>
  </si>
  <si>
    <t>JA、広果連、農業委員会、生産部会、共済組合、市、県、広島県農地中間管理機構</t>
    <rPh sb="3" eb="4">
      <t>ヒロ</t>
    </rPh>
    <rPh sb="4" eb="6">
      <t>カレン</t>
    </rPh>
    <rPh sb="7" eb="9">
      <t>ノウギョウ</t>
    </rPh>
    <rPh sb="9" eb="12">
      <t>イインカイ</t>
    </rPh>
    <rPh sb="13" eb="15">
      <t>セイサン</t>
    </rPh>
    <rPh sb="15" eb="17">
      <t>ブカイ</t>
    </rPh>
    <rPh sb="18" eb="20">
      <t>キョウサイ</t>
    </rPh>
    <rPh sb="20" eb="22">
      <t>クミアイ</t>
    </rPh>
    <rPh sb="23" eb="24">
      <t>シ</t>
    </rPh>
    <rPh sb="25" eb="26">
      <t>ケン</t>
    </rPh>
    <rPh sb="27" eb="30">
      <t>ヒロシマケン</t>
    </rPh>
    <rPh sb="30" eb="32">
      <t>ノウチ</t>
    </rPh>
    <rPh sb="32" eb="34">
      <t>チュウカン</t>
    </rPh>
    <rPh sb="34" eb="36">
      <t>カンリ</t>
    </rPh>
    <rPh sb="36" eb="38">
      <t>キコウ</t>
    </rPh>
    <phoneticPr fontId="5"/>
  </si>
  <si>
    <t>尾道市瀬戸田町</t>
    <rPh sb="0" eb="3">
      <t>オノミチシ</t>
    </rPh>
    <rPh sb="3" eb="7">
      <t>セトダチョウ</t>
    </rPh>
    <phoneticPr fontId="5"/>
  </si>
  <si>
    <t>三原農協</t>
    <rPh sb="0" eb="2">
      <t>ミハラ</t>
    </rPh>
    <rPh sb="2" eb="4">
      <t>ノウキョウ</t>
    </rPh>
    <phoneticPr fontId="5"/>
  </si>
  <si>
    <t>17.8月</t>
    <rPh sb="4" eb="5">
      <t>ガツ</t>
    </rPh>
    <phoneticPr fontId="5"/>
  </si>
  <si>
    <t>みかん、他柑橘</t>
    <rPh sb="4" eb="5">
      <t>ホカ</t>
    </rPh>
    <rPh sb="5" eb="7">
      <t>カンキツ</t>
    </rPh>
    <phoneticPr fontId="5"/>
  </si>
  <si>
    <r>
      <t xml:space="preserve">28.3.31(策定)
29.3.28(変更)
R2.3.31（策定）
</t>
    </r>
    <r>
      <rPr>
        <sz val="11"/>
        <rFont val="ＭＳ Ｐゴシック"/>
        <family val="3"/>
        <charset val="128"/>
      </rPr>
      <t>R4.3.30（変更）</t>
    </r>
    <rPh sb="8" eb="10">
      <t>サクテイ</t>
    </rPh>
    <rPh sb="20" eb="22">
      <t>ヘンコウ</t>
    </rPh>
    <rPh sb="32" eb="34">
      <t>サクテイ</t>
    </rPh>
    <rPh sb="44" eb="46">
      <t>ヘンコウ</t>
    </rPh>
    <phoneticPr fontId="5"/>
  </si>
  <si>
    <t>【一期】18.3月
　　　　22.3月
【二期】24.3月</t>
    <rPh sb="1" eb="3">
      <t>イチキ</t>
    </rPh>
    <rPh sb="8" eb="9">
      <t>ガツ</t>
    </rPh>
    <rPh sb="18" eb="19">
      <t>ガツ</t>
    </rPh>
    <rPh sb="21" eb="23">
      <t>ニキ</t>
    </rPh>
    <rPh sb="28" eb="29">
      <t>ツキ</t>
    </rPh>
    <phoneticPr fontId="5"/>
  </si>
  <si>
    <t>江能地域果樹振興対策会議</t>
    <rPh sb="0" eb="1">
      <t>エ</t>
    </rPh>
    <rPh sb="1" eb="2">
      <t>ノウ</t>
    </rPh>
    <rPh sb="2" eb="4">
      <t>チイキ</t>
    </rPh>
    <rPh sb="4" eb="6">
      <t>カジュ</t>
    </rPh>
    <rPh sb="6" eb="8">
      <t>シンコウ</t>
    </rPh>
    <rPh sb="8" eb="10">
      <t>タイサク</t>
    </rPh>
    <rPh sb="10" eb="12">
      <t>カイギ</t>
    </rPh>
    <phoneticPr fontId="5"/>
  </si>
  <si>
    <t>呉農協営農販売課（江能）</t>
    <rPh sb="0" eb="1">
      <t>クレ</t>
    </rPh>
    <rPh sb="1" eb="3">
      <t>ノウキョウ</t>
    </rPh>
    <rPh sb="3" eb="5">
      <t>エイノウ</t>
    </rPh>
    <rPh sb="5" eb="8">
      <t>ハンバイカ</t>
    </rPh>
    <rPh sb="9" eb="11">
      <t>エノウ</t>
    </rPh>
    <phoneticPr fontId="5"/>
  </si>
  <si>
    <t>JA、広果連、農業委員会、生産部会、共済組合、市、県、広島県農地中間管理機構</t>
    <rPh sb="3" eb="4">
      <t>ヒロ</t>
    </rPh>
    <rPh sb="4" eb="6">
      <t>カレン</t>
    </rPh>
    <rPh sb="7" eb="9">
      <t>ノウギョウ</t>
    </rPh>
    <rPh sb="9" eb="12">
      <t>イインカイ</t>
    </rPh>
    <rPh sb="13" eb="15">
      <t>セイサン</t>
    </rPh>
    <rPh sb="15" eb="17">
      <t>ブカイ</t>
    </rPh>
    <rPh sb="18" eb="20">
      <t>キョウサイ</t>
    </rPh>
    <rPh sb="20" eb="22">
      <t>クミアイ</t>
    </rPh>
    <rPh sb="23" eb="24">
      <t>シ</t>
    </rPh>
    <rPh sb="25" eb="26">
      <t>ケン</t>
    </rPh>
    <phoneticPr fontId="5"/>
  </si>
  <si>
    <t>江田島市</t>
    <rPh sb="0" eb="2">
      <t>エダ</t>
    </rPh>
    <rPh sb="2" eb="3">
      <t>ジマ</t>
    </rPh>
    <rPh sb="3" eb="4">
      <t>シ</t>
    </rPh>
    <phoneticPr fontId="5"/>
  </si>
  <si>
    <t>呉農協</t>
    <rPh sb="0" eb="1">
      <t>クレ</t>
    </rPh>
    <rPh sb="1" eb="3">
      <t>ノウキョウ</t>
    </rPh>
    <phoneticPr fontId="5"/>
  </si>
  <si>
    <t>みかん、他柑橘、キウイフルーツ、いちじく、ブルーベリー、その他</t>
    <rPh sb="4" eb="5">
      <t>ホカ</t>
    </rPh>
    <rPh sb="5" eb="7">
      <t>カンキツ</t>
    </rPh>
    <rPh sb="30" eb="31">
      <t>タ</t>
    </rPh>
    <phoneticPr fontId="5"/>
  </si>
  <si>
    <r>
      <t xml:space="preserve">28.3.31(策定)
29.3.28(変更)
30.3.30(変更)
</t>
    </r>
    <r>
      <rPr>
        <sz val="11"/>
        <rFont val="ＭＳ Ｐゴシック"/>
        <family val="3"/>
        <charset val="128"/>
      </rPr>
      <t>R3.3.29（策定）</t>
    </r>
    <rPh sb="8" eb="10">
      <t>サクテイ</t>
    </rPh>
    <rPh sb="32" eb="34">
      <t>ヘンコウ</t>
    </rPh>
    <rPh sb="44" eb="46">
      <t>サクテイ</t>
    </rPh>
    <phoneticPr fontId="5"/>
  </si>
  <si>
    <t>【一期】18.3月
　　　　19.3月
【二期】24.3月
　　　　27.3月</t>
    <rPh sb="1" eb="3">
      <t>イチキ</t>
    </rPh>
    <rPh sb="8" eb="9">
      <t>ガツ</t>
    </rPh>
    <rPh sb="18" eb="19">
      <t>ガツ</t>
    </rPh>
    <rPh sb="21" eb="23">
      <t>ニキ</t>
    </rPh>
    <rPh sb="28" eb="29">
      <t>ツキ</t>
    </rPh>
    <rPh sb="38" eb="39">
      <t>ガツ</t>
    </rPh>
    <phoneticPr fontId="5"/>
  </si>
  <si>
    <t>オリーブ　28.8</t>
    <phoneticPr fontId="5"/>
  </si>
  <si>
    <t>大崎下島地域農業振興対策会議</t>
    <rPh sb="0" eb="2">
      <t>オオサキ</t>
    </rPh>
    <rPh sb="2" eb="4">
      <t>シモシマ</t>
    </rPh>
    <rPh sb="4" eb="6">
      <t>チイキ</t>
    </rPh>
    <rPh sb="6" eb="8">
      <t>ノウギョウ</t>
    </rPh>
    <rPh sb="8" eb="10">
      <t>シンコウ</t>
    </rPh>
    <rPh sb="10" eb="12">
      <t>タイサク</t>
    </rPh>
    <rPh sb="12" eb="14">
      <t>カイギ</t>
    </rPh>
    <phoneticPr fontId="5"/>
  </si>
  <si>
    <t>広島ゆたか農協営農販売課</t>
    <rPh sb="0" eb="2">
      <t>ヒロシマ</t>
    </rPh>
    <rPh sb="5" eb="7">
      <t>ノウキョウ</t>
    </rPh>
    <rPh sb="7" eb="9">
      <t>エイノウ</t>
    </rPh>
    <rPh sb="9" eb="12">
      <t>ハンバイカ</t>
    </rPh>
    <phoneticPr fontId="5"/>
  </si>
  <si>
    <t>JA、広果連、生産部会、市、県、農業委員会、共済組合、広島県農地中間管理機構</t>
    <rPh sb="3" eb="4">
      <t>ヒロ</t>
    </rPh>
    <rPh sb="4" eb="6">
      <t>カレン</t>
    </rPh>
    <rPh sb="7" eb="9">
      <t>セイサン</t>
    </rPh>
    <rPh sb="9" eb="11">
      <t>ブカイ</t>
    </rPh>
    <rPh sb="12" eb="13">
      <t>シ</t>
    </rPh>
    <rPh sb="14" eb="15">
      <t>ケン</t>
    </rPh>
    <rPh sb="16" eb="18">
      <t>ノウギョウ</t>
    </rPh>
    <rPh sb="18" eb="21">
      <t>イインカイ</t>
    </rPh>
    <rPh sb="22" eb="24">
      <t>キョウサイ</t>
    </rPh>
    <rPh sb="24" eb="26">
      <t>クミアイ</t>
    </rPh>
    <rPh sb="27" eb="30">
      <t>ヒロシマケン</t>
    </rPh>
    <rPh sb="30" eb="32">
      <t>ノウチ</t>
    </rPh>
    <rPh sb="32" eb="38">
      <t>チュウカンカンリキコウ</t>
    </rPh>
    <phoneticPr fontId="5"/>
  </si>
  <si>
    <t>呉市豊町・豊浜町</t>
    <phoneticPr fontId="5"/>
  </si>
  <si>
    <t>広島ゆたか農協</t>
    <rPh sb="0" eb="2">
      <t>ヒロシマ</t>
    </rPh>
    <rPh sb="5" eb="7">
      <t>ノウキョウ</t>
    </rPh>
    <phoneticPr fontId="5"/>
  </si>
  <si>
    <t>17.11月</t>
    <rPh sb="5" eb="6">
      <t>ガツ</t>
    </rPh>
    <phoneticPr fontId="5"/>
  </si>
  <si>
    <t>みかん、他柑橘、キウイフルーツ</t>
    <rPh sb="4" eb="5">
      <t>ホカ</t>
    </rPh>
    <rPh sb="5" eb="7">
      <t>カンキツ</t>
    </rPh>
    <phoneticPr fontId="5"/>
  </si>
  <si>
    <t>【一期】18.3月
　　　　20.3月
【二期】24.3月</t>
    <rPh sb="1" eb="3">
      <t>イチキ</t>
    </rPh>
    <rPh sb="8" eb="9">
      <t>ガツ</t>
    </rPh>
    <rPh sb="18" eb="19">
      <t>ガツ</t>
    </rPh>
    <rPh sb="21" eb="23">
      <t>ニキ</t>
    </rPh>
    <rPh sb="28" eb="29">
      <t>ツキ</t>
    </rPh>
    <phoneticPr fontId="5"/>
  </si>
  <si>
    <t>広島県福山市沼隈ぶどう産地協議会</t>
    <rPh sb="0" eb="3">
      <t>ヒロシマケン</t>
    </rPh>
    <rPh sb="3" eb="6">
      <t>フクヤマシ</t>
    </rPh>
    <rPh sb="6" eb="7">
      <t>ヌマ</t>
    </rPh>
    <rPh sb="7" eb="8">
      <t>クマ</t>
    </rPh>
    <rPh sb="11" eb="13">
      <t>サンチ</t>
    </rPh>
    <rPh sb="13" eb="16">
      <t>キョウギカイ</t>
    </rPh>
    <phoneticPr fontId="5"/>
  </si>
  <si>
    <t>福山市農協沼隈グリーンセンター</t>
    <rPh sb="0" eb="3">
      <t>フクヤマシ</t>
    </rPh>
    <rPh sb="3" eb="5">
      <t>ノウキョウ</t>
    </rPh>
    <rPh sb="5" eb="7">
      <t>ヌマクマ</t>
    </rPh>
    <phoneticPr fontId="5"/>
  </si>
  <si>
    <t>JA、広果連、生産部会、市、県、農業委員会、共済組合、広島県農地中間管理機構</t>
    <rPh sb="3" eb="4">
      <t>ヒロ</t>
    </rPh>
    <rPh sb="4" eb="6">
      <t>カレン</t>
    </rPh>
    <rPh sb="7" eb="9">
      <t>セイサン</t>
    </rPh>
    <rPh sb="9" eb="11">
      <t>ブカイ</t>
    </rPh>
    <rPh sb="12" eb="13">
      <t>シ</t>
    </rPh>
    <rPh sb="14" eb="15">
      <t>ケン</t>
    </rPh>
    <phoneticPr fontId="5"/>
  </si>
  <si>
    <t>福山市沼隈町</t>
    <phoneticPr fontId="5"/>
  </si>
  <si>
    <t>福山市農協</t>
    <rPh sb="0" eb="3">
      <t>フクヤマシ</t>
    </rPh>
    <rPh sb="3" eb="5">
      <t>ノウキョウ</t>
    </rPh>
    <phoneticPr fontId="5"/>
  </si>
  <si>
    <t>17.10月</t>
    <rPh sb="5" eb="6">
      <t>ガツ</t>
    </rPh>
    <phoneticPr fontId="5"/>
  </si>
  <si>
    <r>
      <t xml:space="preserve">28.3.31(策定)
29.3.28(変更)
</t>
    </r>
    <r>
      <rPr>
        <sz val="11"/>
        <rFont val="ＭＳ Ｐゴシック"/>
        <family val="3"/>
        <charset val="128"/>
      </rPr>
      <t>R3.3.29（策定）</t>
    </r>
    <rPh sb="32" eb="34">
      <t>サクテイ</t>
    </rPh>
    <phoneticPr fontId="5"/>
  </si>
  <si>
    <t>【一期】18.3月</t>
    <rPh sb="1" eb="3">
      <t>イチキ</t>
    </rPh>
    <rPh sb="8" eb="9">
      <t>ガツ</t>
    </rPh>
    <phoneticPr fontId="5"/>
  </si>
  <si>
    <t>広島県福山ぶどう産地協議会</t>
    <rPh sb="0" eb="3">
      <t>ヒロシマケン</t>
    </rPh>
    <rPh sb="3" eb="5">
      <t>フクヤマ</t>
    </rPh>
    <rPh sb="8" eb="10">
      <t>サンチ</t>
    </rPh>
    <rPh sb="10" eb="13">
      <t>キョウギカイ</t>
    </rPh>
    <phoneticPr fontId="5"/>
  </si>
  <si>
    <t>福山市農協瀬戸グリーンセンター</t>
    <rPh sb="0" eb="3">
      <t>フクヤマシ</t>
    </rPh>
    <rPh sb="3" eb="5">
      <t>ノウキョウ</t>
    </rPh>
    <rPh sb="5" eb="7">
      <t>セト</t>
    </rPh>
    <phoneticPr fontId="5"/>
  </si>
  <si>
    <t>福山市瀬戸町、赤坂町、熊野町</t>
    <phoneticPr fontId="5"/>
  </si>
  <si>
    <t>広島県福山市いちじく産地協議会</t>
    <rPh sb="0" eb="3">
      <t>ヒロシマケン</t>
    </rPh>
    <rPh sb="3" eb="6">
      <t>フクヤマシ</t>
    </rPh>
    <rPh sb="10" eb="12">
      <t>サンチ</t>
    </rPh>
    <rPh sb="12" eb="15">
      <t>キョウギカイ</t>
    </rPh>
    <phoneticPr fontId="5"/>
  </si>
  <si>
    <t>福山市農協川口グリーンセンター</t>
    <rPh sb="0" eb="3">
      <t>フクヤマシ</t>
    </rPh>
    <rPh sb="3" eb="5">
      <t>ノウキョウ</t>
    </rPh>
    <rPh sb="5" eb="7">
      <t>カワグチ</t>
    </rPh>
    <phoneticPr fontId="5"/>
  </si>
  <si>
    <t>福山市南部地域</t>
    <phoneticPr fontId="5"/>
  </si>
  <si>
    <r>
      <t xml:space="preserve">28.3.31(策定)
30.3.30(変更)
R3.3.29（策定）
</t>
    </r>
    <r>
      <rPr>
        <sz val="11"/>
        <rFont val="ＭＳ Ｐゴシック"/>
        <family val="3"/>
        <charset val="128"/>
      </rPr>
      <t>R4.3.30（変更）</t>
    </r>
    <rPh sb="20" eb="22">
      <t>ヘンコウ</t>
    </rPh>
    <rPh sb="32" eb="34">
      <t>サクテイ</t>
    </rPh>
    <phoneticPr fontId="5"/>
  </si>
  <si>
    <t>広島県松永柿産地協議会</t>
    <rPh sb="0" eb="3">
      <t>ヒロシマケン</t>
    </rPh>
    <rPh sb="3" eb="5">
      <t>マツナガ</t>
    </rPh>
    <rPh sb="5" eb="6">
      <t>カキ</t>
    </rPh>
    <rPh sb="6" eb="8">
      <t>サンチ</t>
    </rPh>
    <rPh sb="8" eb="11">
      <t>キョウギカイ</t>
    </rPh>
    <phoneticPr fontId="5"/>
  </si>
  <si>
    <t>福山市農協松永グリーンセンター</t>
    <rPh sb="0" eb="3">
      <t>フクヤマシ</t>
    </rPh>
    <rPh sb="3" eb="5">
      <t>ノウキョウ</t>
    </rPh>
    <rPh sb="5" eb="7">
      <t>マツナガ</t>
    </rPh>
    <phoneticPr fontId="5"/>
  </si>
  <si>
    <t>JA、広果連、生産部会、市、県</t>
    <rPh sb="3" eb="4">
      <t>ヒロ</t>
    </rPh>
    <rPh sb="4" eb="6">
      <t>カレン</t>
    </rPh>
    <rPh sb="7" eb="9">
      <t>セイサン</t>
    </rPh>
    <rPh sb="9" eb="11">
      <t>ブカイ</t>
    </rPh>
    <rPh sb="12" eb="13">
      <t>シ</t>
    </rPh>
    <rPh sb="14" eb="15">
      <t>ケン</t>
    </rPh>
    <phoneticPr fontId="5"/>
  </si>
  <si>
    <t>福山市今津町、神村町、本郷町、金江町</t>
    <phoneticPr fontId="5"/>
  </si>
  <si>
    <t>【一期】18.3月
【二期】未</t>
    <rPh sb="1" eb="3">
      <t>イチキ</t>
    </rPh>
    <rPh sb="8" eb="9">
      <t>ガツ</t>
    </rPh>
    <rPh sb="11" eb="13">
      <t>ニキ</t>
    </rPh>
    <rPh sb="14" eb="15">
      <t>ミ</t>
    </rPh>
    <phoneticPr fontId="5"/>
  </si>
  <si>
    <t>大崎上島地域農業振興協議会</t>
    <rPh sb="0" eb="2">
      <t>オオサキ</t>
    </rPh>
    <rPh sb="2" eb="4">
      <t>カミシマ</t>
    </rPh>
    <rPh sb="4" eb="6">
      <t>チイキ</t>
    </rPh>
    <rPh sb="6" eb="8">
      <t>ノウギョウ</t>
    </rPh>
    <rPh sb="8" eb="10">
      <t>シンコウ</t>
    </rPh>
    <rPh sb="10" eb="13">
      <t>キョウギカイ</t>
    </rPh>
    <phoneticPr fontId="5"/>
  </si>
  <si>
    <t>広島ゆたか農協上島営農販売課</t>
    <rPh sb="0" eb="2">
      <t>ヒロシマ</t>
    </rPh>
    <rPh sb="5" eb="7">
      <t>ノウキョウ</t>
    </rPh>
    <rPh sb="7" eb="9">
      <t>カミジマ</t>
    </rPh>
    <rPh sb="9" eb="11">
      <t>エイノウ</t>
    </rPh>
    <rPh sb="11" eb="14">
      <t>ハンバイカ</t>
    </rPh>
    <phoneticPr fontId="5"/>
  </si>
  <si>
    <t>JA、広果連、生産部会、町、県、農業委員会、共済組合、広島県農地中間管理機構</t>
    <rPh sb="3" eb="4">
      <t>ヒロ</t>
    </rPh>
    <rPh sb="4" eb="6">
      <t>カレン</t>
    </rPh>
    <rPh sb="7" eb="9">
      <t>セイサン</t>
    </rPh>
    <rPh sb="9" eb="11">
      <t>ブカイ</t>
    </rPh>
    <rPh sb="22" eb="24">
      <t>キョウサイ</t>
    </rPh>
    <rPh sb="24" eb="26">
      <t>クミアイ</t>
    </rPh>
    <phoneticPr fontId="5"/>
  </si>
  <si>
    <t>大崎上島町</t>
    <phoneticPr fontId="5"/>
  </si>
  <si>
    <t>17.12月</t>
    <rPh sb="5" eb="6">
      <t>ガツ</t>
    </rPh>
    <phoneticPr fontId="5"/>
  </si>
  <si>
    <t>みかん、他柑橘、かき、キウイフルーツ、いちじく、ブルーベリー</t>
    <rPh sb="4" eb="5">
      <t>ホカ</t>
    </rPh>
    <rPh sb="5" eb="7">
      <t>カンキツ</t>
    </rPh>
    <phoneticPr fontId="5"/>
  </si>
  <si>
    <r>
      <t xml:space="preserve">28.3.31(策定)
29.3.28(変更)
R2.3.31（策定）
</t>
    </r>
    <r>
      <rPr>
        <sz val="11"/>
        <rFont val="ＭＳ Ｐゴシック"/>
        <family val="3"/>
        <charset val="128"/>
      </rPr>
      <t>R4.3.30（変更）</t>
    </r>
    <phoneticPr fontId="5"/>
  </si>
  <si>
    <t>【一期】18.3月
　　　　20.3月
　　 　21.3月
【二期】24.3月</t>
    <rPh sb="1" eb="3">
      <t>イチキ</t>
    </rPh>
    <rPh sb="8" eb="9">
      <t>ガツ</t>
    </rPh>
    <rPh sb="18" eb="19">
      <t>ガツ</t>
    </rPh>
    <rPh sb="28" eb="29">
      <t>ガツ</t>
    </rPh>
    <rPh sb="31" eb="33">
      <t>ニキ</t>
    </rPh>
    <rPh sb="38" eb="39">
      <t>ツキ</t>
    </rPh>
    <phoneticPr fontId="5"/>
  </si>
  <si>
    <t>世羅町果樹産地協議会</t>
    <rPh sb="0" eb="2">
      <t>セラ</t>
    </rPh>
    <rPh sb="2" eb="3">
      <t>チョウ</t>
    </rPh>
    <rPh sb="3" eb="5">
      <t>カジュ</t>
    </rPh>
    <rPh sb="5" eb="7">
      <t>サンチ</t>
    </rPh>
    <rPh sb="7" eb="10">
      <t>キョウギカイ</t>
    </rPh>
    <phoneticPr fontId="5"/>
  </si>
  <si>
    <t>世羅町産業振興課</t>
    <rPh sb="0" eb="2">
      <t>セラ</t>
    </rPh>
    <rPh sb="2" eb="3">
      <t>チョウ</t>
    </rPh>
    <rPh sb="3" eb="5">
      <t>サンギョウ</t>
    </rPh>
    <rPh sb="5" eb="7">
      <t>シンコウ</t>
    </rPh>
    <rPh sb="7" eb="8">
      <t>カ</t>
    </rPh>
    <phoneticPr fontId="5"/>
  </si>
  <si>
    <t>JA、広果連、生産部会、町、県、農業委員会、共済組合、広島県農地中間管理機構</t>
    <rPh sb="3" eb="4">
      <t>ヒロシ</t>
    </rPh>
    <rPh sb="4" eb="5">
      <t>カ</t>
    </rPh>
    <rPh sb="5" eb="6">
      <t>レン</t>
    </rPh>
    <rPh sb="7" eb="9">
      <t>セイサン</t>
    </rPh>
    <rPh sb="9" eb="11">
      <t>ブカイ</t>
    </rPh>
    <rPh sb="12" eb="13">
      <t>チョウ</t>
    </rPh>
    <rPh sb="14" eb="15">
      <t>ケン</t>
    </rPh>
    <rPh sb="16" eb="18">
      <t>ノウギョウ</t>
    </rPh>
    <rPh sb="18" eb="21">
      <t>イインカイ</t>
    </rPh>
    <rPh sb="22" eb="24">
      <t>キョウサイ</t>
    </rPh>
    <rPh sb="24" eb="26">
      <t>クミアイ</t>
    </rPh>
    <phoneticPr fontId="5"/>
  </si>
  <si>
    <t>世羅町</t>
    <phoneticPr fontId="5"/>
  </si>
  <si>
    <t>尾道市農協</t>
    <rPh sb="0" eb="3">
      <t>オノミチシ</t>
    </rPh>
    <rPh sb="3" eb="5">
      <t>ノウキョウ</t>
    </rPh>
    <phoneticPr fontId="5"/>
  </si>
  <si>
    <t>17.9月</t>
    <rPh sb="4" eb="5">
      <t>ガツ</t>
    </rPh>
    <phoneticPr fontId="5"/>
  </si>
  <si>
    <t>26.3.**(策定)
28.3.31(変更)
29.3.28(変更)
30.3.30(変更)
31.3.29(策定)
R4.3.30（変更）</t>
    <rPh sb="32" eb="34">
      <t>ヘンコウ</t>
    </rPh>
    <rPh sb="44" eb="46">
      <t>ヘンコウ</t>
    </rPh>
    <phoneticPr fontId="5"/>
  </si>
  <si>
    <t>【一期】19.3月</t>
    <rPh sb="1" eb="3">
      <t>イッキ</t>
    </rPh>
    <rPh sb="8" eb="9">
      <t>ガツ</t>
    </rPh>
    <phoneticPr fontId="5"/>
  </si>
  <si>
    <t>呉地域果樹振興対策会議</t>
    <rPh sb="0" eb="1">
      <t>クレ</t>
    </rPh>
    <rPh sb="1" eb="3">
      <t>チイキ</t>
    </rPh>
    <rPh sb="3" eb="5">
      <t>カジュ</t>
    </rPh>
    <rPh sb="5" eb="7">
      <t>シンコウ</t>
    </rPh>
    <rPh sb="7" eb="9">
      <t>タイサク</t>
    </rPh>
    <rPh sb="9" eb="11">
      <t>カイギ</t>
    </rPh>
    <phoneticPr fontId="5"/>
  </si>
  <si>
    <t>呉農協営農販売課</t>
    <rPh sb="0" eb="1">
      <t>クレ</t>
    </rPh>
    <rPh sb="1" eb="3">
      <t>ノウキョウ</t>
    </rPh>
    <rPh sb="3" eb="5">
      <t>エイノウ</t>
    </rPh>
    <rPh sb="5" eb="8">
      <t>ハンバイカ</t>
    </rPh>
    <phoneticPr fontId="5"/>
  </si>
  <si>
    <t>呉市倉橋町、音戸町、蒲刈町、下蒲刈町</t>
    <rPh sb="10" eb="11">
      <t>ガマ</t>
    </rPh>
    <rPh sb="15" eb="16">
      <t>ガマ</t>
    </rPh>
    <phoneticPr fontId="5"/>
  </si>
  <si>
    <t>みかん、他柑橘、すもも、キウイフルーツ、いちじく</t>
    <rPh sb="4" eb="5">
      <t>ホカ</t>
    </rPh>
    <rPh sb="5" eb="7">
      <t>カンキツ</t>
    </rPh>
    <phoneticPr fontId="5"/>
  </si>
  <si>
    <r>
      <t xml:space="preserve">29.3.28(策定)
R2.3.31（変更）
</t>
    </r>
    <r>
      <rPr>
        <sz val="11"/>
        <rFont val="ＭＳ Ｐゴシック"/>
        <family val="3"/>
        <charset val="128"/>
      </rPr>
      <t>R4.3.30（策定）</t>
    </r>
    <rPh sb="8" eb="10">
      <t>サクテイ</t>
    </rPh>
    <rPh sb="20" eb="22">
      <t>ヘンコウ</t>
    </rPh>
    <rPh sb="32" eb="34">
      <t>サクテイ</t>
    </rPh>
    <phoneticPr fontId="5"/>
  </si>
  <si>
    <t>【一期】19.3月
　　　　21.3月
　　　 22.3月
【二期】25.3月
　　　　28.3月</t>
    <rPh sb="1" eb="3">
      <t>イッキ</t>
    </rPh>
    <rPh sb="8" eb="9">
      <t>ガツ</t>
    </rPh>
    <rPh sb="18" eb="19">
      <t>ガツ</t>
    </rPh>
    <rPh sb="28" eb="29">
      <t>ガツ</t>
    </rPh>
    <rPh sb="31" eb="33">
      <t>ニキ</t>
    </rPh>
    <rPh sb="38" eb="39">
      <t>ガツ</t>
    </rPh>
    <rPh sb="48" eb="49">
      <t>ガツ</t>
    </rPh>
    <phoneticPr fontId="5"/>
  </si>
  <si>
    <t>三原果樹振興協議会</t>
    <rPh sb="0" eb="2">
      <t>ミハラ</t>
    </rPh>
    <rPh sb="2" eb="4">
      <t>カジュ</t>
    </rPh>
    <rPh sb="4" eb="6">
      <t>シンコウ</t>
    </rPh>
    <rPh sb="6" eb="9">
      <t>キョウギカイ</t>
    </rPh>
    <phoneticPr fontId="5"/>
  </si>
  <si>
    <t>三原農協営農販売課</t>
    <rPh sb="0" eb="2">
      <t>ミハラ</t>
    </rPh>
    <rPh sb="2" eb="4">
      <t>ノウキョウ</t>
    </rPh>
    <rPh sb="4" eb="6">
      <t>エイノウ</t>
    </rPh>
    <rPh sb="6" eb="8">
      <t>ハンバイ</t>
    </rPh>
    <rPh sb="8" eb="9">
      <t>カ</t>
    </rPh>
    <phoneticPr fontId="5"/>
  </si>
  <si>
    <t>三原市（旧大和町を除く）</t>
    <phoneticPr fontId="5"/>
  </si>
  <si>
    <t>18.6月</t>
    <rPh sb="4" eb="5">
      <t>ガツ</t>
    </rPh>
    <phoneticPr fontId="5"/>
  </si>
  <si>
    <t>みかん、他柑橘、かき、もも、ぶどう、くり、いちじく</t>
    <rPh sb="4" eb="5">
      <t>ホカ</t>
    </rPh>
    <rPh sb="5" eb="7">
      <t>カンキツ</t>
    </rPh>
    <phoneticPr fontId="5"/>
  </si>
  <si>
    <r>
      <t xml:space="preserve">28.3.31(策定)
29.3.28(変更)
31.3.29(変更)
R2.3.31（策定）
</t>
    </r>
    <r>
      <rPr>
        <sz val="11"/>
        <rFont val="ＭＳ Ｐゴシック"/>
        <family val="3"/>
        <charset val="128"/>
      </rPr>
      <t>R4.3.30（変更）</t>
    </r>
    <rPh sb="56" eb="58">
      <t>ヘンコウ</t>
    </rPh>
    <phoneticPr fontId="5"/>
  </si>
  <si>
    <t>【一期】19.3月
　　　 21.3月
【二期】25.3月</t>
    <rPh sb="1" eb="3">
      <t>イッキ</t>
    </rPh>
    <rPh sb="8" eb="9">
      <t>ガツ</t>
    </rPh>
    <rPh sb="21" eb="23">
      <t>ニキ</t>
    </rPh>
    <rPh sb="28" eb="29">
      <t>ガツ</t>
    </rPh>
    <phoneticPr fontId="5"/>
  </si>
  <si>
    <t>神石高原果樹産地協議会</t>
    <rPh sb="0" eb="2">
      <t>カミイシ</t>
    </rPh>
    <rPh sb="2" eb="4">
      <t>コウゲン</t>
    </rPh>
    <rPh sb="4" eb="6">
      <t>カジュ</t>
    </rPh>
    <rPh sb="6" eb="8">
      <t>サンチ</t>
    </rPh>
    <rPh sb="8" eb="11">
      <t>キョウギカイ</t>
    </rPh>
    <phoneticPr fontId="5"/>
  </si>
  <si>
    <t>福山市農協三和グリーンセンター</t>
    <rPh sb="0" eb="3">
      <t>フクヤマシ</t>
    </rPh>
    <rPh sb="3" eb="5">
      <t>ノウキョウ</t>
    </rPh>
    <rPh sb="5" eb="7">
      <t>サンワ</t>
    </rPh>
    <phoneticPr fontId="5"/>
  </si>
  <si>
    <t>JA、広果連、共済組合、生産部会、共済組合、市、県</t>
    <rPh sb="3" eb="4">
      <t>ヒロ</t>
    </rPh>
    <rPh sb="4" eb="6">
      <t>カレン</t>
    </rPh>
    <rPh sb="7" eb="9">
      <t>キョウサイ</t>
    </rPh>
    <rPh sb="9" eb="11">
      <t>クミアイ</t>
    </rPh>
    <rPh sb="12" eb="14">
      <t>セイサン</t>
    </rPh>
    <rPh sb="14" eb="16">
      <t>ブカイ</t>
    </rPh>
    <rPh sb="17" eb="19">
      <t>キョウサイ</t>
    </rPh>
    <rPh sb="19" eb="21">
      <t>クミアイ</t>
    </rPh>
    <rPh sb="22" eb="23">
      <t>シ</t>
    </rPh>
    <rPh sb="24" eb="25">
      <t>ケン</t>
    </rPh>
    <phoneticPr fontId="5"/>
  </si>
  <si>
    <t>神石高原町</t>
    <phoneticPr fontId="5"/>
  </si>
  <si>
    <t>18.4月</t>
    <rPh sb="4" eb="5">
      <t>ガツ</t>
    </rPh>
    <phoneticPr fontId="5"/>
  </si>
  <si>
    <r>
      <t xml:space="preserve">R2.3.31（策定）
</t>
    </r>
    <r>
      <rPr>
        <sz val="11"/>
        <rFont val="ＭＳ Ｐゴシック"/>
        <family val="3"/>
        <charset val="128"/>
      </rPr>
      <t>R4.3.30（変更）</t>
    </r>
    <phoneticPr fontId="5"/>
  </si>
  <si>
    <t>【一期】19.3月
【二期】未</t>
    <rPh sb="1" eb="3">
      <t>イッキ</t>
    </rPh>
    <rPh sb="8" eb="9">
      <t>ガツ</t>
    </rPh>
    <rPh sb="11" eb="13">
      <t>ニキ</t>
    </rPh>
    <rPh sb="14" eb="15">
      <t>ミ</t>
    </rPh>
    <phoneticPr fontId="5"/>
  </si>
  <si>
    <t>沿岸地域果樹振興対策会議</t>
    <phoneticPr fontId="17"/>
  </si>
  <si>
    <t>三原農協竹原営農センター、芸南農協総合推進室</t>
    <rPh sb="0" eb="2">
      <t>ミハラ</t>
    </rPh>
    <rPh sb="2" eb="4">
      <t>ノウキョウ</t>
    </rPh>
    <rPh sb="4" eb="6">
      <t>タケハラ</t>
    </rPh>
    <rPh sb="6" eb="8">
      <t>エイノウ</t>
    </rPh>
    <rPh sb="13" eb="15">
      <t>ゲイナン</t>
    </rPh>
    <rPh sb="15" eb="17">
      <t>ノウキョウ</t>
    </rPh>
    <rPh sb="17" eb="19">
      <t>ソウゴウ</t>
    </rPh>
    <rPh sb="19" eb="22">
      <t>スイシンシツ</t>
    </rPh>
    <phoneticPr fontId="5"/>
  </si>
  <si>
    <t>市、JA、農業委員会、生産部会、広果連、県、共済組合、広島県農地中間管理機構</t>
    <rPh sb="0" eb="1">
      <t>シ</t>
    </rPh>
    <rPh sb="5" eb="7">
      <t>ノウギョウ</t>
    </rPh>
    <rPh sb="7" eb="10">
      <t>イインカイ</t>
    </rPh>
    <rPh sb="11" eb="13">
      <t>セイサン</t>
    </rPh>
    <rPh sb="13" eb="15">
      <t>ブカイ</t>
    </rPh>
    <rPh sb="16" eb="17">
      <t>ヒロ</t>
    </rPh>
    <rPh sb="17" eb="19">
      <t>カレン</t>
    </rPh>
    <rPh sb="20" eb="21">
      <t>ケン</t>
    </rPh>
    <phoneticPr fontId="5"/>
  </si>
  <si>
    <t>竹原市</t>
    <rPh sb="0" eb="3">
      <t>タケハラシ</t>
    </rPh>
    <phoneticPr fontId="5"/>
  </si>
  <si>
    <t>三原農協、芸南農協</t>
    <rPh sb="5" eb="7">
      <t>ゲイナン</t>
    </rPh>
    <rPh sb="7" eb="9">
      <t>ノウキョウ</t>
    </rPh>
    <phoneticPr fontId="5"/>
  </si>
  <si>
    <t>17.8月</t>
    <rPh sb="4" eb="5">
      <t>ガツ</t>
    </rPh>
    <phoneticPr fontId="17"/>
  </si>
  <si>
    <t>みかん、他柑橘、びわ、ぶどう、いちじく</t>
    <rPh sb="4" eb="5">
      <t>ホカ</t>
    </rPh>
    <rPh sb="5" eb="7">
      <t>カンキツ</t>
    </rPh>
    <phoneticPr fontId="5"/>
  </si>
  <si>
    <t>【一期】22.3月
【二期】25.3月
　　　　　29.3月</t>
    <rPh sb="1" eb="3">
      <t>イッキ</t>
    </rPh>
    <rPh sb="8" eb="9">
      <t>ツキ</t>
    </rPh>
    <rPh sb="11" eb="13">
      <t>ニキ</t>
    </rPh>
    <rPh sb="18" eb="19">
      <t>ガツ</t>
    </rPh>
    <rPh sb="29" eb="30">
      <t>ガツ</t>
    </rPh>
    <phoneticPr fontId="17"/>
  </si>
  <si>
    <t>東広島市安芸津町、呉市川尻町、安浦町</t>
    <rPh sb="0" eb="3">
      <t>ヒガシヒロシマ</t>
    </rPh>
    <rPh sb="9" eb="11">
      <t>クレシ</t>
    </rPh>
    <rPh sb="11" eb="13">
      <t>カワシリ</t>
    </rPh>
    <rPh sb="13" eb="14">
      <t>マチ</t>
    </rPh>
    <rPh sb="15" eb="17">
      <t>ヤスウラ</t>
    </rPh>
    <rPh sb="17" eb="18">
      <t>マチ</t>
    </rPh>
    <phoneticPr fontId="5"/>
  </si>
  <si>
    <r>
      <t xml:space="preserve">28.3.31(策定)
29.3.28(変更)
31.3.29(変更)
R2.3.31（策定）
</t>
    </r>
    <r>
      <rPr>
        <sz val="11"/>
        <rFont val="ＭＳ Ｐゴシック"/>
        <family val="3"/>
        <charset val="128"/>
      </rPr>
      <t>R4.3.30（変更）</t>
    </r>
    <rPh sb="32" eb="34">
      <t>ヘンコウ</t>
    </rPh>
    <phoneticPr fontId="5"/>
  </si>
  <si>
    <t>【一期】 22.3月
　　　　　25.3月
【二期】26.3月</t>
    <rPh sb="1" eb="3">
      <t>イッキ</t>
    </rPh>
    <rPh sb="9" eb="10">
      <t>ツキ</t>
    </rPh>
    <rPh sb="20" eb="21">
      <t>ガツ</t>
    </rPh>
    <rPh sb="23" eb="25">
      <t>ニキ</t>
    </rPh>
    <rPh sb="30" eb="31">
      <t>ガツ</t>
    </rPh>
    <phoneticPr fontId="17"/>
  </si>
  <si>
    <t>三次果樹産地協議会</t>
    <rPh sb="0" eb="2">
      <t>サンジ</t>
    </rPh>
    <rPh sb="2" eb="4">
      <t>カジュ</t>
    </rPh>
    <rPh sb="4" eb="6">
      <t>サンチ</t>
    </rPh>
    <rPh sb="6" eb="9">
      <t>キョウギカイ</t>
    </rPh>
    <phoneticPr fontId="17"/>
  </si>
  <si>
    <t>三次農協営農指導課</t>
    <rPh sb="0" eb="2">
      <t>ミヨシ</t>
    </rPh>
    <rPh sb="2" eb="4">
      <t>ノウキョウ</t>
    </rPh>
    <rPh sb="4" eb="6">
      <t>エイノウ</t>
    </rPh>
    <rPh sb="6" eb="9">
      <t>シドウカ</t>
    </rPh>
    <phoneticPr fontId="5"/>
  </si>
  <si>
    <t>市、JA、生産部会、広果連、農業委員会、県、共済組合、広島県農地中間管理機構</t>
    <rPh sb="0" eb="1">
      <t>シ</t>
    </rPh>
    <rPh sb="5" eb="7">
      <t>セイサン</t>
    </rPh>
    <rPh sb="7" eb="9">
      <t>ブカイ</t>
    </rPh>
    <rPh sb="10" eb="11">
      <t>ヒロ</t>
    </rPh>
    <rPh sb="11" eb="13">
      <t>カレン</t>
    </rPh>
    <rPh sb="14" eb="16">
      <t>ノウギョウ</t>
    </rPh>
    <rPh sb="16" eb="19">
      <t>イインカイ</t>
    </rPh>
    <rPh sb="20" eb="21">
      <t>ケン</t>
    </rPh>
    <phoneticPr fontId="5"/>
  </si>
  <si>
    <t>三次市</t>
    <rPh sb="0" eb="2">
      <t>ミヨシ</t>
    </rPh>
    <rPh sb="2" eb="3">
      <t>シ</t>
    </rPh>
    <phoneticPr fontId="5"/>
  </si>
  <si>
    <t>三次農協</t>
    <rPh sb="0" eb="2">
      <t>ミヨシ</t>
    </rPh>
    <rPh sb="2" eb="4">
      <t>ノウキョウ</t>
    </rPh>
    <phoneticPr fontId="5"/>
  </si>
  <si>
    <t>19.2月</t>
    <rPh sb="4" eb="5">
      <t>ガツ</t>
    </rPh>
    <phoneticPr fontId="17"/>
  </si>
  <si>
    <t>柑橘、りんご、なし、かき、もも、ぶどう、くり</t>
    <rPh sb="0" eb="2">
      <t>カンキツ</t>
    </rPh>
    <phoneticPr fontId="5"/>
  </si>
  <si>
    <r>
      <t xml:space="preserve">27.8.31(策定)
29.3.28(変更)
R2.3.31（策定）
</t>
    </r>
    <r>
      <rPr>
        <sz val="11"/>
        <rFont val="ＭＳ Ｐゴシック"/>
        <family val="3"/>
        <charset val="128"/>
      </rPr>
      <t>R4.3.30（変更）</t>
    </r>
    <phoneticPr fontId="5"/>
  </si>
  <si>
    <r>
      <t xml:space="preserve">【一期】20.3月
</t>
    </r>
    <r>
      <rPr>
        <strike/>
        <sz val="11"/>
        <rFont val="ＭＳ Ｐゴシック"/>
        <family val="3"/>
        <charset val="128"/>
      </rPr>
      <t>【二期】未</t>
    </r>
    <rPh sb="1" eb="3">
      <t>イッキ</t>
    </rPh>
    <rPh sb="8" eb="9">
      <t>ガツ</t>
    </rPh>
    <rPh sb="11" eb="13">
      <t>ニキ</t>
    </rPh>
    <rPh sb="14" eb="15">
      <t>ミ</t>
    </rPh>
    <phoneticPr fontId="17"/>
  </si>
  <si>
    <t>庄原市果樹振興協議会</t>
    <rPh sb="0" eb="3">
      <t>ショウバラシ</t>
    </rPh>
    <rPh sb="3" eb="5">
      <t>カジュ</t>
    </rPh>
    <rPh sb="5" eb="7">
      <t>シンコウ</t>
    </rPh>
    <rPh sb="7" eb="10">
      <t>キョウギカイ</t>
    </rPh>
    <phoneticPr fontId="17"/>
  </si>
  <si>
    <t>庄原農協営農販売部園芸課</t>
    <rPh sb="0" eb="2">
      <t>ショウバラ</t>
    </rPh>
    <rPh sb="2" eb="4">
      <t>ノウキョウ</t>
    </rPh>
    <rPh sb="4" eb="6">
      <t>エイノウ</t>
    </rPh>
    <rPh sb="6" eb="8">
      <t>ハンバイ</t>
    </rPh>
    <rPh sb="8" eb="9">
      <t>ブ</t>
    </rPh>
    <rPh sb="9" eb="11">
      <t>エンゲイ</t>
    </rPh>
    <rPh sb="11" eb="12">
      <t>カ</t>
    </rPh>
    <phoneticPr fontId="5"/>
  </si>
  <si>
    <t>市、JA、生産部会、広果連、県、農業委員会、共済組合、広島県農地中間管理機構、広島県農業技術大学校</t>
    <rPh sb="0" eb="1">
      <t>シ</t>
    </rPh>
    <rPh sb="5" eb="7">
      <t>セイサン</t>
    </rPh>
    <rPh sb="7" eb="9">
      <t>ブカイ</t>
    </rPh>
    <rPh sb="10" eb="11">
      <t>ヒロシ</t>
    </rPh>
    <rPh sb="11" eb="12">
      <t>カ</t>
    </rPh>
    <rPh sb="12" eb="13">
      <t>レン</t>
    </rPh>
    <rPh sb="14" eb="15">
      <t>ケン</t>
    </rPh>
    <rPh sb="39" eb="42">
      <t>ヒロシマケン</t>
    </rPh>
    <rPh sb="42" eb="44">
      <t>ノウギョウ</t>
    </rPh>
    <rPh sb="44" eb="46">
      <t>ギジュツ</t>
    </rPh>
    <rPh sb="46" eb="49">
      <t>ダイガッコウ</t>
    </rPh>
    <phoneticPr fontId="5"/>
  </si>
  <si>
    <t>庄原市</t>
    <rPh sb="0" eb="2">
      <t>ショウバラ</t>
    </rPh>
    <rPh sb="2" eb="3">
      <t>シ</t>
    </rPh>
    <phoneticPr fontId="5"/>
  </si>
  <si>
    <t>庄原農協</t>
    <rPh sb="0" eb="2">
      <t>ショウバラ</t>
    </rPh>
    <rPh sb="2" eb="4">
      <t>ノウキョウ</t>
    </rPh>
    <phoneticPr fontId="5"/>
  </si>
  <si>
    <t>17.7月</t>
    <rPh sb="4" eb="5">
      <t>ガツ</t>
    </rPh>
    <phoneticPr fontId="17"/>
  </si>
  <si>
    <t>りんご、もも、おうとう、ぶどう、ブルーベリー、その他</t>
    <rPh sb="25" eb="26">
      <t>タ</t>
    </rPh>
    <phoneticPr fontId="5"/>
  </si>
  <si>
    <t>27.3.**(策定)
28.3.31(変更)
29.3.28(変更)
31.3.29(策定)
R3.3.29（変更）
R4.3.30（変更）</t>
    <rPh sb="32" eb="34">
      <t>ヘンコウ</t>
    </rPh>
    <rPh sb="44" eb="46">
      <t>サクテイ</t>
    </rPh>
    <rPh sb="56" eb="58">
      <t>ヘンコウ</t>
    </rPh>
    <phoneticPr fontId="5"/>
  </si>
  <si>
    <t>27.3月</t>
    <rPh sb="4" eb="5">
      <t>ガツ</t>
    </rPh>
    <phoneticPr fontId="5"/>
  </si>
  <si>
    <t>あんず
0.5</t>
    <phoneticPr fontId="5"/>
  </si>
  <si>
    <t>尾道果樹産地協議会</t>
    <rPh sb="0" eb="2">
      <t>オノミチ</t>
    </rPh>
    <rPh sb="2" eb="4">
      <t>カジュ</t>
    </rPh>
    <rPh sb="4" eb="6">
      <t>サンチ</t>
    </rPh>
    <rPh sb="6" eb="9">
      <t>キョウギカイ</t>
    </rPh>
    <phoneticPr fontId="5"/>
  </si>
  <si>
    <t>尾道市農協営農販売課</t>
    <rPh sb="0" eb="3">
      <t>オノミチシ</t>
    </rPh>
    <rPh sb="3" eb="5">
      <t>ノウキョウ</t>
    </rPh>
    <rPh sb="5" eb="7">
      <t>エイノウ</t>
    </rPh>
    <rPh sb="7" eb="10">
      <t>ハンバイカ</t>
    </rPh>
    <phoneticPr fontId="5"/>
  </si>
  <si>
    <t>JA、広果連、生産部会、共済組合、市、県、広島県農地中間管理機構</t>
    <rPh sb="3" eb="4">
      <t>ヒロ</t>
    </rPh>
    <rPh sb="4" eb="6">
      <t>カレン</t>
    </rPh>
    <rPh sb="7" eb="9">
      <t>セイサン</t>
    </rPh>
    <rPh sb="9" eb="11">
      <t>ブカイ</t>
    </rPh>
    <rPh sb="12" eb="14">
      <t>キョウサイ</t>
    </rPh>
    <rPh sb="14" eb="16">
      <t>クミアイ</t>
    </rPh>
    <rPh sb="17" eb="18">
      <t>シ</t>
    </rPh>
    <rPh sb="19" eb="20">
      <t>ケン</t>
    </rPh>
    <phoneticPr fontId="5"/>
  </si>
  <si>
    <t>尾道市（瀬戸田町を除く）</t>
    <phoneticPr fontId="5"/>
  </si>
  <si>
    <t>23.3月</t>
    <rPh sb="4" eb="5">
      <t>ガツ</t>
    </rPh>
    <phoneticPr fontId="5"/>
  </si>
  <si>
    <t>みかん、他柑橘、もも、ぶどう、いちじく</t>
    <rPh sb="4" eb="5">
      <t>ホカ</t>
    </rPh>
    <rPh sb="5" eb="7">
      <t>カンキツ</t>
    </rPh>
    <phoneticPr fontId="5"/>
  </si>
  <si>
    <t>24.3月</t>
    <rPh sb="4" eb="5">
      <t>ガツ</t>
    </rPh>
    <phoneticPr fontId="5"/>
  </si>
  <si>
    <t>山口県</t>
    <rPh sb="0" eb="3">
      <t>ヤマグチケン</t>
    </rPh>
    <phoneticPr fontId="5"/>
  </si>
  <si>
    <t>山口大島かんきつ産地協議会</t>
    <rPh sb="0" eb="2">
      <t>ヤマグチ</t>
    </rPh>
    <rPh sb="2" eb="4">
      <t>オオシマ</t>
    </rPh>
    <rPh sb="8" eb="10">
      <t>サンチ</t>
    </rPh>
    <rPh sb="10" eb="13">
      <t>キョウギカイ</t>
    </rPh>
    <phoneticPr fontId="5"/>
  </si>
  <si>
    <t>ＪＡ山口県周防大島統括本部</t>
    <rPh sb="2" eb="4">
      <t>ヤマグチ</t>
    </rPh>
    <rPh sb="4" eb="5">
      <t>ケン</t>
    </rPh>
    <rPh sb="5" eb="7">
      <t>スオウ</t>
    </rPh>
    <rPh sb="7" eb="9">
      <t>オオシマ</t>
    </rPh>
    <rPh sb="9" eb="11">
      <t>トウカツ</t>
    </rPh>
    <rPh sb="11" eb="13">
      <t>ホンブ</t>
    </rPh>
    <phoneticPr fontId="5"/>
  </si>
  <si>
    <t>JA、町、県、やまぐち農林振興公社</t>
    <rPh sb="3" eb="4">
      <t>チョウ</t>
    </rPh>
    <rPh sb="5" eb="6">
      <t>ケン</t>
    </rPh>
    <rPh sb="11" eb="13">
      <t>ノウリン</t>
    </rPh>
    <rPh sb="13" eb="15">
      <t>シンコウ</t>
    </rPh>
    <rPh sb="15" eb="17">
      <t>コウシャ</t>
    </rPh>
    <phoneticPr fontId="5"/>
  </si>
  <si>
    <t>周防大島町</t>
    <phoneticPr fontId="5"/>
  </si>
  <si>
    <t>ＪＡ山口県周防大島統括本部</t>
    <phoneticPr fontId="5"/>
  </si>
  <si>
    <t>17.12.2</t>
  </si>
  <si>
    <t>みかん、他柑橘（せとみ、伊予柑等）</t>
    <rPh sb="4" eb="5">
      <t>ホカ</t>
    </rPh>
    <rPh sb="5" eb="7">
      <t>カンキツ</t>
    </rPh>
    <rPh sb="12" eb="15">
      <t>イヨカン</t>
    </rPh>
    <rPh sb="15" eb="16">
      <t>トウ</t>
    </rPh>
    <phoneticPr fontId="5"/>
  </si>
  <si>
    <t xml:space="preserve">【四期】R2.6月
【変更】R3.3月
</t>
    <rPh sb="1" eb="2">
      <t>ヨン</t>
    </rPh>
    <rPh sb="11" eb="13">
      <t>ヘンコウ</t>
    </rPh>
    <rPh sb="18" eb="19">
      <t>ガツ</t>
    </rPh>
    <phoneticPr fontId="5"/>
  </si>
  <si>
    <r>
      <t xml:space="preserve">【一期】18.3月
【二期】23.9月
</t>
    </r>
    <r>
      <rPr>
        <sz val="11"/>
        <rFont val="ＭＳ Ｐゴシック"/>
        <family val="3"/>
        <charset val="128"/>
      </rPr>
      <t>【三期】28.3月</t>
    </r>
    <rPh sb="1" eb="3">
      <t>イッキ</t>
    </rPh>
    <rPh sb="8" eb="9">
      <t>ガツ</t>
    </rPh>
    <rPh sb="11" eb="13">
      <t>ニキ</t>
    </rPh>
    <rPh sb="18" eb="19">
      <t>ガツ</t>
    </rPh>
    <phoneticPr fontId="5"/>
  </si>
  <si>
    <t>ＪＡ岩国市柑橘産地協議会</t>
    <phoneticPr fontId="5"/>
  </si>
  <si>
    <t>JA山口県岩国統括本部営農経済部</t>
    <rPh sb="2" eb="5">
      <t>ヤマグチケン</t>
    </rPh>
    <rPh sb="5" eb="7">
      <t>イワクニ</t>
    </rPh>
    <rPh sb="7" eb="9">
      <t>トウカツ</t>
    </rPh>
    <rPh sb="9" eb="11">
      <t>ホンブ</t>
    </rPh>
    <rPh sb="11" eb="13">
      <t>エイノウ</t>
    </rPh>
    <rPh sb="13" eb="15">
      <t>ケイザイ</t>
    </rPh>
    <rPh sb="15" eb="16">
      <t>ブ</t>
    </rPh>
    <phoneticPr fontId="5"/>
  </si>
  <si>
    <t>JA、市、県、生産者組織</t>
    <rPh sb="3" eb="4">
      <t>シ</t>
    </rPh>
    <rPh sb="5" eb="6">
      <t>ケン</t>
    </rPh>
    <rPh sb="7" eb="9">
      <t>セイサン</t>
    </rPh>
    <rPh sb="9" eb="10">
      <t>シャ</t>
    </rPh>
    <rPh sb="10" eb="12">
      <t>ソシキ</t>
    </rPh>
    <phoneticPr fontId="5"/>
  </si>
  <si>
    <t>岩国市（旧岩国市のＪＡ岩国市管内）</t>
    <rPh sb="4" eb="5">
      <t>キュウ</t>
    </rPh>
    <rPh sb="5" eb="8">
      <t>イワクニシ</t>
    </rPh>
    <rPh sb="11" eb="14">
      <t>イワクニシ</t>
    </rPh>
    <rPh sb="14" eb="16">
      <t>カンナイ</t>
    </rPh>
    <phoneticPr fontId="5"/>
  </si>
  <si>
    <t>ＪＡ山口県岩国統括本部の一部</t>
    <rPh sb="2" eb="5">
      <t>ヤマグチケン</t>
    </rPh>
    <rPh sb="5" eb="7">
      <t>イワクニ</t>
    </rPh>
    <rPh sb="7" eb="9">
      <t>トウカツ</t>
    </rPh>
    <rPh sb="9" eb="11">
      <t>ホンブ</t>
    </rPh>
    <rPh sb="12" eb="14">
      <t>イチブ</t>
    </rPh>
    <phoneticPr fontId="5"/>
  </si>
  <si>
    <t>18.10.27</t>
    <phoneticPr fontId="5"/>
  </si>
  <si>
    <t>【一期】19.3月
【二期】24.9月</t>
    <rPh sb="8" eb="9">
      <t>ガツ</t>
    </rPh>
    <phoneticPr fontId="5"/>
  </si>
  <si>
    <t>ＪＡ山口東柑橘産地協議会</t>
    <rPh sb="2" eb="4">
      <t>ヤマグチ</t>
    </rPh>
    <rPh sb="4" eb="5">
      <t>ヒガシ</t>
    </rPh>
    <rPh sb="5" eb="7">
      <t>カンキツ</t>
    </rPh>
    <rPh sb="7" eb="9">
      <t>サンチ</t>
    </rPh>
    <rPh sb="9" eb="12">
      <t>キョウギカイ</t>
    </rPh>
    <phoneticPr fontId="5"/>
  </si>
  <si>
    <t>JA、市、県、生産者組織</t>
    <rPh sb="3" eb="4">
      <t>シ</t>
    </rPh>
    <rPh sb="5" eb="6">
      <t>ケン</t>
    </rPh>
    <rPh sb="7" eb="10">
      <t>セイサンシャ</t>
    </rPh>
    <rPh sb="10" eb="12">
      <t>ソシキ</t>
    </rPh>
    <phoneticPr fontId="5"/>
  </si>
  <si>
    <t>岩国市</t>
    <phoneticPr fontId="5"/>
  </si>
  <si>
    <t>18.10.27</t>
  </si>
  <si>
    <t>19.6.29</t>
  </si>
  <si>
    <t>山口県東部くり協議会</t>
    <rPh sb="0" eb="3">
      <t>ヤマグチケン</t>
    </rPh>
    <rPh sb="3" eb="5">
      <t>トウブ</t>
    </rPh>
    <rPh sb="7" eb="10">
      <t>キョウギカイ</t>
    </rPh>
    <phoneticPr fontId="5"/>
  </si>
  <si>
    <t>JA山口県岩国統括本部</t>
    <rPh sb="2" eb="5">
      <t>ヤマグチケン</t>
    </rPh>
    <rPh sb="5" eb="7">
      <t>イワクニ</t>
    </rPh>
    <rPh sb="7" eb="9">
      <t>トウカツ</t>
    </rPh>
    <rPh sb="9" eb="11">
      <t>ホンブ</t>
    </rPh>
    <phoneticPr fontId="5"/>
  </si>
  <si>
    <t>JA、市、県</t>
    <rPh sb="3" eb="4">
      <t>シ</t>
    </rPh>
    <rPh sb="5" eb="6">
      <t>ケン</t>
    </rPh>
    <phoneticPr fontId="5"/>
  </si>
  <si>
    <t>岩国市、和木町</t>
    <rPh sb="0" eb="3">
      <t>イワクニシ</t>
    </rPh>
    <rPh sb="4" eb="6">
      <t>ワキ</t>
    </rPh>
    <rPh sb="6" eb="7">
      <t>チョウ</t>
    </rPh>
    <phoneticPr fontId="5"/>
  </si>
  <si>
    <t>18.12.7</t>
  </si>
  <si>
    <t>【三期】R3.11月</t>
    <rPh sb="1" eb="3">
      <t>サンキ</t>
    </rPh>
    <phoneticPr fontId="5"/>
  </si>
  <si>
    <t>【一期】19.6月
【二期】25.12月</t>
    <rPh sb="1" eb="3">
      <t>イッキ</t>
    </rPh>
    <rPh sb="8" eb="9">
      <t>ガツ</t>
    </rPh>
    <rPh sb="11" eb="13">
      <t>ニキ</t>
    </rPh>
    <rPh sb="19" eb="20">
      <t>ガツ</t>
    </rPh>
    <phoneticPr fontId="5"/>
  </si>
  <si>
    <t>ＪＡ南すおうかんきつ産地協議会</t>
    <rPh sb="2" eb="3">
      <t>ミナミ</t>
    </rPh>
    <rPh sb="10" eb="12">
      <t>サンチ</t>
    </rPh>
    <rPh sb="12" eb="15">
      <t>キョウギカイ</t>
    </rPh>
    <phoneticPr fontId="5"/>
  </si>
  <si>
    <t>ＪＡ山口県南すおう統括本部営農経済部</t>
    <rPh sb="2" eb="5">
      <t>ヤマグチケン</t>
    </rPh>
    <rPh sb="5" eb="6">
      <t>ミナミ</t>
    </rPh>
    <rPh sb="9" eb="11">
      <t>トウカツ</t>
    </rPh>
    <rPh sb="11" eb="13">
      <t>ホンブ</t>
    </rPh>
    <rPh sb="13" eb="15">
      <t>エイノウ</t>
    </rPh>
    <rPh sb="15" eb="17">
      <t>ケイザイ</t>
    </rPh>
    <rPh sb="17" eb="18">
      <t>ブ</t>
    </rPh>
    <phoneticPr fontId="5"/>
  </si>
  <si>
    <t>JA、市町、県、全農、生産者組織</t>
    <rPh sb="11" eb="14">
      <t>セイサンシャ</t>
    </rPh>
    <rPh sb="14" eb="16">
      <t>ソシキ</t>
    </rPh>
    <phoneticPr fontId="5"/>
  </si>
  <si>
    <t>柳井市、上関町、平生町</t>
    <phoneticPr fontId="5"/>
  </si>
  <si>
    <t>ＪＡ山口県南すおう統括本部の一部</t>
    <rPh sb="2" eb="5">
      <t>ヤマグチケン</t>
    </rPh>
    <rPh sb="5" eb="6">
      <t>ミナミ</t>
    </rPh>
    <rPh sb="9" eb="11">
      <t>トウカツ</t>
    </rPh>
    <rPh sb="11" eb="13">
      <t>ホンブ</t>
    </rPh>
    <rPh sb="14" eb="16">
      <t>イチブ</t>
    </rPh>
    <phoneticPr fontId="5"/>
  </si>
  <si>
    <t>18.11.20</t>
  </si>
  <si>
    <r>
      <t xml:space="preserve">【一期】19.3月
【二期】24.3月               </t>
    </r>
    <r>
      <rPr>
        <sz val="11"/>
        <rFont val="ＭＳ Ｐゴシック"/>
        <family val="3"/>
        <charset val="128"/>
      </rPr>
      <t xml:space="preserve"> 【三期】29.3月</t>
    </r>
    <rPh sb="1" eb="3">
      <t>イチゴ</t>
    </rPh>
    <rPh sb="8" eb="9">
      <t>ガツ</t>
    </rPh>
    <rPh sb="11" eb="13">
      <t>ニキ</t>
    </rPh>
    <rPh sb="18" eb="19">
      <t>ガツ</t>
    </rPh>
    <phoneticPr fontId="5"/>
  </si>
  <si>
    <t>ＪＡ山口県イチジク産地協議会</t>
    <rPh sb="2" eb="5">
      <t>ヤマグチケン</t>
    </rPh>
    <rPh sb="9" eb="11">
      <t>サンチ</t>
    </rPh>
    <rPh sb="11" eb="14">
      <t>キョウギカイ</t>
    </rPh>
    <phoneticPr fontId="5"/>
  </si>
  <si>
    <t>柳井市、平生町、田布施町、光市</t>
    <phoneticPr fontId="5"/>
  </si>
  <si>
    <t>19.2.19</t>
    <phoneticPr fontId="5"/>
  </si>
  <si>
    <t>【四期】R3.3月</t>
    <rPh sb="1" eb="2">
      <t>ヨン</t>
    </rPh>
    <rPh sb="2" eb="3">
      <t>キ</t>
    </rPh>
    <rPh sb="8" eb="9">
      <t>ガツ</t>
    </rPh>
    <phoneticPr fontId="5"/>
  </si>
  <si>
    <r>
      <t xml:space="preserve">【一期】19.3月
【二期】24.3月
</t>
    </r>
    <r>
      <rPr>
        <sz val="11"/>
        <rFont val="ＭＳ Ｐゴシック"/>
        <family val="3"/>
        <charset val="128"/>
      </rPr>
      <t>【三期】29.3月</t>
    </r>
    <rPh sb="8" eb="9">
      <t>ガツ</t>
    </rPh>
    <phoneticPr fontId="5"/>
  </si>
  <si>
    <t>厚保くり産地協議会</t>
    <rPh sb="0" eb="2">
      <t>アツ</t>
    </rPh>
    <rPh sb="4" eb="6">
      <t>サンチ</t>
    </rPh>
    <rPh sb="6" eb="9">
      <t>キョウギカイ</t>
    </rPh>
    <phoneticPr fontId="5"/>
  </si>
  <si>
    <t>ＪＡ山口県美祢統括本部営農経済部</t>
    <rPh sb="2" eb="4">
      <t>ヤマグチ</t>
    </rPh>
    <rPh sb="4" eb="5">
      <t>ケン</t>
    </rPh>
    <rPh sb="5" eb="7">
      <t>ミネ</t>
    </rPh>
    <rPh sb="7" eb="9">
      <t>トウカツ</t>
    </rPh>
    <rPh sb="9" eb="11">
      <t>ホンブ</t>
    </rPh>
    <rPh sb="11" eb="13">
      <t>エイノウ</t>
    </rPh>
    <rPh sb="13" eb="15">
      <t>ケイザイ</t>
    </rPh>
    <rPh sb="15" eb="16">
      <t>ブ</t>
    </rPh>
    <phoneticPr fontId="5"/>
  </si>
  <si>
    <t>JA、市、県、生産者組織</t>
    <rPh sb="3" eb="4">
      <t>シ</t>
    </rPh>
    <rPh sb="7" eb="9">
      <t>セイサン</t>
    </rPh>
    <rPh sb="10" eb="12">
      <t>ソシキ</t>
    </rPh>
    <phoneticPr fontId="5"/>
  </si>
  <si>
    <t>美祢市</t>
    <rPh sb="1" eb="2">
      <t>ネ</t>
    </rPh>
    <rPh sb="2" eb="3">
      <t>シ</t>
    </rPh>
    <phoneticPr fontId="5"/>
  </si>
  <si>
    <t>ＪＡ山口県美祢統括本部</t>
    <rPh sb="2" eb="4">
      <t>ヤマグチ</t>
    </rPh>
    <rPh sb="4" eb="5">
      <t>ケン</t>
    </rPh>
    <rPh sb="5" eb="7">
      <t>ミネ</t>
    </rPh>
    <rPh sb="7" eb="9">
      <t>トウカツ</t>
    </rPh>
    <rPh sb="9" eb="11">
      <t>ホンブ</t>
    </rPh>
    <phoneticPr fontId="5"/>
  </si>
  <si>
    <t>19.3.19</t>
  </si>
  <si>
    <r>
      <t xml:space="preserve">【一期】19.3月
【二期】24.7月
</t>
    </r>
    <r>
      <rPr>
        <sz val="11"/>
        <rFont val="ＭＳ Ｐゴシック"/>
        <family val="3"/>
        <charset val="128"/>
      </rPr>
      <t>【三期】29.3月
【変更】29.9月</t>
    </r>
    <rPh sb="8" eb="9">
      <t>ガツ</t>
    </rPh>
    <phoneticPr fontId="5"/>
  </si>
  <si>
    <t>下関果樹産地協議会
（柑橘）</t>
    <rPh sb="11" eb="13">
      <t>カンキツ</t>
    </rPh>
    <phoneticPr fontId="5"/>
  </si>
  <si>
    <t>ＪＡ山口県下関統括本部営農経済部</t>
    <rPh sb="2" eb="5">
      <t>ヤマグチケン</t>
    </rPh>
    <rPh sb="5" eb="7">
      <t>シモノセキ</t>
    </rPh>
    <rPh sb="7" eb="9">
      <t>トウカツ</t>
    </rPh>
    <rPh sb="9" eb="11">
      <t>ホンブ</t>
    </rPh>
    <rPh sb="11" eb="13">
      <t>エイノウ</t>
    </rPh>
    <rPh sb="13" eb="15">
      <t>ケイザイ</t>
    </rPh>
    <rPh sb="15" eb="16">
      <t>ブ</t>
    </rPh>
    <phoneticPr fontId="5"/>
  </si>
  <si>
    <t>JA、市、農業委員会、県、全農、生産者組織、やまぐち農林振興公社</t>
    <rPh sb="3" eb="4">
      <t>シ</t>
    </rPh>
    <rPh sb="5" eb="7">
      <t>ノウギョウ</t>
    </rPh>
    <rPh sb="7" eb="10">
      <t>イインカイ</t>
    </rPh>
    <rPh sb="11" eb="12">
      <t>ケン</t>
    </rPh>
    <rPh sb="13" eb="15">
      <t>ゼンノウ</t>
    </rPh>
    <rPh sb="16" eb="19">
      <t>セイサンシャ</t>
    </rPh>
    <rPh sb="19" eb="21">
      <t>ソシキ</t>
    </rPh>
    <rPh sb="26" eb="28">
      <t>ノウリン</t>
    </rPh>
    <rPh sb="28" eb="30">
      <t>シンコウ</t>
    </rPh>
    <rPh sb="30" eb="32">
      <t>コウシャ</t>
    </rPh>
    <phoneticPr fontId="5"/>
  </si>
  <si>
    <t>下関市</t>
    <phoneticPr fontId="5"/>
  </si>
  <si>
    <t>ＪＡ山口県下関統括本部</t>
    <rPh sb="2" eb="5">
      <t>ヤマグチケン</t>
    </rPh>
    <rPh sb="5" eb="7">
      <t>シモノセキ</t>
    </rPh>
    <rPh sb="7" eb="9">
      <t>トウカツ</t>
    </rPh>
    <rPh sb="9" eb="11">
      <t>ホンブ</t>
    </rPh>
    <phoneticPr fontId="5"/>
  </si>
  <si>
    <t>17.7.1</t>
  </si>
  <si>
    <t>みかん、他柑橘（せとみ、南津海等）、なし、ぶどう</t>
    <rPh sb="4" eb="5">
      <t>ホカ</t>
    </rPh>
    <rPh sb="5" eb="7">
      <t>カンキツ</t>
    </rPh>
    <rPh sb="12" eb="13">
      <t>ミナミ</t>
    </rPh>
    <rPh sb="13" eb="14">
      <t>ツ</t>
    </rPh>
    <rPh sb="14" eb="15">
      <t>ウミ</t>
    </rPh>
    <rPh sb="15" eb="16">
      <t>トウ</t>
    </rPh>
    <phoneticPr fontId="5"/>
  </si>
  <si>
    <r>
      <t xml:space="preserve">【一期】18.3月
【二期】23.9月                 </t>
    </r>
    <r>
      <rPr>
        <sz val="11"/>
        <rFont val="ＭＳ Ｐゴシック"/>
        <family val="3"/>
        <charset val="128"/>
      </rPr>
      <t>【三期】29.3月</t>
    </r>
    <rPh sb="1" eb="3">
      <t>イッキ</t>
    </rPh>
    <rPh sb="8" eb="9">
      <t>ガツ</t>
    </rPh>
    <rPh sb="11" eb="13">
      <t>ニキ</t>
    </rPh>
    <rPh sb="18" eb="19">
      <t>ガツ</t>
    </rPh>
    <phoneticPr fontId="5"/>
  </si>
  <si>
    <t>下関果樹産地協議会
（豊田、なし・ぶどう）</t>
    <rPh sb="11" eb="13">
      <t>トヨタ</t>
    </rPh>
    <phoneticPr fontId="5"/>
  </si>
  <si>
    <t>17.7.1</t>
    <phoneticPr fontId="5"/>
  </si>
  <si>
    <r>
      <t xml:space="preserve">【一期】19.3月
【二期】24.9月                </t>
    </r>
    <r>
      <rPr>
        <sz val="11"/>
        <rFont val="ＭＳ Ｐゴシック"/>
        <family val="3"/>
        <charset val="128"/>
      </rPr>
      <t>【三期】29.3月</t>
    </r>
    <rPh sb="8" eb="9">
      <t>ガツ</t>
    </rPh>
    <phoneticPr fontId="5"/>
  </si>
  <si>
    <t>下関果樹産地協議会
（豊北、なし）</t>
    <rPh sb="11" eb="13">
      <t>ホウホク</t>
    </rPh>
    <phoneticPr fontId="5"/>
  </si>
  <si>
    <r>
      <t xml:space="preserve">【一期】19.3月
【二期】24.9月
【変更】27.11月
【変更】28.3月                </t>
    </r>
    <r>
      <rPr>
        <sz val="11"/>
        <rFont val="ＭＳ Ｐゴシック"/>
        <family val="3"/>
        <charset val="128"/>
      </rPr>
      <t>【三期】29.3月</t>
    </r>
    <rPh sb="8" eb="9">
      <t>ガツ</t>
    </rPh>
    <phoneticPr fontId="5"/>
  </si>
  <si>
    <t>ＪＡ山口宇部かんきつ産地協議会</t>
    <phoneticPr fontId="5"/>
  </si>
  <si>
    <t>ＪＡ山口県宇部統括本部営農経済部</t>
    <rPh sb="2" eb="4">
      <t>ヤマグチ</t>
    </rPh>
    <rPh sb="4" eb="5">
      <t>ケン</t>
    </rPh>
    <rPh sb="5" eb="7">
      <t>ウベ</t>
    </rPh>
    <rPh sb="7" eb="9">
      <t>トウカツ</t>
    </rPh>
    <rPh sb="9" eb="11">
      <t>ホンブ</t>
    </rPh>
    <rPh sb="11" eb="13">
      <t>エイノウ</t>
    </rPh>
    <rPh sb="13" eb="15">
      <t>ケイザイ</t>
    </rPh>
    <rPh sb="15" eb="16">
      <t>ブ</t>
    </rPh>
    <phoneticPr fontId="5"/>
  </si>
  <si>
    <t>JA、市、県、全農、生産者組織</t>
    <rPh sb="3" eb="4">
      <t>シ</t>
    </rPh>
    <rPh sb="5" eb="6">
      <t>ケン</t>
    </rPh>
    <rPh sb="7" eb="9">
      <t>ゼンノウ</t>
    </rPh>
    <rPh sb="10" eb="13">
      <t>セイサンシャ</t>
    </rPh>
    <rPh sb="13" eb="15">
      <t>ソシキ</t>
    </rPh>
    <phoneticPr fontId="5"/>
  </si>
  <si>
    <t>宇部市、山口市（旧阿知須町）</t>
    <rPh sb="8" eb="9">
      <t>キュウ</t>
    </rPh>
    <rPh sb="9" eb="12">
      <t>アジス</t>
    </rPh>
    <rPh sb="12" eb="13">
      <t>チョウ</t>
    </rPh>
    <phoneticPr fontId="5"/>
  </si>
  <si>
    <t>ＪＡ山口県宇部統括本部</t>
    <rPh sb="2" eb="5">
      <t>ヤマグチケン</t>
    </rPh>
    <rPh sb="5" eb="7">
      <t>ウベ</t>
    </rPh>
    <rPh sb="7" eb="9">
      <t>トウカツ</t>
    </rPh>
    <rPh sb="9" eb="11">
      <t>ホンブ</t>
    </rPh>
    <phoneticPr fontId="5"/>
  </si>
  <si>
    <t>【一期】19.3月
【二期】24.6月</t>
    <rPh sb="8" eb="9">
      <t>ガツ</t>
    </rPh>
    <phoneticPr fontId="5"/>
  </si>
  <si>
    <t>ＪＡ山口県萩統括本部かんきつ産地協議会</t>
    <rPh sb="2" eb="5">
      <t>ヤマグチケン</t>
    </rPh>
    <rPh sb="6" eb="8">
      <t>トウカツ</t>
    </rPh>
    <rPh sb="8" eb="10">
      <t>ホンブ</t>
    </rPh>
    <phoneticPr fontId="5"/>
  </si>
  <si>
    <t>ＪＡ山口県萩統括本部</t>
    <rPh sb="2" eb="5">
      <t>ヤマグチケン</t>
    </rPh>
    <rPh sb="5" eb="6">
      <t>ハギ</t>
    </rPh>
    <rPh sb="6" eb="8">
      <t>トウカツ</t>
    </rPh>
    <rPh sb="8" eb="10">
      <t>ホンブ</t>
    </rPh>
    <phoneticPr fontId="5"/>
  </si>
  <si>
    <t>JA、市町、農業委員会、県、生産者組織</t>
    <rPh sb="3" eb="5">
      <t>シチョウ</t>
    </rPh>
    <rPh sb="6" eb="8">
      <t>ノウギョウ</t>
    </rPh>
    <rPh sb="8" eb="11">
      <t>イインカイ</t>
    </rPh>
    <rPh sb="12" eb="13">
      <t>ケン</t>
    </rPh>
    <rPh sb="14" eb="17">
      <t>セイサンシャ</t>
    </rPh>
    <rPh sb="17" eb="19">
      <t>ソシキ</t>
    </rPh>
    <phoneticPr fontId="5"/>
  </si>
  <si>
    <t>萩市、阿武町</t>
    <phoneticPr fontId="5"/>
  </si>
  <si>
    <t>19.2.26</t>
  </si>
  <si>
    <t>柑橘（甘夏、ゆず等）</t>
    <rPh sb="0" eb="2">
      <t>カンキツ</t>
    </rPh>
    <rPh sb="3" eb="5">
      <t>アマナツ</t>
    </rPh>
    <rPh sb="8" eb="9">
      <t>トウ</t>
    </rPh>
    <phoneticPr fontId="5"/>
  </si>
  <si>
    <r>
      <t xml:space="preserve">【一期】19.3月
【二期】24.9月
</t>
    </r>
    <r>
      <rPr>
        <sz val="11"/>
        <rFont val="ＭＳ Ｐゴシック"/>
        <family val="3"/>
        <charset val="128"/>
      </rPr>
      <t>【三期】29.3月</t>
    </r>
    <rPh sb="8" eb="9">
      <t>ガツ</t>
    </rPh>
    <phoneticPr fontId="5"/>
  </si>
  <si>
    <t>ＪＡ山口中央仁保果樹産地協議会</t>
    <phoneticPr fontId="5"/>
  </si>
  <si>
    <t>ＪＡ山口県山口統括本部営農経済部</t>
    <rPh sb="2" eb="4">
      <t>ヤマグチ</t>
    </rPh>
    <rPh sb="4" eb="5">
      <t>ケン</t>
    </rPh>
    <rPh sb="5" eb="7">
      <t>ヤマグチ</t>
    </rPh>
    <rPh sb="7" eb="9">
      <t>トウカツ</t>
    </rPh>
    <rPh sb="9" eb="11">
      <t>ホンブ</t>
    </rPh>
    <rPh sb="11" eb="13">
      <t>エイノウ</t>
    </rPh>
    <rPh sb="13" eb="15">
      <t>ケイザイ</t>
    </rPh>
    <rPh sb="15" eb="16">
      <t>ブ</t>
    </rPh>
    <phoneticPr fontId="5"/>
  </si>
  <si>
    <t>JA、市、農業委員会、県、生産者組織</t>
    <rPh sb="5" eb="7">
      <t>ノウギョウ</t>
    </rPh>
    <rPh sb="7" eb="10">
      <t>イインカイ</t>
    </rPh>
    <rPh sb="13" eb="16">
      <t>セイサンシャ</t>
    </rPh>
    <rPh sb="16" eb="18">
      <t>ソシキ</t>
    </rPh>
    <phoneticPr fontId="5"/>
  </si>
  <si>
    <t>山口市の一部（仁保地区）</t>
    <rPh sb="4" eb="6">
      <t>イチブ</t>
    </rPh>
    <rPh sb="7" eb="9">
      <t>ニホ</t>
    </rPh>
    <rPh sb="9" eb="11">
      <t>チク</t>
    </rPh>
    <phoneticPr fontId="5"/>
  </si>
  <si>
    <t>ＪＡ山口県山口統括本部の一部</t>
    <rPh sb="2" eb="5">
      <t>ヤマグチケン</t>
    </rPh>
    <rPh sb="5" eb="7">
      <t>ヤマグチ</t>
    </rPh>
    <rPh sb="7" eb="9">
      <t>トウカツ</t>
    </rPh>
    <rPh sb="9" eb="11">
      <t>ホンブ</t>
    </rPh>
    <rPh sb="12" eb="14">
      <t>イチブ</t>
    </rPh>
    <phoneticPr fontId="5"/>
  </si>
  <si>
    <t>19.2.26</t>
    <phoneticPr fontId="5"/>
  </si>
  <si>
    <t>もも、ぶどう</t>
  </si>
  <si>
    <t>ＪＡ山口中央かんきつ産地協議会</t>
    <phoneticPr fontId="5"/>
  </si>
  <si>
    <t>JA、市、県、生産者組織、やまぐち農林振興公社</t>
    <rPh sb="3" eb="4">
      <t>シ</t>
    </rPh>
    <rPh sb="5" eb="6">
      <t>ケン</t>
    </rPh>
    <rPh sb="7" eb="10">
      <t>セイサンシャ</t>
    </rPh>
    <rPh sb="10" eb="12">
      <t>ソシキ</t>
    </rPh>
    <phoneticPr fontId="5"/>
  </si>
  <si>
    <t>山口市の一部
（秋穂二島地区、秋穂地区）</t>
    <rPh sb="4" eb="6">
      <t>イチブ</t>
    </rPh>
    <rPh sb="8" eb="10">
      <t>アイオ</t>
    </rPh>
    <rPh sb="10" eb="12">
      <t>フタジマ</t>
    </rPh>
    <rPh sb="12" eb="14">
      <t>チク</t>
    </rPh>
    <rPh sb="15" eb="17">
      <t>アイオ</t>
    </rPh>
    <rPh sb="17" eb="19">
      <t>チク</t>
    </rPh>
    <phoneticPr fontId="5"/>
  </si>
  <si>
    <t>19.1.12</t>
  </si>
  <si>
    <t>みかん、柑橘（せとみ等）</t>
    <rPh sb="4" eb="6">
      <t>カンキツ</t>
    </rPh>
    <rPh sb="10" eb="11">
      <t>トウ</t>
    </rPh>
    <phoneticPr fontId="5"/>
  </si>
  <si>
    <t>【三期】30.4月</t>
    <rPh sb="1" eb="2">
      <t>サン</t>
    </rPh>
    <phoneticPr fontId="5"/>
  </si>
  <si>
    <t>【一期】19.3月
【二期】26.1月</t>
    <rPh sb="1" eb="3">
      <t>イッキ</t>
    </rPh>
    <rPh sb="8" eb="9">
      <t>ガツ</t>
    </rPh>
    <rPh sb="11" eb="13">
      <t>ニキ</t>
    </rPh>
    <rPh sb="18" eb="19">
      <t>ガツ</t>
    </rPh>
    <phoneticPr fontId="5"/>
  </si>
  <si>
    <t>ＪＡ防府とくぢかんきつ産地協議会</t>
    <phoneticPr fontId="5"/>
  </si>
  <si>
    <t>ＪＡ山口県防府とくぢ統括本部営農経済部</t>
    <rPh sb="2" eb="5">
      <t>ヤマグチケン</t>
    </rPh>
    <rPh sb="5" eb="7">
      <t>ホウフ</t>
    </rPh>
    <rPh sb="10" eb="12">
      <t>トウカツ</t>
    </rPh>
    <rPh sb="12" eb="14">
      <t>ホンブ</t>
    </rPh>
    <rPh sb="14" eb="16">
      <t>エイノウ</t>
    </rPh>
    <rPh sb="16" eb="18">
      <t>ケイザイ</t>
    </rPh>
    <rPh sb="18" eb="19">
      <t>ブ</t>
    </rPh>
    <phoneticPr fontId="5"/>
  </si>
  <si>
    <t>JA、市、県、生産者組織、やまぐち農林振興公社</t>
    <rPh sb="5" eb="6">
      <t>ケン</t>
    </rPh>
    <rPh sb="7" eb="9">
      <t>セイサン</t>
    </rPh>
    <rPh sb="10" eb="12">
      <t>ソシキ</t>
    </rPh>
    <phoneticPr fontId="5"/>
  </si>
  <si>
    <t>防府市</t>
    <phoneticPr fontId="5"/>
  </si>
  <si>
    <t>ＪＡ山口県防府とくぢ統括本部の一部</t>
    <rPh sb="2" eb="5">
      <t>ヤマグチケン</t>
    </rPh>
    <rPh sb="5" eb="7">
      <t>ホウフ</t>
    </rPh>
    <rPh sb="10" eb="12">
      <t>トウカツ</t>
    </rPh>
    <rPh sb="12" eb="14">
      <t>ホンブ</t>
    </rPh>
    <rPh sb="15" eb="17">
      <t>イチブ</t>
    </rPh>
    <phoneticPr fontId="5"/>
  </si>
  <si>
    <t>18.10.16</t>
    <phoneticPr fontId="5"/>
  </si>
  <si>
    <r>
      <t xml:space="preserve">【一期】19.3月
【二期】25.8月
</t>
    </r>
    <r>
      <rPr>
        <sz val="11"/>
        <rFont val="ＭＳ Ｐゴシック"/>
        <family val="3"/>
        <charset val="128"/>
      </rPr>
      <t>【変更】28.3月
【変更】29.3月</t>
    </r>
    <rPh sb="1" eb="3">
      <t>イッキ</t>
    </rPh>
    <rPh sb="8" eb="9">
      <t>ガツ</t>
    </rPh>
    <rPh sb="11" eb="13">
      <t>ニキ</t>
    </rPh>
    <rPh sb="18" eb="19">
      <t>ガツ</t>
    </rPh>
    <rPh sb="21" eb="23">
      <t>ヘンコウ</t>
    </rPh>
    <rPh sb="28" eb="29">
      <t>ガツ</t>
    </rPh>
    <rPh sb="31" eb="33">
      <t>ヘンコウ</t>
    </rPh>
    <rPh sb="38" eb="39">
      <t>ガツ</t>
    </rPh>
    <phoneticPr fontId="5"/>
  </si>
  <si>
    <t>周南市果樹産地協議会</t>
    <rPh sb="0" eb="3">
      <t>シュウナンシ</t>
    </rPh>
    <rPh sb="3" eb="5">
      <t>カジュ</t>
    </rPh>
    <rPh sb="5" eb="7">
      <t>サンチ</t>
    </rPh>
    <rPh sb="7" eb="10">
      <t>キョウギカイ</t>
    </rPh>
    <phoneticPr fontId="5"/>
  </si>
  <si>
    <t>周南市産業振興部農林課</t>
    <rPh sb="0" eb="2">
      <t>シュウナン</t>
    </rPh>
    <rPh sb="2" eb="3">
      <t>シ</t>
    </rPh>
    <rPh sb="3" eb="5">
      <t>サンギョウ</t>
    </rPh>
    <rPh sb="5" eb="7">
      <t>シンコウ</t>
    </rPh>
    <rPh sb="7" eb="8">
      <t>ブ</t>
    </rPh>
    <rPh sb="8" eb="10">
      <t>ノウリン</t>
    </rPh>
    <rPh sb="10" eb="11">
      <t>カ</t>
    </rPh>
    <phoneticPr fontId="5"/>
  </si>
  <si>
    <t>JA、市、農業委員会、県、生産者組織、やまぐち農林振興公社</t>
    <rPh sb="5" eb="7">
      <t>ノウギョウ</t>
    </rPh>
    <rPh sb="7" eb="10">
      <t>イインカイ</t>
    </rPh>
    <rPh sb="13" eb="15">
      <t>セイサン</t>
    </rPh>
    <rPh sb="16" eb="18">
      <t>ソシキ</t>
    </rPh>
    <phoneticPr fontId="5"/>
  </si>
  <si>
    <t>周南市</t>
    <rPh sb="0" eb="3">
      <t>シュウナンシ</t>
    </rPh>
    <phoneticPr fontId="5"/>
  </si>
  <si>
    <t>ＪＡ山口県周南統括本部の一部</t>
    <rPh sb="5" eb="7">
      <t>シュウナン</t>
    </rPh>
    <rPh sb="7" eb="9">
      <t>トウカツ</t>
    </rPh>
    <rPh sb="9" eb="11">
      <t>ホンブ</t>
    </rPh>
    <rPh sb="12" eb="14">
      <t>イチブ</t>
    </rPh>
    <phoneticPr fontId="5"/>
  </si>
  <si>
    <t>23.1.24</t>
    <phoneticPr fontId="5"/>
  </si>
  <si>
    <r>
      <t xml:space="preserve">【三期】R3.3月                 </t>
    </r>
    <r>
      <rPr>
        <sz val="11"/>
        <rFont val="ＭＳ Ｐゴシック"/>
        <family val="3"/>
        <charset val="128"/>
      </rPr>
      <t>【変更】R4.3月</t>
    </r>
    <phoneticPr fontId="5"/>
  </si>
  <si>
    <r>
      <t xml:space="preserve">【一期】23.3月
【変更】26.8月
</t>
    </r>
    <r>
      <rPr>
        <sz val="11"/>
        <rFont val="ＭＳ Ｐゴシック"/>
        <family val="3"/>
        <charset val="128"/>
      </rPr>
      <t>【二期】28.3月
【変更】29.3月</t>
    </r>
    <rPh sb="1" eb="3">
      <t>イッキ</t>
    </rPh>
    <rPh sb="8" eb="9">
      <t>ガツ</t>
    </rPh>
    <rPh sb="11" eb="13">
      <t>ヘンコウ</t>
    </rPh>
    <rPh sb="18" eb="19">
      <t>ガツ</t>
    </rPh>
    <phoneticPr fontId="5"/>
  </si>
  <si>
    <t>阿東地域果樹産地協議会</t>
    <rPh sb="0" eb="2">
      <t>アトウ</t>
    </rPh>
    <rPh sb="2" eb="4">
      <t>チイキ</t>
    </rPh>
    <rPh sb="4" eb="6">
      <t>カジュ</t>
    </rPh>
    <rPh sb="6" eb="8">
      <t>サンチ</t>
    </rPh>
    <rPh sb="8" eb="11">
      <t>キョウギカイ</t>
    </rPh>
    <phoneticPr fontId="5"/>
  </si>
  <si>
    <t>ＪＡ山口県山口統括本部</t>
    <rPh sb="2" eb="4">
      <t>ヤマグチ</t>
    </rPh>
    <rPh sb="4" eb="5">
      <t>ケン</t>
    </rPh>
    <rPh sb="5" eb="7">
      <t>ヤマグチ</t>
    </rPh>
    <rPh sb="7" eb="9">
      <t>トウカツ</t>
    </rPh>
    <rPh sb="9" eb="11">
      <t>ホンブ</t>
    </rPh>
    <phoneticPr fontId="5"/>
  </si>
  <si>
    <t>山口市の一部（旧阿東町）</t>
    <rPh sb="0" eb="2">
      <t>ヤマグチ</t>
    </rPh>
    <rPh sb="2" eb="3">
      <t>シ</t>
    </rPh>
    <rPh sb="4" eb="6">
      <t>イチブ</t>
    </rPh>
    <rPh sb="7" eb="8">
      <t>キュウ</t>
    </rPh>
    <phoneticPr fontId="5"/>
  </si>
  <si>
    <r>
      <t xml:space="preserve">【一期】19.3月
【二期】25.11月
【変更】26.12月
【変更】28.3月
</t>
    </r>
    <r>
      <rPr>
        <sz val="11"/>
        <rFont val="ＭＳ Ｐゴシック"/>
        <family val="3"/>
        <charset val="128"/>
      </rPr>
      <t>【三期】30.4月</t>
    </r>
    <rPh sb="1" eb="3">
      <t>イッキ</t>
    </rPh>
    <rPh sb="8" eb="9">
      <t>ガツ</t>
    </rPh>
    <rPh sb="11" eb="13">
      <t>ニキ</t>
    </rPh>
    <rPh sb="19" eb="20">
      <t>ガツ</t>
    </rPh>
    <rPh sb="22" eb="24">
      <t>ヘンコウ</t>
    </rPh>
    <rPh sb="30" eb="31">
      <t>ガツ</t>
    </rPh>
    <rPh sb="33" eb="35">
      <t>ヘンコウ</t>
    </rPh>
    <rPh sb="40" eb="41">
      <t>ガツ</t>
    </rPh>
    <phoneticPr fontId="5"/>
  </si>
  <si>
    <t>りんご</t>
    <phoneticPr fontId="5"/>
  </si>
  <si>
    <r>
      <t xml:space="preserve">【一期】19.3月
【二期】25.11月
【変更】26.1月
【変更】26.12月
【変更】28.3月
</t>
    </r>
    <r>
      <rPr>
        <sz val="11"/>
        <rFont val="ＭＳ Ｐゴシック"/>
        <family val="3"/>
        <charset val="128"/>
      </rPr>
      <t>【三期】30.4月
【変更】R1.6月</t>
    </r>
    <rPh sb="1" eb="3">
      <t>イッキ</t>
    </rPh>
    <rPh sb="8" eb="9">
      <t>ガツ</t>
    </rPh>
    <rPh sb="11" eb="13">
      <t>ニキ</t>
    </rPh>
    <rPh sb="19" eb="20">
      <t>ガツ</t>
    </rPh>
    <rPh sb="22" eb="24">
      <t>ヘンコウ</t>
    </rPh>
    <rPh sb="29" eb="30">
      <t>ガツ</t>
    </rPh>
    <rPh sb="32" eb="34">
      <t>ヘンコウ</t>
    </rPh>
    <rPh sb="40" eb="41">
      <t>ガツ</t>
    </rPh>
    <rPh sb="43" eb="45">
      <t>ヘンコウ</t>
    </rPh>
    <rPh sb="50" eb="51">
      <t>ガツ</t>
    </rPh>
    <phoneticPr fontId="5"/>
  </si>
  <si>
    <t>平山台果樹生産組合産地協議会</t>
    <rPh sb="0" eb="3">
      <t>ヒラヤマダイ</t>
    </rPh>
    <phoneticPr fontId="5"/>
  </si>
  <si>
    <t>萩市の一部（旧田万川町小川）</t>
    <rPh sb="3" eb="5">
      <t>イチブ</t>
    </rPh>
    <rPh sb="6" eb="7">
      <t>キュウ</t>
    </rPh>
    <rPh sb="7" eb="11">
      <t>タマガワチョウ</t>
    </rPh>
    <rPh sb="11" eb="13">
      <t>オガワ</t>
    </rPh>
    <phoneticPr fontId="5"/>
  </si>
  <si>
    <t>ＪＡ山口県萩統括本部の一部</t>
    <rPh sb="2" eb="5">
      <t>ヤマグチケン</t>
    </rPh>
    <rPh sb="5" eb="6">
      <t>ハギ</t>
    </rPh>
    <rPh sb="6" eb="8">
      <t>トウカツ</t>
    </rPh>
    <rPh sb="8" eb="10">
      <t>ホンブ</t>
    </rPh>
    <rPh sb="11" eb="13">
      <t>イチブ</t>
    </rPh>
    <phoneticPr fontId="5"/>
  </si>
  <si>
    <t>26.2.24</t>
    <phoneticPr fontId="5"/>
  </si>
  <si>
    <t>りんご、なし、もも、ぶどう、くり</t>
    <phoneticPr fontId="5"/>
  </si>
  <si>
    <t>【二期】R2.6月</t>
    <rPh sb="1" eb="3">
      <t>ニキ</t>
    </rPh>
    <rPh sb="8" eb="9">
      <t>ガツ</t>
    </rPh>
    <phoneticPr fontId="5"/>
  </si>
  <si>
    <t>【一期】26.3月</t>
    <rPh sb="1" eb="2">
      <t>イチ</t>
    </rPh>
    <rPh sb="2" eb="3">
      <t>キ</t>
    </rPh>
    <rPh sb="8" eb="9">
      <t>ガツ</t>
    </rPh>
    <phoneticPr fontId="5"/>
  </si>
  <si>
    <t>阿武町キウイフルーツ産地協議会</t>
    <rPh sb="0" eb="3">
      <t>アブチョウ</t>
    </rPh>
    <rPh sb="10" eb="12">
      <t>サンチ</t>
    </rPh>
    <rPh sb="12" eb="15">
      <t>キョウギカイ</t>
    </rPh>
    <phoneticPr fontId="5"/>
  </si>
  <si>
    <t>ＪＡ山口県萩統括本部営農経済部</t>
    <rPh sb="2" eb="5">
      <t>ヤマグチケン</t>
    </rPh>
    <rPh sb="5" eb="6">
      <t>ハギ</t>
    </rPh>
    <rPh sb="6" eb="8">
      <t>トウカツ</t>
    </rPh>
    <rPh sb="8" eb="10">
      <t>ホンブ</t>
    </rPh>
    <rPh sb="10" eb="12">
      <t>エイノウ</t>
    </rPh>
    <rPh sb="12" eb="14">
      <t>ケイザイ</t>
    </rPh>
    <rPh sb="14" eb="15">
      <t>ブ</t>
    </rPh>
    <phoneticPr fontId="5"/>
  </si>
  <si>
    <t>阿武町</t>
    <phoneticPr fontId="5"/>
  </si>
  <si>
    <t>キウイフルーツ</t>
    <phoneticPr fontId="5"/>
  </si>
  <si>
    <t>26.3月</t>
    <rPh sb="4" eb="5">
      <t>ガツ</t>
    </rPh>
    <phoneticPr fontId="5"/>
  </si>
  <si>
    <t>JA福賀梨産地協議会</t>
    <rPh sb="2" eb="3">
      <t>フク</t>
    </rPh>
    <rPh sb="3" eb="4">
      <t>ガ</t>
    </rPh>
    <rPh sb="4" eb="5">
      <t>ナシ</t>
    </rPh>
    <rPh sb="5" eb="7">
      <t>サンチ</t>
    </rPh>
    <rPh sb="7" eb="10">
      <t>キョウギカイ</t>
    </rPh>
    <phoneticPr fontId="5"/>
  </si>
  <si>
    <t>JA、町、県、生産者組織</t>
    <rPh sb="3" eb="4">
      <t>マチ</t>
    </rPh>
    <rPh sb="5" eb="6">
      <t>ケン</t>
    </rPh>
    <rPh sb="7" eb="10">
      <t>セイサンシャ</t>
    </rPh>
    <rPh sb="10" eb="12">
      <t>ソシキ</t>
    </rPh>
    <phoneticPr fontId="5"/>
  </si>
  <si>
    <r>
      <t xml:space="preserve">【二期】R2.6月                </t>
    </r>
    <r>
      <rPr>
        <sz val="11"/>
        <rFont val="ＭＳ Ｐゴシック"/>
        <family val="3"/>
        <charset val="128"/>
      </rPr>
      <t>【変更】R4.3月</t>
    </r>
    <rPh sb="1" eb="3">
      <t>ニキ</t>
    </rPh>
    <rPh sb="8" eb="9">
      <t>ガツ</t>
    </rPh>
    <phoneticPr fontId="5"/>
  </si>
  <si>
    <t>秋芳梨産地協議会</t>
    <phoneticPr fontId="5"/>
  </si>
  <si>
    <t>ＪＡ山口県美祢統括本部</t>
    <rPh sb="2" eb="5">
      <t>ヤマグチケン</t>
    </rPh>
    <rPh sb="5" eb="7">
      <t>ミネ</t>
    </rPh>
    <rPh sb="7" eb="9">
      <t>トウカツ</t>
    </rPh>
    <rPh sb="9" eb="11">
      <t>ホンブ</t>
    </rPh>
    <phoneticPr fontId="5"/>
  </si>
  <si>
    <t>JA、市、県、生産者組織、やまぐち農林振興公社</t>
    <rPh sb="7" eb="10">
      <t>セイサンシャ</t>
    </rPh>
    <rPh sb="10" eb="12">
      <t>ソシキ</t>
    </rPh>
    <rPh sb="17" eb="19">
      <t>ノウリン</t>
    </rPh>
    <rPh sb="19" eb="21">
      <t>シンコウ</t>
    </rPh>
    <rPh sb="21" eb="23">
      <t>コウシャ</t>
    </rPh>
    <phoneticPr fontId="5"/>
  </si>
  <si>
    <t>美祢市</t>
    <rPh sb="0" eb="3">
      <t>ミネシ</t>
    </rPh>
    <phoneticPr fontId="5"/>
  </si>
  <si>
    <t>R3.3.24</t>
    <phoneticPr fontId="5"/>
  </si>
  <si>
    <t>【一期】R3.3月</t>
    <rPh sb="1" eb="2">
      <t>イチ</t>
    </rPh>
    <rPh sb="2" eb="3">
      <t>キ</t>
    </rPh>
    <rPh sb="8" eb="9">
      <t>ガツ</t>
    </rPh>
    <phoneticPr fontId="5"/>
  </si>
  <si>
    <t>徳島県</t>
    <phoneticPr fontId="5"/>
  </si>
  <si>
    <t>那賀町果樹産地協議会</t>
    <rPh sb="0" eb="3">
      <t>ナガチョウ</t>
    </rPh>
    <rPh sb="3" eb="5">
      <t>カジュ</t>
    </rPh>
    <rPh sb="5" eb="7">
      <t>サンチ</t>
    </rPh>
    <rPh sb="7" eb="10">
      <t>キョウギカイ</t>
    </rPh>
    <phoneticPr fontId="5"/>
  </si>
  <si>
    <t>那賀町農林振興課</t>
    <rPh sb="0" eb="3">
      <t>ナカチョウ</t>
    </rPh>
    <rPh sb="3" eb="5">
      <t>ノウリン</t>
    </rPh>
    <rPh sb="5" eb="8">
      <t>シンコウカ</t>
    </rPh>
    <phoneticPr fontId="5"/>
  </si>
  <si>
    <t>JA、町、生産部会、農業支援センター</t>
    <rPh sb="3" eb="4">
      <t>チョウ</t>
    </rPh>
    <rPh sb="5" eb="7">
      <t>セイサン</t>
    </rPh>
    <rPh sb="7" eb="9">
      <t>ブカイ</t>
    </rPh>
    <rPh sb="10" eb="12">
      <t>ノウギョウ</t>
    </rPh>
    <rPh sb="12" eb="14">
      <t>シエン</t>
    </rPh>
    <phoneticPr fontId="5"/>
  </si>
  <si>
    <t>那賀町</t>
    <phoneticPr fontId="5"/>
  </si>
  <si>
    <t>阿南農協</t>
    <rPh sb="0" eb="2">
      <t>アナン</t>
    </rPh>
    <rPh sb="2" eb="4">
      <t>ノウキョウ</t>
    </rPh>
    <phoneticPr fontId="5"/>
  </si>
  <si>
    <t>18.2.20</t>
  </si>
  <si>
    <t>みかん、他柑橘（ゆず、すだち）、かき、うめ、くり、キウイフルーツ</t>
    <rPh sb="4" eb="5">
      <t>ホカ</t>
    </rPh>
    <rPh sb="5" eb="7">
      <t>カンキツ</t>
    </rPh>
    <phoneticPr fontId="5"/>
  </si>
  <si>
    <t xml:space="preserve">
R3.4.15</t>
    <phoneticPr fontId="5"/>
  </si>
  <si>
    <t>【一期】18.3.27
         19.5.28変更
【二期】23.4.4
　　　　 28.11.29変更</t>
    <rPh sb="1" eb="3">
      <t>イッキ</t>
    </rPh>
    <rPh sb="28" eb="30">
      <t>ヘンコウ</t>
    </rPh>
    <rPh sb="32" eb="34">
      <t>ニキ</t>
    </rPh>
    <rPh sb="55" eb="57">
      <t>ヘンコウ</t>
    </rPh>
    <phoneticPr fontId="5"/>
  </si>
  <si>
    <t>阿波地区果樹産地協議会</t>
    <rPh sb="0" eb="2">
      <t>アワ</t>
    </rPh>
    <rPh sb="2" eb="4">
      <t>チク</t>
    </rPh>
    <rPh sb="4" eb="6">
      <t>カジュ</t>
    </rPh>
    <rPh sb="6" eb="8">
      <t>サンチ</t>
    </rPh>
    <rPh sb="8" eb="11">
      <t>キョウギカイ</t>
    </rPh>
    <phoneticPr fontId="5"/>
  </si>
  <si>
    <t>阿波市農政課</t>
    <rPh sb="0" eb="3">
      <t>アワシ</t>
    </rPh>
    <rPh sb="3" eb="6">
      <t>ノウセイカ</t>
    </rPh>
    <phoneticPr fontId="5"/>
  </si>
  <si>
    <t>JA、市、生産部会、農業支援センター、農地中間管理機構</t>
    <rPh sb="3" eb="4">
      <t>シ</t>
    </rPh>
    <rPh sb="5" eb="7">
      <t>セイサン</t>
    </rPh>
    <rPh sb="7" eb="9">
      <t>ブカイ</t>
    </rPh>
    <rPh sb="10" eb="12">
      <t>ノウギョウ</t>
    </rPh>
    <rPh sb="12" eb="14">
      <t>シエン</t>
    </rPh>
    <rPh sb="19" eb="21">
      <t>ノウチ</t>
    </rPh>
    <rPh sb="21" eb="23">
      <t>チュウカン</t>
    </rPh>
    <rPh sb="23" eb="25">
      <t>カンリ</t>
    </rPh>
    <rPh sb="25" eb="27">
      <t>キコウ</t>
    </rPh>
    <phoneticPr fontId="5"/>
  </si>
  <si>
    <t>阿波市</t>
    <phoneticPr fontId="5"/>
  </si>
  <si>
    <t>市場町農協、阿波町農協</t>
    <rPh sb="0" eb="3">
      <t>イチバチョウ</t>
    </rPh>
    <rPh sb="3" eb="5">
      <t>ノウキョウ</t>
    </rPh>
    <rPh sb="6" eb="9">
      <t>アワチョウ</t>
    </rPh>
    <rPh sb="9" eb="11">
      <t>ノウキョウ</t>
    </rPh>
    <phoneticPr fontId="5"/>
  </si>
  <si>
    <t>18.1.26</t>
  </si>
  <si>
    <t>柑橘、うめ、ぶどう</t>
    <rPh sb="0" eb="2">
      <t>カンキツ</t>
    </rPh>
    <phoneticPr fontId="5"/>
  </si>
  <si>
    <t xml:space="preserve">
R4.3.22</t>
  </si>
  <si>
    <t>【一期】18.3.27
【二期】24.4.19
　　　　 29.3.30変更</t>
    <rPh sb="1" eb="3">
      <t>イッキ</t>
    </rPh>
    <rPh sb="36" eb="38">
      <t>ヘンコウ</t>
    </rPh>
    <phoneticPr fontId="5"/>
  </si>
  <si>
    <t>鳴門・松茂地域果樹産地協議会</t>
    <rPh sb="5" eb="7">
      <t>チイキ</t>
    </rPh>
    <phoneticPr fontId="5"/>
  </si>
  <si>
    <t>鳴門市農林水産課</t>
    <rPh sb="0" eb="3">
      <t>ナルトシ</t>
    </rPh>
    <rPh sb="3" eb="5">
      <t>ノウリン</t>
    </rPh>
    <rPh sb="5" eb="8">
      <t>スイサンカ</t>
    </rPh>
    <phoneticPr fontId="5"/>
  </si>
  <si>
    <t>JA、市町、生産部会、農業支援センター、農地中間管理機構</t>
    <rPh sb="3" eb="5">
      <t>シチョウ</t>
    </rPh>
    <rPh sb="6" eb="8">
      <t>セイサン</t>
    </rPh>
    <rPh sb="8" eb="10">
      <t>ブカイ</t>
    </rPh>
    <rPh sb="11" eb="13">
      <t>ノウギョウ</t>
    </rPh>
    <rPh sb="13" eb="15">
      <t>シエン</t>
    </rPh>
    <phoneticPr fontId="5"/>
  </si>
  <si>
    <t>鳴門市、松茂町</t>
    <phoneticPr fontId="5"/>
  </si>
  <si>
    <t>松茂農協、徳島北農協、大津農協</t>
    <rPh sb="0" eb="2">
      <t>マツシゲ</t>
    </rPh>
    <rPh sb="2" eb="4">
      <t>ノウキョウ</t>
    </rPh>
    <rPh sb="5" eb="7">
      <t>トクシマ</t>
    </rPh>
    <rPh sb="7" eb="8">
      <t>キタ</t>
    </rPh>
    <rPh sb="8" eb="10">
      <t>ノウキョウ</t>
    </rPh>
    <rPh sb="11" eb="13">
      <t>オオツ</t>
    </rPh>
    <rPh sb="13" eb="15">
      <t>ノウキョウ</t>
    </rPh>
    <phoneticPr fontId="5"/>
  </si>
  <si>
    <t>18.3.24</t>
  </si>
  <si>
    <t>なし、もも、いちじく、はっさく、すだち、その他かんきつ</t>
    <rPh sb="22" eb="23">
      <t>タ</t>
    </rPh>
    <phoneticPr fontId="5"/>
  </si>
  <si>
    <t xml:space="preserve">
R3.4.8</t>
  </si>
  <si>
    <t>【一期】18.10.2
         19.5.26変更
【二期】23.9.20
          29. 8.28変更</t>
    <rPh sb="1" eb="3">
      <t>イッキ</t>
    </rPh>
    <rPh sb="28" eb="30">
      <t>ヘンコウ</t>
    </rPh>
    <rPh sb="32" eb="34">
      <t>ニキ</t>
    </rPh>
    <phoneticPr fontId="5"/>
  </si>
  <si>
    <t>ＪＡ板野郡地区果樹産地協議会</t>
    <phoneticPr fontId="5"/>
  </si>
  <si>
    <t>ＪＡ板野郡東部営農経済センター</t>
    <rPh sb="2" eb="5">
      <t>イタノグン</t>
    </rPh>
    <rPh sb="5" eb="7">
      <t>トウブ</t>
    </rPh>
    <rPh sb="7" eb="9">
      <t>エイノウ</t>
    </rPh>
    <rPh sb="9" eb="11">
      <t>ケイザイ</t>
    </rPh>
    <phoneticPr fontId="5"/>
  </si>
  <si>
    <t>阿波市、上坂町、板野町、藍住町、北島町</t>
    <phoneticPr fontId="5"/>
  </si>
  <si>
    <t>板野郡農協</t>
    <rPh sb="0" eb="3">
      <t>イタノグン</t>
    </rPh>
    <rPh sb="3" eb="5">
      <t>ノウキョウ</t>
    </rPh>
    <phoneticPr fontId="5"/>
  </si>
  <si>
    <t>18.4.1</t>
  </si>
  <si>
    <t>なし、かき、もも、ぶどう、いちじく、すだち</t>
    <phoneticPr fontId="5"/>
  </si>
  <si>
    <t>【一期】18.11.17
　　　　 21.3.31変更
【二期】24.3.30
　　　　30.7.20変更</t>
    <rPh sb="1" eb="3">
      <t>イッキ</t>
    </rPh>
    <rPh sb="25" eb="27">
      <t>ヘンコウ</t>
    </rPh>
    <phoneticPr fontId="5"/>
  </si>
  <si>
    <t>吉野川市果樹産地協議会</t>
    <phoneticPr fontId="5"/>
  </si>
  <si>
    <t>ＪＡ麻植郡営農経済部</t>
    <rPh sb="2" eb="5">
      <t>オエグン</t>
    </rPh>
    <rPh sb="5" eb="7">
      <t>エイノウ</t>
    </rPh>
    <rPh sb="7" eb="10">
      <t>ケイザイブ</t>
    </rPh>
    <phoneticPr fontId="5"/>
  </si>
  <si>
    <t>JA、市、生産部会、農業支援センター</t>
    <rPh sb="3" eb="4">
      <t>シ</t>
    </rPh>
    <rPh sb="5" eb="7">
      <t>セイサン</t>
    </rPh>
    <rPh sb="7" eb="9">
      <t>ブカイ</t>
    </rPh>
    <rPh sb="10" eb="12">
      <t>ノウギョウ</t>
    </rPh>
    <rPh sb="12" eb="14">
      <t>シエン</t>
    </rPh>
    <phoneticPr fontId="5"/>
  </si>
  <si>
    <t>吉野川市</t>
    <phoneticPr fontId="5"/>
  </si>
  <si>
    <t>麻植郡農協</t>
    <rPh sb="0" eb="3">
      <t>オエグン</t>
    </rPh>
    <rPh sb="3" eb="5">
      <t>ノウキョウ</t>
    </rPh>
    <phoneticPr fontId="5"/>
  </si>
  <si>
    <t>18.1.27</t>
  </si>
  <si>
    <t>【一期】18.11.17
       19.4.17変更
       21.1.6変更
       21.1.6変更
       21.12.11変更
【二期】24.6.18</t>
    <rPh sb="1" eb="3">
      <t>イッキ</t>
    </rPh>
    <rPh sb="27" eb="29">
      <t>ヘンコウ</t>
    </rPh>
    <rPh sb="43" eb="45">
      <t>ヘンコウ</t>
    </rPh>
    <rPh sb="59" eb="61">
      <t>ヘンコウ</t>
    </rPh>
    <rPh sb="77" eb="79">
      <t>ヘンコウ</t>
    </rPh>
    <phoneticPr fontId="5"/>
  </si>
  <si>
    <t>神山町果樹産地協議会</t>
    <rPh sb="0" eb="3">
      <t>カミヤマチョウ</t>
    </rPh>
    <rPh sb="3" eb="5">
      <t>カジュ</t>
    </rPh>
    <rPh sb="5" eb="7">
      <t>サンチ</t>
    </rPh>
    <rPh sb="7" eb="10">
      <t>キョウギカイ</t>
    </rPh>
    <phoneticPr fontId="5"/>
  </si>
  <si>
    <t>ＪＡ名西郡神山センター指導販売部</t>
    <rPh sb="2" eb="5">
      <t>ミョウザイグン</t>
    </rPh>
    <rPh sb="5" eb="7">
      <t>カミヤマ</t>
    </rPh>
    <rPh sb="11" eb="13">
      <t>シドウ</t>
    </rPh>
    <rPh sb="13" eb="16">
      <t>ハンバイブ</t>
    </rPh>
    <phoneticPr fontId="5"/>
  </si>
  <si>
    <t>JA、町、生産部会、農業支援センター、農地中間管理機構</t>
    <rPh sb="3" eb="4">
      <t>チョウ</t>
    </rPh>
    <rPh sb="5" eb="7">
      <t>セイサン</t>
    </rPh>
    <rPh sb="7" eb="9">
      <t>ブカイ</t>
    </rPh>
    <rPh sb="10" eb="12">
      <t>ノウギョウ</t>
    </rPh>
    <rPh sb="12" eb="14">
      <t>シエン</t>
    </rPh>
    <phoneticPr fontId="5"/>
  </si>
  <si>
    <t>神山町</t>
    <phoneticPr fontId="5"/>
  </si>
  <si>
    <t>名西郡農協</t>
    <rPh sb="0" eb="3">
      <t>ミョウザイグン</t>
    </rPh>
    <rPh sb="3" eb="5">
      <t>ノウキョウ</t>
    </rPh>
    <phoneticPr fontId="5"/>
  </si>
  <si>
    <t>19.3.13</t>
  </si>
  <si>
    <t>すだち、ゆず、中晩柑、かき、すもも、うめ、キウイフルーツ</t>
    <rPh sb="7" eb="8">
      <t>チュウ</t>
    </rPh>
    <rPh sb="8" eb="9">
      <t>バン</t>
    </rPh>
    <phoneticPr fontId="5"/>
  </si>
  <si>
    <t xml:space="preserve">
R3.4.20</t>
  </si>
  <si>
    <t>【一期】19.3.30
【二期】24.4.27
29. 8.31変更</t>
    <rPh sb="1" eb="3">
      <t>イッキ</t>
    </rPh>
    <phoneticPr fontId="5"/>
  </si>
  <si>
    <t>美馬地区果樹産地協議会</t>
    <rPh sb="4" eb="6">
      <t>カジュ</t>
    </rPh>
    <rPh sb="6" eb="8">
      <t>サンチ</t>
    </rPh>
    <rPh sb="8" eb="11">
      <t>キョウギカイ</t>
    </rPh>
    <phoneticPr fontId="5"/>
  </si>
  <si>
    <t>ＪＡ美馬営農販売部</t>
    <rPh sb="2" eb="4">
      <t>ミマ</t>
    </rPh>
    <rPh sb="4" eb="6">
      <t>エイノウ</t>
    </rPh>
    <rPh sb="6" eb="9">
      <t>ハンバイブ</t>
    </rPh>
    <phoneticPr fontId="5"/>
  </si>
  <si>
    <t>JA、市町、生産部会、農業支援センター、農地中間管理機構</t>
    <rPh sb="3" eb="4">
      <t>シ</t>
    </rPh>
    <rPh sb="4" eb="5">
      <t>チョウ</t>
    </rPh>
    <rPh sb="6" eb="8">
      <t>セイサン</t>
    </rPh>
    <rPh sb="8" eb="10">
      <t>ブカイ</t>
    </rPh>
    <rPh sb="11" eb="13">
      <t>ノウギョウ</t>
    </rPh>
    <rPh sb="13" eb="15">
      <t>シエン</t>
    </rPh>
    <phoneticPr fontId="5"/>
  </si>
  <si>
    <t>美馬市、つるぎ町</t>
    <phoneticPr fontId="5"/>
  </si>
  <si>
    <t>美馬農協</t>
    <rPh sb="0" eb="2">
      <t>ミマ</t>
    </rPh>
    <rPh sb="2" eb="4">
      <t>ノウキョウ</t>
    </rPh>
    <phoneticPr fontId="5"/>
  </si>
  <si>
    <t>18.1.19</t>
  </si>
  <si>
    <t>三好地区果樹産地協議会</t>
    <rPh sb="4" eb="6">
      <t>カジュ</t>
    </rPh>
    <rPh sb="6" eb="8">
      <t>サンチ</t>
    </rPh>
    <rPh sb="8" eb="11">
      <t>キョウギカイ</t>
    </rPh>
    <phoneticPr fontId="5"/>
  </si>
  <si>
    <t>ＪＡ阿波みよし営農経済部</t>
    <rPh sb="2" eb="4">
      <t>アワ</t>
    </rPh>
    <rPh sb="7" eb="9">
      <t>エイノウ</t>
    </rPh>
    <rPh sb="9" eb="12">
      <t>ケイザイブ</t>
    </rPh>
    <phoneticPr fontId="5"/>
  </si>
  <si>
    <t>三好市、東みよし町</t>
    <phoneticPr fontId="5"/>
  </si>
  <si>
    <t>阿波みよし農協</t>
    <rPh sb="0" eb="2">
      <t>アワ</t>
    </rPh>
    <rPh sb="5" eb="7">
      <t>ノウキョウ</t>
    </rPh>
    <phoneticPr fontId="5"/>
  </si>
  <si>
    <t>19.1.31</t>
  </si>
  <si>
    <t>柑橘（ゆず、はっさく、はれひめ、すだち、不知火）、かき、くり、ぶどう</t>
    <rPh sb="0" eb="2">
      <t>カンキツ</t>
    </rPh>
    <phoneticPr fontId="5"/>
  </si>
  <si>
    <t>R3.4.28
R3.7.13(変更)</t>
    <phoneticPr fontId="5"/>
  </si>
  <si>
    <r>
      <t xml:space="preserve">【一期】19.3.19
【二期】24.10.19
</t>
    </r>
    <r>
      <rPr>
        <sz val="11"/>
        <rFont val="ＭＳ Ｐゴシック"/>
        <family val="3"/>
        <charset val="128"/>
      </rPr>
      <t xml:space="preserve">29. 8.30（変更）
R2.7.20（変更）
</t>
    </r>
    <rPh sb="1" eb="3">
      <t>イッキ</t>
    </rPh>
    <phoneticPr fontId="5"/>
  </si>
  <si>
    <t>海部郡果樹産地協議会</t>
    <rPh sb="2" eb="3">
      <t>グン</t>
    </rPh>
    <rPh sb="3" eb="5">
      <t>カジュ</t>
    </rPh>
    <rPh sb="5" eb="7">
      <t>サンチ</t>
    </rPh>
    <rPh sb="7" eb="10">
      <t>キョウギカイ</t>
    </rPh>
    <phoneticPr fontId="5"/>
  </si>
  <si>
    <t>ＪＡかいふ経済部</t>
    <rPh sb="5" eb="8">
      <t>ケイザイブ</t>
    </rPh>
    <phoneticPr fontId="5"/>
  </si>
  <si>
    <t>海部郡</t>
    <phoneticPr fontId="5"/>
  </si>
  <si>
    <t>かいふ農協</t>
    <rPh sb="3" eb="5">
      <t>ノウキョウ</t>
    </rPh>
    <phoneticPr fontId="5"/>
  </si>
  <si>
    <t>柑橘（ゆず、きんかん等）</t>
    <rPh sb="0" eb="2">
      <t>カンキツ</t>
    </rPh>
    <rPh sb="10" eb="11">
      <t>トウ</t>
    </rPh>
    <phoneticPr fontId="5"/>
  </si>
  <si>
    <t xml:space="preserve">
R3.4.20</t>
    <phoneticPr fontId="5"/>
  </si>
  <si>
    <t>【一期】27.11.１７</t>
    <rPh sb="1" eb="3">
      <t>イチゴ</t>
    </rPh>
    <phoneticPr fontId="5"/>
  </si>
  <si>
    <t>徳島市果樹産地協議会</t>
    <rPh sb="0" eb="3">
      <t>トクシマシ</t>
    </rPh>
    <rPh sb="3" eb="5">
      <t>カジュ</t>
    </rPh>
    <rPh sb="5" eb="7">
      <t>サンチ</t>
    </rPh>
    <rPh sb="7" eb="10">
      <t>キョウギカイ</t>
    </rPh>
    <phoneticPr fontId="5"/>
  </si>
  <si>
    <t>徳島市経済部農林水産課</t>
    <rPh sb="0" eb="3">
      <t>トクシマシ</t>
    </rPh>
    <rPh sb="3" eb="6">
      <t>ケイザイブ</t>
    </rPh>
    <rPh sb="6" eb="11">
      <t>ノウリンスイサンカ</t>
    </rPh>
    <phoneticPr fontId="5"/>
  </si>
  <si>
    <t>JA、市、生産部会、農業支援センター、農地中間管理機構</t>
    <rPh sb="3" eb="4">
      <t>シ</t>
    </rPh>
    <rPh sb="5" eb="7">
      <t>セイサン</t>
    </rPh>
    <rPh sb="7" eb="9">
      <t>ブカイ</t>
    </rPh>
    <rPh sb="10" eb="12">
      <t>ノウギョウ</t>
    </rPh>
    <rPh sb="12" eb="14">
      <t>シエン</t>
    </rPh>
    <phoneticPr fontId="5"/>
  </si>
  <si>
    <t>徳島市</t>
    <rPh sb="0" eb="3">
      <t>トクシマシ</t>
    </rPh>
    <phoneticPr fontId="5"/>
  </si>
  <si>
    <t>徳島市農協</t>
    <rPh sb="0" eb="3">
      <t>トクシマシ</t>
    </rPh>
    <rPh sb="3" eb="5">
      <t>ノウキョウ</t>
    </rPh>
    <phoneticPr fontId="5"/>
  </si>
  <si>
    <t>17.11.22</t>
  </si>
  <si>
    <t>みかん、他柑橘（すだち、ゆず）、中晩柑（不知火、せとか）、なし、かき、すもも、うめ、ぶどう、くり、キウイフルーツ、いちじく</t>
    <rPh sb="4" eb="5">
      <t>ホカ</t>
    </rPh>
    <rPh sb="5" eb="7">
      <t>カンキツ</t>
    </rPh>
    <rPh sb="16" eb="17">
      <t>チュウ</t>
    </rPh>
    <rPh sb="17" eb="18">
      <t>バン</t>
    </rPh>
    <rPh sb="20" eb="23">
      <t>シラヌイ</t>
    </rPh>
    <phoneticPr fontId="5"/>
  </si>
  <si>
    <t>R3.3 .30</t>
  </si>
  <si>
    <t>【一期】18.3.27
         19.5.23変更
         20.3.28変更
【二期】23.8.17
　　　　 30.7.27変更
　　　　　R2.7.29変更</t>
    <rPh sb="1" eb="3">
      <t>イッキ</t>
    </rPh>
    <rPh sb="28" eb="30">
      <t>ヘンコウ</t>
    </rPh>
    <rPh sb="51" eb="53">
      <t>ニキ</t>
    </rPh>
    <rPh sb="89" eb="91">
      <t>ヘンコウ</t>
    </rPh>
    <phoneticPr fontId="5"/>
  </si>
  <si>
    <t>佐那河内果樹産地協議会</t>
    <rPh sb="0" eb="1">
      <t>サ</t>
    </rPh>
    <rPh sb="1" eb="2">
      <t>トモ</t>
    </rPh>
    <rPh sb="2" eb="4">
      <t>カワウチ</t>
    </rPh>
    <rPh sb="4" eb="6">
      <t>カジュ</t>
    </rPh>
    <rPh sb="6" eb="8">
      <t>サンチ</t>
    </rPh>
    <rPh sb="8" eb="11">
      <t>キョウギカイ</t>
    </rPh>
    <phoneticPr fontId="5"/>
  </si>
  <si>
    <t>徳島市農業協同組合佐那河内支所
営農課</t>
    <rPh sb="0" eb="3">
      <t>トクシマシ</t>
    </rPh>
    <rPh sb="3" eb="5">
      <t>ノウギョウ</t>
    </rPh>
    <rPh sb="5" eb="7">
      <t>キョウドウ</t>
    </rPh>
    <rPh sb="7" eb="9">
      <t>クミアイ</t>
    </rPh>
    <rPh sb="9" eb="13">
      <t>サナゴウチ</t>
    </rPh>
    <rPh sb="13" eb="15">
      <t>シショ</t>
    </rPh>
    <rPh sb="16" eb="18">
      <t>エイノウ</t>
    </rPh>
    <rPh sb="18" eb="19">
      <t>カ</t>
    </rPh>
    <phoneticPr fontId="5"/>
  </si>
  <si>
    <t>JA、村、生産部会、農業支援センター</t>
    <rPh sb="3" eb="4">
      <t>ソン</t>
    </rPh>
    <rPh sb="5" eb="7">
      <t>セイサン</t>
    </rPh>
    <rPh sb="7" eb="9">
      <t>ブカイ</t>
    </rPh>
    <rPh sb="10" eb="12">
      <t>ノウギョウ</t>
    </rPh>
    <rPh sb="12" eb="14">
      <t>シエン</t>
    </rPh>
    <phoneticPr fontId="5"/>
  </si>
  <si>
    <t>佐那河内村</t>
    <rPh sb="0" eb="5">
      <t>サナゴウチソン</t>
    </rPh>
    <phoneticPr fontId="5"/>
  </si>
  <si>
    <t>18.2.1</t>
  </si>
  <si>
    <t>みかん、すだち、ゆず、不知火、かき、すもも、うめ、くり、キウイフルーツ、その他</t>
    <rPh sb="11" eb="14">
      <t>シラヌイ</t>
    </rPh>
    <rPh sb="38" eb="39">
      <t>ホカ</t>
    </rPh>
    <phoneticPr fontId="5"/>
  </si>
  <si>
    <t xml:space="preserve">
R3.4.8</t>
    <phoneticPr fontId="5"/>
  </si>
  <si>
    <t xml:space="preserve">【一期】18.3.27
         19.5.24変更
         20.3.28変更
【二期】23.8.15
【三期】28.11.29　
　　　　 R2.7.29変更               </t>
    <rPh sb="1" eb="3">
      <t>イッキ</t>
    </rPh>
    <rPh sb="28" eb="30">
      <t>ヘンコウ</t>
    </rPh>
    <rPh sb="47" eb="49">
      <t>ヘンコウ</t>
    </rPh>
    <rPh sb="51" eb="53">
      <t>ニキ</t>
    </rPh>
    <rPh sb="63" eb="65">
      <t>サンキ</t>
    </rPh>
    <phoneticPr fontId="5"/>
  </si>
  <si>
    <t>阿南市果樹産地協議会</t>
    <rPh sb="0" eb="1">
      <t>ア</t>
    </rPh>
    <rPh sb="1" eb="2">
      <t>ミナミ</t>
    </rPh>
    <rPh sb="2" eb="3">
      <t>シ</t>
    </rPh>
    <rPh sb="3" eb="5">
      <t>カジュ</t>
    </rPh>
    <rPh sb="5" eb="7">
      <t>サンチ</t>
    </rPh>
    <rPh sb="7" eb="10">
      <t>キョウギカイ</t>
    </rPh>
    <phoneticPr fontId="5"/>
  </si>
  <si>
    <t>阿南市農林水産課</t>
    <rPh sb="0" eb="3">
      <t>アナンシ</t>
    </rPh>
    <rPh sb="3" eb="8">
      <t>ノウリンスイサンカ</t>
    </rPh>
    <phoneticPr fontId="5"/>
  </si>
  <si>
    <t>阿南市</t>
    <rPh sb="0" eb="3">
      <t>アナンシ</t>
    </rPh>
    <phoneticPr fontId="5"/>
  </si>
  <si>
    <t>みかん、他柑橘（すだち、ゆず、ゆこう）、かき、うめ、くり、キウイフルーツ、中晩柑、レモン、きんかん</t>
    <rPh sb="4" eb="5">
      <t>ホカ</t>
    </rPh>
    <rPh sb="5" eb="7">
      <t>カンキツ</t>
    </rPh>
    <rPh sb="37" eb="38">
      <t>チュウ</t>
    </rPh>
    <rPh sb="38" eb="39">
      <t>バン</t>
    </rPh>
    <phoneticPr fontId="5"/>
  </si>
  <si>
    <t>R2.7..20</t>
  </si>
  <si>
    <t>【一期】18.3.27
　　　　19.5.30変更
【二期】23.9.14
　　　　　25.10.11変更
　　　　29.8.29変更</t>
    <rPh sb="1" eb="3">
      <t>イッキ</t>
    </rPh>
    <rPh sb="23" eb="25">
      <t>ヘンコウ</t>
    </rPh>
    <rPh sb="27" eb="29">
      <t>ニキ</t>
    </rPh>
    <rPh sb="51" eb="53">
      <t>ヘンコウ</t>
    </rPh>
    <rPh sb="65" eb="67">
      <t>ヘンコウ</t>
    </rPh>
    <phoneticPr fontId="5"/>
  </si>
  <si>
    <t>小松島・勝浦地区果樹産地協議会</t>
    <rPh sb="0" eb="2">
      <t>コマツ</t>
    </rPh>
    <rPh sb="2" eb="3">
      <t>ジマ</t>
    </rPh>
    <rPh sb="4" eb="6">
      <t>カツウラ</t>
    </rPh>
    <rPh sb="6" eb="8">
      <t>チク</t>
    </rPh>
    <rPh sb="8" eb="10">
      <t>カジュ</t>
    </rPh>
    <rPh sb="10" eb="12">
      <t>サンチ</t>
    </rPh>
    <rPh sb="12" eb="15">
      <t>キョウギカイ</t>
    </rPh>
    <phoneticPr fontId="5"/>
  </si>
  <si>
    <t>東とくしま農業協同組合営農部</t>
    <rPh sb="0" eb="1">
      <t>ヒガシ</t>
    </rPh>
    <rPh sb="5" eb="7">
      <t>ノウギョウ</t>
    </rPh>
    <rPh sb="7" eb="9">
      <t>キョウドウ</t>
    </rPh>
    <rPh sb="9" eb="11">
      <t>クミアイ</t>
    </rPh>
    <rPh sb="11" eb="13">
      <t>エイノウ</t>
    </rPh>
    <rPh sb="13" eb="14">
      <t>ブ</t>
    </rPh>
    <phoneticPr fontId="5"/>
  </si>
  <si>
    <t>JA、市、町、生産部会、農業支援センター、農地中間管理機構</t>
    <rPh sb="3" eb="4">
      <t>シ</t>
    </rPh>
    <rPh sb="5" eb="6">
      <t>チョウ</t>
    </rPh>
    <rPh sb="7" eb="9">
      <t>セイサン</t>
    </rPh>
    <rPh sb="9" eb="11">
      <t>ブカイ</t>
    </rPh>
    <rPh sb="12" eb="14">
      <t>ノウギョウ</t>
    </rPh>
    <rPh sb="14" eb="16">
      <t>シエン</t>
    </rPh>
    <phoneticPr fontId="5"/>
  </si>
  <si>
    <t>小松島市、勝浦町、上勝町</t>
    <rPh sb="0" eb="4">
      <t>コマツシマシ</t>
    </rPh>
    <rPh sb="5" eb="8">
      <t>カツウラチョウ</t>
    </rPh>
    <rPh sb="9" eb="12">
      <t>カミカツチョウ</t>
    </rPh>
    <phoneticPr fontId="5"/>
  </si>
  <si>
    <t>東とくしま農協</t>
    <rPh sb="0" eb="1">
      <t>ヒガシ</t>
    </rPh>
    <rPh sb="5" eb="7">
      <t>ノウキョウ</t>
    </rPh>
    <phoneticPr fontId="5"/>
  </si>
  <si>
    <t>17.8.30</t>
  </si>
  <si>
    <t>みかん、他柑橘（ゆず、すだち、ゆこう）、うめ、キウイフルーツ</t>
    <rPh sb="4" eb="5">
      <t>ホカ</t>
    </rPh>
    <rPh sb="5" eb="7">
      <t>カンキツ</t>
    </rPh>
    <phoneticPr fontId="5"/>
  </si>
  <si>
    <t>【一期】18.3.27
　　　　 19.5.30変更
         20.7.22変更
         22.1.20変更
【二期】23.11.29
         30.3.29変更</t>
    <rPh sb="1" eb="3">
      <t>イッキ</t>
    </rPh>
    <rPh sb="24" eb="26">
      <t>ヘンコウ</t>
    </rPh>
    <rPh sb="62" eb="64">
      <t>ヘンコウ</t>
    </rPh>
    <rPh sb="66" eb="68">
      <t>ニキ</t>
    </rPh>
    <phoneticPr fontId="5"/>
  </si>
  <si>
    <t>香川県</t>
    <rPh sb="0" eb="3">
      <t>カガワケン</t>
    </rPh>
    <phoneticPr fontId="5"/>
  </si>
  <si>
    <t>香川県東部果樹産地協議会</t>
    <rPh sb="0" eb="3">
      <t>カガワケン</t>
    </rPh>
    <rPh sb="3" eb="5">
      <t>トウブ</t>
    </rPh>
    <rPh sb="5" eb="7">
      <t>カジュ</t>
    </rPh>
    <rPh sb="7" eb="9">
      <t>サンチ</t>
    </rPh>
    <rPh sb="9" eb="12">
      <t>キョウギカイ</t>
    </rPh>
    <phoneticPr fontId="5"/>
  </si>
  <si>
    <t>JA、市、町、農業改良普及センター、農業委員会、共済組合、生産部会、流通業者、香川県農地機構</t>
    <rPh sb="3" eb="4">
      <t>シ</t>
    </rPh>
    <rPh sb="5" eb="6">
      <t>チョウ</t>
    </rPh>
    <rPh sb="7" eb="9">
      <t>ノウギョウ</t>
    </rPh>
    <rPh sb="9" eb="11">
      <t>カイリョウ</t>
    </rPh>
    <rPh sb="11" eb="13">
      <t>フキュウ</t>
    </rPh>
    <rPh sb="18" eb="20">
      <t>ノウギョウ</t>
    </rPh>
    <rPh sb="20" eb="23">
      <t>イインカイ</t>
    </rPh>
    <rPh sb="24" eb="26">
      <t>キョウサイ</t>
    </rPh>
    <rPh sb="26" eb="28">
      <t>クミアイ</t>
    </rPh>
    <rPh sb="29" eb="31">
      <t>セイサン</t>
    </rPh>
    <rPh sb="31" eb="33">
      <t>ブカイ</t>
    </rPh>
    <rPh sb="34" eb="36">
      <t>リュウツウ</t>
    </rPh>
    <rPh sb="36" eb="38">
      <t>ギョウシャ</t>
    </rPh>
    <rPh sb="39" eb="42">
      <t>カガワケン</t>
    </rPh>
    <rPh sb="42" eb="44">
      <t>ノウチ</t>
    </rPh>
    <rPh sb="44" eb="46">
      <t>キコウ</t>
    </rPh>
    <phoneticPr fontId="5"/>
  </si>
  <si>
    <t>高松市、坂出市、さぬき市、東かがわ市、土庄町、小豆島町、三木町、宇多津町、綾川町</t>
    <rPh sb="0" eb="3">
      <t>タカマツシ</t>
    </rPh>
    <rPh sb="4" eb="7">
      <t>サカイデシ</t>
    </rPh>
    <rPh sb="11" eb="12">
      <t>シ</t>
    </rPh>
    <rPh sb="13" eb="14">
      <t>ヒガシ</t>
    </rPh>
    <rPh sb="17" eb="18">
      <t>シ</t>
    </rPh>
    <rPh sb="19" eb="22">
      <t>トノショウチョウ</t>
    </rPh>
    <rPh sb="23" eb="27">
      <t>ショウドシマチョウ</t>
    </rPh>
    <rPh sb="28" eb="31">
      <t>ミキチョウ</t>
    </rPh>
    <rPh sb="32" eb="36">
      <t>ウタヅチョウ</t>
    </rPh>
    <rPh sb="37" eb="40">
      <t>アヤガワチョウ</t>
    </rPh>
    <phoneticPr fontId="5"/>
  </si>
  <si>
    <t>香川県農協</t>
    <rPh sb="0" eb="3">
      <t>カガワケン</t>
    </rPh>
    <rPh sb="3" eb="5">
      <t>ノウキョウ</t>
    </rPh>
    <phoneticPr fontId="5"/>
  </si>
  <si>
    <t>みかん、他柑橘、かき、びわ、もも、すもも、ぶどう、キウイフルーツ、いちじく、その他（オリーブ）</t>
    <rPh sb="4" eb="5">
      <t>ホカ</t>
    </rPh>
    <rPh sb="5" eb="7">
      <t>カンキツ</t>
    </rPh>
    <rPh sb="40" eb="41">
      <t>ホカ</t>
    </rPh>
    <phoneticPr fontId="5"/>
  </si>
  <si>
    <r>
      <t xml:space="preserve">R3.3.30
</t>
    </r>
    <r>
      <rPr>
        <sz val="11"/>
        <rFont val="ＭＳ Ｐゴシック"/>
        <family val="3"/>
        <charset val="128"/>
      </rPr>
      <t>R4.4.1（変更）</t>
    </r>
    <rPh sb="15" eb="17">
      <t>ヘンコウ</t>
    </rPh>
    <phoneticPr fontId="5"/>
  </si>
  <si>
    <r>
      <t xml:space="preserve">【一期】H18.3.31
【二期】H23.10.17
</t>
    </r>
    <r>
      <rPr>
        <sz val="11"/>
        <rFont val="ＭＳ Ｐゴシック"/>
        <family val="3"/>
        <charset val="128"/>
      </rPr>
      <t>【三期】H28.3.30
　H30.3.28(変更)
　H31.3.29(変更)</t>
    </r>
    <rPh sb="1" eb="3">
      <t>イッキ</t>
    </rPh>
    <rPh sb="14" eb="16">
      <t>ニキ</t>
    </rPh>
    <rPh sb="28" eb="30">
      <t>サンキ</t>
    </rPh>
    <rPh sb="50" eb="52">
      <t>ヘンコウ</t>
    </rPh>
    <rPh sb="64" eb="66">
      <t>ヘンコウ</t>
    </rPh>
    <phoneticPr fontId="5"/>
  </si>
  <si>
    <t>香川県西部果樹産地協議会</t>
    <rPh sb="0" eb="3">
      <t>カガワケン</t>
    </rPh>
    <rPh sb="3" eb="5">
      <t>セイブ</t>
    </rPh>
    <rPh sb="5" eb="7">
      <t>カジュ</t>
    </rPh>
    <rPh sb="7" eb="9">
      <t>サンチ</t>
    </rPh>
    <rPh sb="9" eb="12">
      <t>キョウギカイ</t>
    </rPh>
    <phoneticPr fontId="5"/>
  </si>
  <si>
    <t>JA、市、町、農業改良普及センター、農業委員会、共済組合、生産部会、香川県農地機構</t>
    <rPh sb="3" eb="4">
      <t>シ</t>
    </rPh>
    <rPh sb="5" eb="6">
      <t>チョウ</t>
    </rPh>
    <rPh sb="7" eb="9">
      <t>ノウギョウ</t>
    </rPh>
    <rPh sb="9" eb="11">
      <t>カイリョウ</t>
    </rPh>
    <rPh sb="11" eb="13">
      <t>フキュウ</t>
    </rPh>
    <rPh sb="18" eb="20">
      <t>ノウギョウ</t>
    </rPh>
    <rPh sb="20" eb="23">
      <t>イインカイ</t>
    </rPh>
    <rPh sb="24" eb="26">
      <t>キョウサイ</t>
    </rPh>
    <rPh sb="26" eb="28">
      <t>クミアイ</t>
    </rPh>
    <rPh sb="29" eb="31">
      <t>セイサン</t>
    </rPh>
    <rPh sb="31" eb="33">
      <t>ブカイ</t>
    </rPh>
    <rPh sb="34" eb="37">
      <t>カガワケン</t>
    </rPh>
    <rPh sb="37" eb="39">
      <t>ノウチ</t>
    </rPh>
    <rPh sb="39" eb="41">
      <t>キコウ</t>
    </rPh>
    <phoneticPr fontId="5"/>
  </si>
  <si>
    <t>観音寺市、三豊市、丸亀市、善通寺市、多度津町、まんのう町、琴平町</t>
    <rPh sb="0" eb="4">
      <t>カンオンジシ</t>
    </rPh>
    <rPh sb="5" eb="8">
      <t>ミトヨシ</t>
    </rPh>
    <rPh sb="9" eb="12">
      <t>マルガメシ</t>
    </rPh>
    <rPh sb="13" eb="17">
      <t>ゼンツウジシ</t>
    </rPh>
    <rPh sb="18" eb="22">
      <t>タドツチョウ</t>
    </rPh>
    <rPh sb="27" eb="28">
      <t>チョウ</t>
    </rPh>
    <rPh sb="29" eb="32">
      <t>コトヒラチョウ</t>
    </rPh>
    <phoneticPr fontId="5"/>
  </si>
  <si>
    <t>みかん、他柑橘、なし、かき、びわ、もも、ぶどう、キウイフルーツ、くり、その他（オリーブ）</t>
    <rPh sb="4" eb="5">
      <t>ホカ</t>
    </rPh>
    <rPh sb="5" eb="7">
      <t>カンキツ</t>
    </rPh>
    <rPh sb="37" eb="38">
      <t>ホカ</t>
    </rPh>
    <phoneticPr fontId="5"/>
  </si>
  <si>
    <r>
      <t xml:space="preserve">【一期】H19.3.13
　　　　H22.2月変更
【二期】H24.4.27
</t>
    </r>
    <r>
      <rPr>
        <sz val="11"/>
        <rFont val="ＭＳ Ｐゴシック"/>
        <family val="3"/>
        <charset val="128"/>
      </rPr>
      <t>【三期】H28.3.30
　　H30.3.30(変更)
　　H31.3.29(変更)</t>
    </r>
    <rPh sb="1" eb="3">
      <t>イチキ</t>
    </rPh>
    <rPh sb="22" eb="23">
      <t>ガツ</t>
    </rPh>
    <rPh sb="23" eb="25">
      <t>ヘンコウ</t>
    </rPh>
    <rPh sb="27" eb="28">
      <t>ニ</t>
    </rPh>
    <rPh sb="28" eb="29">
      <t>キ</t>
    </rPh>
    <rPh sb="40" eb="42">
      <t>サンキ</t>
    </rPh>
    <rPh sb="63" eb="65">
      <t>ヘンコウ</t>
    </rPh>
    <rPh sb="78" eb="80">
      <t>ヘンコウ</t>
    </rPh>
    <phoneticPr fontId="5"/>
  </si>
  <si>
    <t>愛媛県</t>
    <rPh sb="0" eb="3">
      <t>エヒメケン</t>
    </rPh>
    <phoneticPr fontId="5"/>
  </si>
  <si>
    <t>菊間地区果樹産地協議会</t>
    <rPh sb="0" eb="2">
      <t>キクマ</t>
    </rPh>
    <rPh sb="2" eb="4">
      <t>チク</t>
    </rPh>
    <rPh sb="4" eb="6">
      <t>カジュ</t>
    </rPh>
    <rPh sb="6" eb="8">
      <t>サンチ</t>
    </rPh>
    <rPh sb="8" eb="11">
      <t>キョウギカイ</t>
    </rPh>
    <phoneticPr fontId="5"/>
  </si>
  <si>
    <t>JA越智今治菊間営農生活センター</t>
    <rPh sb="2" eb="4">
      <t>オチ</t>
    </rPh>
    <rPh sb="4" eb="6">
      <t>イマバリ</t>
    </rPh>
    <rPh sb="6" eb="8">
      <t>キクマ</t>
    </rPh>
    <rPh sb="8" eb="10">
      <t>エイノウ</t>
    </rPh>
    <rPh sb="10" eb="12">
      <t>セイカツ</t>
    </rPh>
    <phoneticPr fontId="5"/>
  </si>
  <si>
    <t>ｸﾞﾘｰﾝｾﾝﾀｰ、農業委員会、県、共済組合、市、生産者</t>
    <rPh sb="10" eb="12">
      <t>ノウギョウ</t>
    </rPh>
    <rPh sb="12" eb="15">
      <t>イインカイ</t>
    </rPh>
    <rPh sb="16" eb="17">
      <t>ケン</t>
    </rPh>
    <rPh sb="18" eb="20">
      <t>キョウサイ</t>
    </rPh>
    <rPh sb="20" eb="22">
      <t>クミアイ</t>
    </rPh>
    <rPh sb="23" eb="24">
      <t>シ</t>
    </rPh>
    <rPh sb="25" eb="28">
      <t>セイサンシャ</t>
    </rPh>
    <phoneticPr fontId="5"/>
  </si>
  <si>
    <t>(ＪＡｸﾞﾘｰﾝｾﾝﾀｰ単位）</t>
    <rPh sb="12" eb="14">
      <t>タンイ</t>
    </rPh>
    <phoneticPr fontId="5"/>
  </si>
  <si>
    <t>越智今治農協</t>
    <rPh sb="0" eb="2">
      <t>オチ</t>
    </rPh>
    <rPh sb="2" eb="4">
      <t>イマバリ</t>
    </rPh>
    <rPh sb="4" eb="6">
      <t>ノウキョウ</t>
    </rPh>
    <phoneticPr fontId="5"/>
  </si>
  <si>
    <t>17.8～9</t>
    <phoneticPr fontId="5"/>
  </si>
  <si>
    <t>みかん、他柑橘、かき、キウイフルーツ</t>
    <rPh sb="4" eb="5">
      <t>ホカ</t>
    </rPh>
    <rPh sb="5" eb="7">
      <t>カンキツ</t>
    </rPh>
    <phoneticPr fontId="5"/>
  </si>
  <si>
    <t>R2.3.31（承認）
R3.3.30（変更）</t>
    <rPh sb="8" eb="10">
      <t>ショウニン</t>
    </rPh>
    <rPh sb="20" eb="22">
      <t>ヘンコウ</t>
    </rPh>
    <phoneticPr fontId="5"/>
  </si>
  <si>
    <t>【一期】18.3.16
18.12.5変更
19.9.19変更
20.3.28変更
22.9.13変更
【二期】23.11.7
【三期】28.3.30
29.7.20変更</t>
    <rPh sb="1" eb="2">
      <t>1</t>
    </rPh>
    <rPh sb="2" eb="3">
      <t>キ</t>
    </rPh>
    <rPh sb="53" eb="54">
      <t>2</t>
    </rPh>
    <rPh sb="54" eb="55">
      <t>キ</t>
    </rPh>
    <phoneticPr fontId="5"/>
  </si>
  <si>
    <t>大西地区果樹産地協議会</t>
    <rPh sb="0" eb="2">
      <t>オオニシ</t>
    </rPh>
    <rPh sb="2" eb="4">
      <t>チク</t>
    </rPh>
    <rPh sb="4" eb="6">
      <t>カジュ</t>
    </rPh>
    <rPh sb="6" eb="8">
      <t>サンチ</t>
    </rPh>
    <rPh sb="8" eb="11">
      <t>キョウギカイ</t>
    </rPh>
    <phoneticPr fontId="5"/>
  </si>
  <si>
    <t>JA越智今治大西営農生活センター</t>
    <rPh sb="2" eb="4">
      <t>オチ</t>
    </rPh>
    <rPh sb="4" eb="6">
      <t>イマバリ</t>
    </rPh>
    <rPh sb="6" eb="8">
      <t>オオニシ</t>
    </rPh>
    <rPh sb="7" eb="8">
      <t>ノウダイ</t>
    </rPh>
    <rPh sb="8" eb="10">
      <t>エイノウ</t>
    </rPh>
    <rPh sb="10" eb="12">
      <t>セイカツ</t>
    </rPh>
    <phoneticPr fontId="5"/>
  </si>
  <si>
    <t>【一期】18.3.16
18.12.5変更
【二期】23.11.7
【三期】28.3.30
29.7.20変更</t>
    <rPh sb="1" eb="2">
      <t>1</t>
    </rPh>
    <rPh sb="2" eb="3">
      <t>キ</t>
    </rPh>
    <rPh sb="23" eb="24">
      <t>2</t>
    </rPh>
    <rPh sb="24" eb="25">
      <t>キ</t>
    </rPh>
    <phoneticPr fontId="5"/>
  </si>
  <si>
    <t>上浦地区果樹産地協議会</t>
    <rPh sb="0" eb="2">
      <t>カミウラ</t>
    </rPh>
    <rPh sb="2" eb="4">
      <t>チク</t>
    </rPh>
    <rPh sb="4" eb="6">
      <t>カジュ</t>
    </rPh>
    <rPh sb="6" eb="8">
      <t>サンチ</t>
    </rPh>
    <rPh sb="8" eb="11">
      <t>キョウギカイ</t>
    </rPh>
    <phoneticPr fontId="5"/>
  </si>
  <si>
    <t>JA越智今治上浦営農生活センター</t>
    <rPh sb="2" eb="4">
      <t>オチ</t>
    </rPh>
    <rPh sb="4" eb="6">
      <t>イマバリ</t>
    </rPh>
    <rPh sb="6" eb="8">
      <t>カミウラ</t>
    </rPh>
    <rPh sb="8" eb="10">
      <t>エイノウ</t>
    </rPh>
    <rPh sb="10" eb="12">
      <t>セイカツ</t>
    </rPh>
    <phoneticPr fontId="5"/>
  </si>
  <si>
    <t>【一期】18.3.16
【二期】23.11.7
【三期】28.3.30
29.7.20変更</t>
    <rPh sb="1" eb="2">
      <t>１</t>
    </rPh>
    <rPh sb="2" eb="3">
      <t>キ</t>
    </rPh>
    <phoneticPr fontId="5"/>
  </si>
  <si>
    <t>大三島地区果樹産地協議会</t>
    <rPh sb="0" eb="3">
      <t>オオミシマ</t>
    </rPh>
    <rPh sb="3" eb="5">
      <t>チク</t>
    </rPh>
    <rPh sb="5" eb="7">
      <t>カジュ</t>
    </rPh>
    <rPh sb="7" eb="9">
      <t>サンチ</t>
    </rPh>
    <rPh sb="9" eb="12">
      <t>キョウギカイ</t>
    </rPh>
    <phoneticPr fontId="5"/>
  </si>
  <si>
    <t>JA越智今治大三島営農生活センター</t>
    <rPh sb="2" eb="4">
      <t>オチ</t>
    </rPh>
    <rPh sb="4" eb="6">
      <t>イマバリ</t>
    </rPh>
    <rPh sb="6" eb="9">
      <t>オオミシマ</t>
    </rPh>
    <rPh sb="9" eb="11">
      <t>エイノウ</t>
    </rPh>
    <rPh sb="11" eb="13">
      <t>セイカツ</t>
    </rPh>
    <phoneticPr fontId="5"/>
  </si>
  <si>
    <t>【一期】18.3.16
18.12.5変更
20.7.31変更
【二期】24.8.1
【三期】28.3.30
29.7.20変更</t>
    <rPh sb="1" eb="2">
      <t>1</t>
    </rPh>
    <rPh sb="2" eb="3">
      <t>キ</t>
    </rPh>
    <rPh sb="19" eb="21">
      <t>ヘンコウ</t>
    </rPh>
    <rPh sb="29" eb="31">
      <t>ヘンコウ</t>
    </rPh>
    <rPh sb="33" eb="34">
      <t>2</t>
    </rPh>
    <rPh sb="34" eb="35">
      <t>キ</t>
    </rPh>
    <phoneticPr fontId="5"/>
  </si>
  <si>
    <t>乃万地区果樹産地協議会</t>
    <rPh sb="0" eb="1">
      <t>ノ</t>
    </rPh>
    <rPh sb="1" eb="2">
      <t>マン</t>
    </rPh>
    <rPh sb="2" eb="4">
      <t>チク</t>
    </rPh>
    <rPh sb="4" eb="6">
      <t>カジュ</t>
    </rPh>
    <rPh sb="6" eb="8">
      <t>サンチ</t>
    </rPh>
    <rPh sb="8" eb="11">
      <t>キョウギカイ</t>
    </rPh>
    <phoneticPr fontId="5"/>
  </si>
  <si>
    <t>JA越智今治乃万支所</t>
    <rPh sb="2" eb="4">
      <t>オチ</t>
    </rPh>
    <rPh sb="4" eb="6">
      <t>イマバリ</t>
    </rPh>
    <rPh sb="6" eb="8">
      <t>ノマ</t>
    </rPh>
    <rPh sb="8" eb="10">
      <t>シショ</t>
    </rPh>
    <phoneticPr fontId="5"/>
  </si>
  <si>
    <t>【一期】18.3.16
18.12.5変更
【二期】24.8.1
【三期】28.3.30
29.7.20変更</t>
    <rPh sb="1" eb="2">
      <t>1</t>
    </rPh>
    <rPh sb="2" eb="3">
      <t>キ</t>
    </rPh>
    <rPh sb="19" eb="21">
      <t>ヘンコウ</t>
    </rPh>
    <phoneticPr fontId="5"/>
  </si>
  <si>
    <t>波方地区果樹産地協議会</t>
    <rPh sb="0" eb="2">
      <t>ハカタ</t>
    </rPh>
    <rPh sb="2" eb="4">
      <t>チク</t>
    </rPh>
    <rPh sb="4" eb="6">
      <t>カジュ</t>
    </rPh>
    <rPh sb="6" eb="8">
      <t>サンチ</t>
    </rPh>
    <rPh sb="8" eb="11">
      <t>キョウギカイ</t>
    </rPh>
    <phoneticPr fontId="5"/>
  </si>
  <si>
    <t>JA越智今治樋口支所</t>
    <rPh sb="2" eb="4">
      <t>オチ</t>
    </rPh>
    <rPh sb="4" eb="6">
      <t>イマバリ</t>
    </rPh>
    <rPh sb="6" eb="8">
      <t>ヒノクチ</t>
    </rPh>
    <rPh sb="8" eb="10">
      <t>シショ</t>
    </rPh>
    <phoneticPr fontId="5"/>
  </si>
  <si>
    <t>みかん、他柑橘、もも、</t>
    <rPh sb="4" eb="5">
      <t>ホカ</t>
    </rPh>
    <rPh sb="5" eb="7">
      <t>カンキツ</t>
    </rPh>
    <phoneticPr fontId="5"/>
  </si>
  <si>
    <t>【一期】18.3.16
18.12.5変更
22.10.5変更
【二期】24.8.1
【三期】28.3.30
29.7.20変更
1.8.5変更</t>
    <rPh sb="1" eb="2">
      <t>1</t>
    </rPh>
    <rPh sb="2" eb="3">
      <t>キ</t>
    </rPh>
    <rPh sb="19" eb="21">
      <t>ヘンコウ</t>
    </rPh>
    <rPh sb="29" eb="31">
      <t>ヘンコウ</t>
    </rPh>
    <rPh sb="44" eb="46">
      <t>サンキ</t>
    </rPh>
    <rPh sb="62" eb="64">
      <t>ヘンコウ</t>
    </rPh>
    <rPh sb="70" eb="72">
      <t>ヘンコウ</t>
    </rPh>
    <phoneticPr fontId="5"/>
  </si>
  <si>
    <t>富田地区果樹産地協議会</t>
    <rPh sb="0" eb="2">
      <t>トミタ</t>
    </rPh>
    <rPh sb="2" eb="4">
      <t>チク</t>
    </rPh>
    <rPh sb="4" eb="6">
      <t>カジュ</t>
    </rPh>
    <rPh sb="6" eb="8">
      <t>サンチ</t>
    </rPh>
    <rPh sb="8" eb="11">
      <t>キョウギカイ</t>
    </rPh>
    <phoneticPr fontId="5"/>
  </si>
  <si>
    <t>JA越智今治富田営農生活センター</t>
    <rPh sb="2" eb="4">
      <t>オチ</t>
    </rPh>
    <rPh sb="4" eb="6">
      <t>イマバリ</t>
    </rPh>
    <rPh sb="6" eb="8">
      <t>トミタ</t>
    </rPh>
    <rPh sb="8" eb="10">
      <t>エイノウ</t>
    </rPh>
    <rPh sb="10" eb="12">
      <t>セイカツ</t>
    </rPh>
    <phoneticPr fontId="5"/>
  </si>
  <si>
    <t>【一期】18.3.16
【二期】24.8.1
【三期】28.3.30
29.7.20変更</t>
    <rPh sb="1" eb="2">
      <t>1</t>
    </rPh>
    <rPh sb="2" eb="3">
      <t>キ</t>
    </rPh>
    <phoneticPr fontId="5"/>
  </si>
  <si>
    <t>伯方地区果樹産地協議会</t>
    <rPh sb="0" eb="2">
      <t>ハカタ</t>
    </rPh>
    <rPh sb="2" eb="4">
      <t>チク</t>
    </rPh>
    <rPh sb="4" eb="6">
      <t>カジュ</t>
    </rPh>
    <rPh sb="6" eb="8">
      <t>サンチ</t>
    </rPh>
    <rPh sb="8" eb="11">
      <t>キョウギカイ</t>
    </rPh>
    <phoneticPr fontId="5"/>
  </si>
  <si>
    <t>JA越智今治伯方営農生活センター</t>
    <rPh sb="2" eb="4">
      <t>オチ</t>
    </rPh>
    <rPh sb="4" eb="6">
      <t>イマバリ</t>
    </rPh>
    <rPh sb="6" eb="8">
      <t>ハカタ</t>
    </rPh>
    <rPh sb="8" eb="10">
      <t>エイノウ</t>
    </rPh>
    <rPh sb="10" eb="12">
      <t>セイカツ</t>
    </rPh>
    <phoneticPr fontId="5"/>
  </si>
  <si>
    <t>【一期】18.3.16
18.12.5変更
20.2.4変更
【二期】23.11.7
【三期】28.3.30
29.7.20変更</t>
    <rPh sb="1" eb="2">
      <t>1</t>
    </rPh>
    <rPh sb="2" eb="3">
      <t>キ</t>
    </rPh>
    <rPh sb="19" eb="21">
      <t>ヘンコウ</t>
    </rPh>
    <rPh sb="28" eb="30">
      <t>ヘンコウ</t>
    </rPh>
    <rPh sb="32" eb="34">
      <t>２キ</t>
    </rPh>
    <phoneticPr fontId="5"/>
  </si>
  <si>
    <t>上島町果樹産地協議会</t>
    <rPh sb="0" eb="2">
      <t>ウエシマ</t>
    </rPh>
    <rPh sb="2" eb="3">
      <t>チョウ</t>
    </rPh>
    <rPh sb="3" eb="5">
      <t>カジュ</t>
    </rPh>
    <rPh sb="5" eb="7">
      <t>サンチ</t>
    </rPh>
    <rPh sb="7" eb="10">
      <t>キョウギカイ</t>
    </rPh>
    <phoneticPr fontId="5"/>
  </si>
  <si>
    <t>上島町農業委員会</t>
    <rPh sb="0" eb="3">
      <t>カミジマチョウ</t>
    </rPh>
    <rPh sb="3" eb="5">
      <t>ノウギョウ</t>
    </rPh>
    <rPh sb="5" eb="8">
      <t>イインカイ</t>
    </rPh>
    <phoneticPr fontId="5"/>
  </si>
  <si>
    <t>（上島町）</t>
    <phoneticPr fontId="5"/>
  </si>
  <si>
    <t>【一期】18.3.10
19.9.18変更
20.11.20変更
【二期】24.8.1
【三期】28.3.30
29.7.20変更
31.1.21変更</t>
    <rPh sb="1" eb="2">
      <t>１</t>
    </rPh>
    <rPh sb="2" eb="3">
      <t>キ</t>
    </rPh>
    <rPh sb="19" eb="21">
      <t>ヘンコウ</t>
    </rPh>
    <rPh sb="30" eb="32">
      <t>ヘンコウ</t>
    </rPh>
    <rPh sb="34" eb="35">
      <t>２</t>
    </rPh>
    <rPh sb="45" eb="46">
      <t>３</t>
    </rPh>
    <rPh sb="46" eb="47">
      <t>キ</t>
    </rPh>
    <phoneticPr fontId="5"/>
  </si>
  <si>
    <t>大島地区果樹産地協議会</t>
    <rPh sb="0" eb="2">
      <t>オオシマ</t>
    </rPh>
    <rPh sb="2" eb="4">
      <t>チク</t>
    </rPh>
    <rPh sb="4" eb="6">
      <t>カジュ</t>
    </rPh>
    <rPh sb="6" eb="8">
      <t>サンチ</t>
    </rPh>
    <rPh sb="8" eb="11">
      <t>キョウギカイ</t>
    </rPh>
    <phoneticPr fontId="5"/>
  </si>
  <si>
    <t>JA越智今治大島営農生活センター</t>
    <rPh sb="2" eb="4">
      <t>オチ</t>
    </rPh>
    <rPh sb="4" eb="6">
      <t>イマバリ</t>
    </rPh>
    <rPh sb="6" eb="8">
      <t>オオシマ</t>
    </rPh>
    <rPh sb="8" eb="10">
      <t>エイノウ</t>
    </rPh>
    <rPh sb="10" eb="12">
      <t>セイカツ</t>
    </rPh>
    <phoneticPr fontId="5"/>
  </si>
  <si>
    <t>みかん、他柑橘、びわ、キウイフルーツ</t>
    <rPh sb="4" eb="5">
      <t>ホカ</t>
    </rPh>
    <rPh sb="5" eb="7">
      <t>カンキツ</t>
    </rPh>
    <phoneticPr fontId="5"/>
  </si>
  <si>
    <t>【一期】18.3.16
【二期】24.8.1
【三期】28.3.30
29.7.20変更</t>
    <rPh sb="1" eb="2">
      <t>１</t>
    </rPh>
    <rPh sb="2" eb="3">
      <t>キ</t>
    </rPh>
    <phoneticPr fontId="5"/>
  </si>
  <si>
    <t>その他（オリーブ）2.0ha</t>
    <rPh sb="2" eb="3">
      <t>タ</t>
    </rPh>
    <phoneticPr fontId="5"/>
  </si>
  <si>
    <t>大下地区果樹産地協議会</t>
    <rPh sb="0" eb="2">
      <t>オオシタ</t>
    </rPh>
    <rPh sb="2" eb="4">
      <t>チク</t>
    </rPh>
    <rPh sb="4" eb="6">
      <t>カジュ</t>
    </rPh>
    <rPh sb="6" eb="8">
      <t>サンチ</t>
    </rPh>
    <rPh sb="8" eb="11">
      <t>キョウギカイ</t>
    </rPh>
    <phoneticPr fontId="5"/>
  </si>
  <si>
    <t>越智今治農業協同組合大下出張所</t>
    <rPh sb="0" eb="2">
      <t>オチ</t>
    </rPh>
    <rPh sb="2" eb="4">
      <t>イマバリ</t>
    </rPh>
    <rPh sb="4" eb="6">
      <t>ノウギョウ</t>
    </rPh>
    <rPh sb="6" eb="8">
      <t>キョウドウ</t>
    </rPh>
    <rPh sb="8" eb="10">
      <t>クミアイ</t>
    </rPh>
    <rPh sb="10" eb="12">
      <t>オオシタ</t>
    </rPh>
    <rPh sb="12" eb="15">
      <t>シュッチョウジョ</t>
    </rPh>
    <phoneticPr fontId="5"/>
  </si>
  <si>
    <t>関前岡村地区果樹産地協議会</t>
    <rPh sb="0" eb="2">
      <t>セキマエ</t>
    </rPh>
    <rPh sb="2" eb="4">
      <t>オカムラ</t>
    </rPh>
    <rPh sb="4" eb="6">
      <t>チク</t>
    </rPh>
    <rPh sb="6" eb="8">
      <t>カジュ</t>
    </rPh>
    <rPh sb="8" eb="10">
      <t>サンチ</t>
    </rPh>
    <rPh sb="10" eb="13">
      <t>キョウギカイ</t>
    </rPh>
    <phoneticPr fontId="5"/>
  </si>
  <si>
    <t>JA越智今治関前営農センター</t>
    <rPh sb="2" eb="4">
      <t>オチ</t>
    </rPh>
    <rPh sb="4" eb="6">
      <t>イマバリ</t>
    </rPh>
    <rPh sb="6" eb="8">
      <t>セキゼン</t>
    </rPh>
    <rPh sb="8" eb="10">
      <t>エイノウ</t>
    </rPh>
    <phoneticPr fontId="5"/>
  </si>
  <si>
    <t>玉川地区果樹産地協議会</t>
    <rPh sb="0" eb="2">
      <t>タマガワ</t>
    </rPh>
    <rPh sb="2" eb="4">
      <t>チク</t>
    </rPh>
    <rPh sb="4" eb="6">
      <t>カジュ</t>
    </rPh>
    <rPh sb="6" eb="8">
      <t>サンチ</t>
    </rPh>
    <rPh sb="8" eb="11">
      <t>キョウギカイ</t>
    </rPh>
    <phoneticPr fontId="5"/>
  </si>
  <si>
    <t>JA越智今治玉川営農生活センター</t>
    <rPh sb="2" eb="4">
      <t>オチ</t>
    </rPh>
    <rPh sb="4" eb="6">
      <t>イマバリ</t>
    </rPh>
    <rPh sb="6" eb="8">
      <t>タマガワ</t>
    </rPh>
    <rPh sb="8" eb="10">
      <t>エイノウ</t>
    </rPh>
    <rPh sb="10" eb="12">
      <t>セイカツ</t>
    </rPh>
    <phoneticPr fontId="5"/>
  </si>
  <si>
    <t>17.5.12</t>
  </si>
  <si>
    <t>みかん、他柑橘、キウイフルーツ、ブルーベリー</t>
    <rPh sb="4" eb="5">
      <t>ホカ</t>
    </rPh>
    <rPh sb="5" eb="7">
      <t>カンキツ</t>
    </rPh>
    <phoneticPr fontId="5"/>
  </si>
  <si>
    <t>【一期】18.12.28
【二期】24.8.1
【三期】28.3.30
29.7.20変更</t>
    <rPh sb="1" eb="2">
      <t>１</t>
    </rPh>
    <rPh sb="2" eb="3">
      <t>キ</t>
    </rPh>
    <rPh sb="25" eb="26">
      <t>３</t>
    </rPh>
    <rPh sb="26" eb="27">
      <t>キ</t>
    </rPh>
    <phoneticPr fontId="5"/>
  </si>
  <si>
    <t>えひめ中央果樹産地協議会</t>
    <rPh sb="3" eb="5">
      <t>チュウオウ</t>
    </rPh>
    <rPh sb="5" eb="7">
      <t>カジュ</t>
    </rPh>
    <rPh sb="7" eb="9">
      <t>サンチ</t>
    </rPh>
    <rPh sb="9" eb="12">
      <t>キョウギカイ</t>
    </rPh>
    <phoneticPr fontId="5"/>
  </si>
  <si>
    <t>JAえひめ中央</t>
    <rPh sb="5" eb="7">
      <t>チュウオウ</t>
    </rPh>
    <phoneticPr fontId="5"/>
  </si>
  <si>
    <t>生産者、市町、農業委員会、県、共済組合、JA、農地中間管理機構</t>
    <rPh sb="0" eb="3">
      <t>セイサンシャ</t>
    </rPh>
    <rPh sb="4" eb="5">
      <t>シ</t>
    </rPh>
    <rPh sb="5" eb="6">
      <t>マチ</t>
    </rPh>
    <rPh sb="7" eb="9">
      <t>ノウギョウ</t>
    </rPh>
    <rPh sb="9" eb="12">
      <t>イインカイ</t>
    </rPh>
    <rPh sb="13" eb="14">
      <t>ケン</t>
    </rPh>
    <rPh sb="15" eb="17">
      <t>キョウサイ</t>
    </rPh>
    <rPh sb="17" eb="19">
      <t>クミアイ</t>
    </rPh>
    <rPh sb="23" eb="25">
      <t>ノウチ</t>
    </rPh>
    <rPh sb="25" eb="27">
      <t>チュウカン</t>
    </rPh>
    <rPh sb="27" eb="29">
      <t>カンリ</t>
    </rPh>
    <rPh sb="29" eb="31">
      <t>キコウ</t>
    </rPh>
    <phoneticPr fontId="5"/>
  </si>
  <si>
    <t>ＪＡえひめ中央管内（松山市、伊予市、東温市、砥部町、松前町、内子町（旧小田町））</t>
    <phoneticPr fontId="5"/>
  </si>
  <si>
    <t>えひめ中央農協</t>
    <rPh sb="3" eb="5">
      <t>チュウオウ</t>
    </rPh>
    <rPh sb="5" eb="7">
      <t>ノウキョウ</t>
    </rPh>
    <phoneticPr fontId="5"/>
  </si>
  <si>
    <t>17.12.1</t>
    <phoneticPr fontId="5"/>
  </si>
  <si>
    <t>みかん、他柑橘、ぶどう、くり、キウイフルーツ、その他</t>
    <rPh sb="4" eb="5">
      <t>ホカ</t>
    </rPh>
    <rPh sb="5" eb="7">
      <t>カンキツ</t>
    </rPh>
    <rPh sb="25" eb="26">
      <t>タ</t>
    </rPh>
    <phoneticPr fontId="5"/>
  </si>
  <si>
    <t>【一期】18．3．10
19．9．18変更
20.9.25変更
22.3.8変更
23.1.6変更
【二期】23.11.7
27.5.8（変更）
【三期】28.3.30
28.7.7変更
29.3.24変更</t>
    <rPh sb="1" eb="2">
      <t>1</t>
    </rPh>
    <rPh sb="2" eb="3">
      <t>キ</t>
    </rPh>
    <rPh sb="19" eb="21">
      <t>ヘンコウ</t>
    </rPh>
    <rPh sb="29" eb="31">
      <t>ヘンコウ</t>
    </rPh>
    <rPh sb="38" eb="40">
      <t>ヘンコウ</t>
    </rPh>
    <rPh sb="47" eb="49">
      <t>ヘンコウ</t>
    </rPh>
    <rPh sb="51" eb="52">
      <t>2</t>
    </rPh>
    <rPh sb="52" eb="53">
      <t>キ</t>
    </rPh>
    <rPh sb="69" eb="71">
      <t>ヘンコウ</t>
    </rPh>
    <rPh sb="74" eb="75">
      <t>サン</t>
    </rPh>
    <phoneticPr fontId="5"/>
  </si>
  <si>
    <t>大洲喜多地区果樹産地協議会</t>
    <phoneticPr fontId="5"/>
  </si>
  <si>
    <t>JA愛媛たいき</t>
    <rPh sb="2" eb="4">
      <t>エヒメ</t>
    </rPh>
    <phoneticPr fontId="5"/>
  </si>
  <si>
    <t>生産者、市町、農業委員会、県、JA</t>
    <rPh sb="0" eb="3">
      <t>セイサンシャ</t>
    </rPh>
    <rPh sb="4" eb="5">
      <t>シ</t>
    </rPh>
    <rPh sb="5" eb="6">
      <t>マチ</t>
    </rPh>
    <rPh sb="7" eb="9">
      <t>ノウギョウ</t>
    </rPh>
    <rPh sb="9" eb="12">
      <t>イインカイ</t>
    </rPh>
    <rPh sb="13" eb="14">
      <t>ケン</t>
    </rPh>
    <phoneticPr fontId="5"/>
  </si>
  <si>
    <t>ＪＡ愛媛たいき（大洲市、喜多郡内子町）</t>
    <phoneticPr fontId="5"/>
  </si>
  <si>
    <t>愛媛たいき農協</t>
    <rPh sb="0" eb="2">
      <t>エヒメ</t>
    </rPh>
    <rPh sb="5" eb="7">
      <t>ノウキョウ</t>
    </rPh>
    <phoneticPr fontId="5"/>
  </si>
  <si>
    <t>17.9.12</t>
  </si>
  <si>
    <t>みかん、他柑橘、なし、かき、もも、ぶどう、くり、キウイフルーツ、その他</t>
    <rPh sb="4" eb="5">
      <t>ホカ</t>
    </rPh>
    <rPh sb="5" eb="7">
      <t>カンキツ</t>
    </rPh>
    <rPh sb="34" eb="35">
      <t>タ</t>
    </rPh>
    <phoneticPr fontId="5"/>
  </si>
  <si>
    <t>【一期】18.3.16
19.9.19変更
21.8.5変更
22.2.15変更
23.3.25変更
【二期】23.11.7
27.5.28（変更）
【三期】28.3.30
29.6.19変更</t>
    <rPh sb="1" eb="2">
      <t>1</t>
    </rPh>
    <rPh sb="2" eb="3">
      <t>キ</t>
    </rPh>
    <rPh sb="19" eb="21">
      <t>ヘンコウ</t>
    </rPh>
    <rPh sb="28" eb="30">
      <t>ヘンコウ</t>
    </rPh>
    <rPh sb="38" eb="40">
      <t>ヘンコウ</t>
    </rPh>
    <rPh sb="48" eb="50">
      <t>ヘンコウ</t>
    </rPh>
    <rPh sb="52" eb="53">
      <t>2</t>
    </rPh>
    <rPh sb="53" eb="54">
      <t>キ</t>
    </rPh>
    <rPh sb="71" eb="73">
      <t>ヘンコウ</t>
    </rPh>
    <rPh sb="76" eb="77">
      <t>サン</t>
    </rPh>
    <phoneticPr fontId="5"/>
  </si>
  <si>
    <t>その他落葉果樹（1.2ha）</t>
    <rPh sb="2" eb="3">
      <t>タ</t>
    </rPh>
    <rPh sb="3" eb="5">
      <t>ラクヨウ</t>
    </rPh>
    <rPh sb="5" eb="7">
      <t>カジュ</t>
    </rPh>
    <phoneticPr fontId="5"/>
  </si>
  <si>
    <t>八西地域農業振興協議会</t>
    <rPh sb="0" eb="1">
      <t>ハチ</t>
    </rPh>
    <rPh sb="1" eb="2">
      <t>ニシ</t>
    </rPh>
    <rPh sb="2" eb="4">
      <t>チイキ</t>
    </rPh>
    <rPh sb="4" eb="6">
      <t>ノウギョウ</t>
    </rPh>
    <rPh sb="6" eb="8">
      <t>シンコウ</t>
    </rPh>
    <rPh sb="8" eb="11">
      <t>キョウギカイ</t>
    </rPh>
    <phoneticPr fontId="5"/>
  </si>
  <si>
    <t>JA西宇和</t>
    <rPh sb="2" eb="5">
      <t>ニシウワ</t>
    </rPh>
    <phoneticPr fontId="5"/>
  </si>
  <si>
    <t>JA、県、市町、農業委員会、生産部会、農地中間管理機構</t>
    <rPh sb="3" eb="4">
      <t>ケン</t>
    </rPh>
    <rPh sb="5" eb="7">
      <t>シチョウ</t>
    </rPh>
    <rPh sb="8" eb="10">
      <t>ノウギョウ</t>
    </rPh>
    <rPh sb="10" eb="13">
      <t>イインカイ</t>
    </rPh>
    <rPh sb="14" eb="16">
      <t>セイサン</t>
    </rPh>
    <rPh sb="16" eb="18">
      <t>ブカイ</t>
    </rPh>
    <rPh sb="19" eb="21">
      <t>ノウチ</t>
    </rPh>
    <rPh sb="21" eb="23">
      <t>チュウカン</t>
    </rPh>
    <rPh sb="23" eb="25">
      <t>カンリ</t>
    </rPh>
    <rPh sb="25" eb="27">
      <t>キコウ</t>
    </rPh>
    <phoneticPr fontId="5"/>
  </si>
  <si>
    <t>ＪＡにしうわ管内（八幡浜市、西予市、西宇和郡伊方町）</t>
    <rPh sb="9" eb="11">
      <t>ヤハタ</t>
    </rPh>
    <rPh sb="11" eb="12">
      <t>ハマ</t>
    </rPh>
    <rPh sb="12" eb="13">
      <t>シ</t>
    </rPh>
    <rPh sb="14" eb="15">
      <t>ニシ</t>
    </rPh>
    <rPh sb="15" eb="16">
      <t>ヨ</t>
    </rPh>
    <rPh sb="16" eb="17">
      <t>シ</t>
    </rPh>
    <rPh sb="18" eb="22">
      <t>ニシウワグン</t>
    </rPh>
    <rPh sb="22" eb="24">
      <t>イカタ</t>
    </rPh>
    <rPh sb="24" eb="25">
      <t>マチ</t>
    </rPh>
    <phoneticPr fontId="5"/>
  </si>
  <si>
    <t>西宇和農協</t>
    <rPh sb="0" eb="3">
      <t>ニシウワ</t>
    </rPh>
    <rPh sb="3" eb="5">
      <t>ノウキョウ</t>
    </rPh>
    <phoneticPr fontId="5"/>
  </si>
  <si>
    <t>みかん、他柑橘、かき、キウイフルーツ、その他</t>
    <rPh sb="4" eb="5">
      <t>ホカ</t>
    </rPh>
    <rPh sb="5" eb="7">
      <t>カンキツ</t>
    </rPh>
    <rPh sb="21" eb="22">
      <t>タ</t>
    </rPh>
    <phoneticPr fontId="5"/>
  </si>
  <si>
    <t>【一期】18.3.16
19.9.19変更
22.3.26変更
【二期】23.11.7
24.5.15変更
【三期】28.3.30
29.3.24変更</t>
    <rPh sb="1" eb="2">
      <t>1</t>
    </rPh>
    <rPh sb="2" eb="3">
      <t>キ</t>
    </rPh>
    <rPh sb="19" eb="21">
      <t>ヘンコウ</t>
    </rPh>
    <rPh sb="29" eb="31">
      <t>ヘンコウ</t>
    </rPh>
    <rPh sb="33" eb="34">
      <t>2</t>
    </rPh>
    <rPh sb="34" eb="35">
      <t>キ</t>
    </rPh>
    <rPh sb="51" eb="53">
      <t>ヘンコウ</t>
    </rPh>
    <phoneticPr fontId="5"/>
  </si>
  <si>
    <t>その他(2.1ha)</t>
    <rPh sb="2" eb="3">
      <t>タ</t>
    </rPh>
    <phoneticPr fontId="5"/>
  </si>
  <si>
    <t>ＪＡ東予園芸果樹産地協議会</t>
    <phoneticPr fontId="5"/>
  </si>
  <si>
    <t>JA東予園芸</t>
    <rPh sb="2" eb="4">
      <t>トウヨ</t>
    </rPh>
    <rPh sb="4" eb="6">
      <t>エンゲイ</t>
    </rPh>
    <phoneticPr fontId="5"/>
  </si>
  <si>
    <t>生産者、市、共済組合、県、JA、農地中間管理機構</t>
    <rPh sb="0" eb="3">
      <t>セイサンシャ</t>
    </rPh>
    <rPh sb="4" eb="5">
      <t>シ</t>
    </rPh>
    <rPh sb="6" eb="8">
      <t>キョウサイ</t>
    </rPh>
    <rPh sb="8" eb="10">
      <t>クミアイ</t>
    </rPh>
    <rPh sb="11" eb="12">
      <t>ケン</t>
    </rPh>
    <phoneticPr fontId="5"/>
  </si>
  <si>
    <t>西条市、新居浜市、四国中央市</t>
    <phoneticPr fontId="5"/>
  </si>
  <si>
    <t>東予園芸農協</t>
    <rPh sb="0" eb="2">
      <t>トウヨ</t>
    </rPh>
    <rPh sb="2" eb="4">
      <t>エンゲイ</t>
    </rPh>
    <rPh sb="4" eb="6">
      <t>ノウキョウ</t>
    </rPh>
    <phoneticPr fontId="5"/>
  </si>
  <si>
    <t>18.6.20</t>
  </si>
  <si>
    <t>みかん、他柑橘、かき、うめ、ぶどう、キウイフルーツ</t>
    <rPh sb="4" eb="5">
      <t>ホカ</t>
    </rPh>
    <rPh sb="5" eb="7">
      <t>カンキツ</t>
    </rPh>
    <phoneticPr fontId="5"/>
  </si>
  <si>
    <t>【一期】18.9.15
22.8.2変更
【二期】24.8.1
26.11.18変更
【三期】28.3.30
29.3.24変更
31.1.21変更</t>
    <rPh sb="1" eb="2">
      <t>１</t>
    </rPh>
    <rPh sb="2" eb="3">
      <t>キ</t>
    </rPh>
    <rPh sb="18" eb="20">
      <t>ヘンコウ</t>
    </rPh>
    <rPh sb="22" eb="23">
      <t>２</t>
    </rPh>
    <rPh sb="23" eb="24">
      <t>キ</t>
    </rPh>
    <rPh sb="40" eb="42">
      <t>ヘンコウ</t>
    </rPh>
    <rPh sb="44" eb="45">
      <t>３</t>
    </rPh>
    <phoneticPr fontId="5"/>
  </si>
  <si>
    <t>その他（3.8ha）</t>
    <rPh sb="2" eb="3">
      <t>タ</t>
    </rPh>
    <phoneticPr fontId="5"/>
  </si>
  <si>
    <t>ＪＡうま果樹産地協議会</t>
    <rPh sb="4" eb="6">
      <t>カジュ</t>
    </rPh>
    <rPh sb="6" eb="8">
      <t>サンチ</t>
    </rPh>
    <rPh sb="8" eb="11">
      <t>キョウギカイ</t>
    </rPh>
    <phoneticPr fontId="5"/>
  </si>
  <si>
    <t>JAうま</t>
    <phoneticPr fontId="5"/>
  </si>
  <si>
    <t>生産者、市、共済組合、県、JA</t>
    <rPh sb="0" eb="3">
      <t>セイサンシャ</t>
    </rPh>
    <rPh sb="4" eb="5">
      <t>シ</t>
    </rPh>
    <rPh sb="6" eb="8">
      <t>キョウサイ</t>
    </rPh>
    <rPh sb="8" eb="10">
      <t>クミアイ</t>
    </rPh>
    <rPh sb="11" eb="12">
      <t>ケン</t>
    </rPh>
    <phoneticPr fontId="5"/>
  </si>
  <si>
    <t>四国中央市</t>
    <phoneticPr fontId="5"/>
  </si>
  <si>
    <t>うま農協</t>
    <rPh sb="2" eb="4">
      <t>ノウキョウ</t>
    </rPh>
    <phoneticPr fontId="5"/>
  </si>
  <si>
    <t>18.11.10</t>
  </si>
  <si>
    <t>R3.3.30（承認）</t>
    <rPh sb="8" eb="10">
      <t>ショウニン</t>
    </rPh>
    <phoneticPr fontId="5"/>
  </si>
  <si>
    <t>【一期】18.12.5
【二期】24.5.14
【三期】29.4.21</t>
    <rPh sb="1" eb="2">
      <t>１</t>
    </rPh>
    <rPh sb="2" eb="3">
      <t>キ</t>
    </rPh>
    <rPh sb="25" eb="26">
      <t>３</t>
    </rPh>
    <rPh sb="26" eb="27">
      <t>キ</t>
    </rPh>
    <phoneticPr fontId="5"/>
  </si>
  <si>
    <t>松山市農協果樹産地協議会</t>
    <rPh sb="0" eb="3">
      <t>マツヤマシ</t>
    </rPh>
    <rPh sb="3" eb="5">
      <t>ノウキョウ</t>
    </rPh>
    <rPh sb="5" eb="7">
      <t>カジュ</t>
    </rPh>
    <rPh sb="7" eb="9">
      <t>サンチ</t>
    </rPh>
    <rPh sb="9" eb="12">
      <t>キョウギカイ</t>
    </rPh>
    <phoneticPr fontId="5"/>
  </si>
  <si>
    <t>松山市農業協同組合営農販売部</t>
    <rPh sb="0" eb="3">
      <t>マツヤマシ</t>
    </rPh>
    <rPh sb="3" eb="5">
      <t>ノウギョウ</t>
    </rPh>
    <rPh sb="5" eb="7">
      <t>キョウドウ</t>
    </rPh>
    <rPh sb="7" eb="9">
      <t>クミアイ</t>
    </rPh>
    <rPh sb="9" eb="11">
      <t>エイノウ</t>
    </rPh>
    <rPh sb="11" eb="14">
      <t>ハンバイブ</t>
    </rPh>
    <phoneticPr fontId="5"/>
  </si>
  <si>
    <t>生産者、市、農業委員会共済組合、県、JA</t>
    <rPh sb="0" eb="3">
      <t>セイサンシャ</t>
    </rPh>
    <rPh sb="4" eb="5">
      <t>シ</t>
    </rPh>
    <rPh sb="6" eb="8">
      <t>ノウギョウ</t>
    </rPh>
    <rPh sb="8" eb="11">
      <t>イインカイ</t>
    </rPh>
    <rPh sb="11" eb="13">
      <t>キョウサイ</t>
    </rPh>
    <rPh sb="13" eb="15">
      <t>クミアイ</t>
    </rPh>
    <rPh sb="16" eb="17">
      <t>ケン</t>
    </rPh>
    <phoneticPr fontId="5"/>
  </si>
  <si>
    <t>松山市</t>
    <phoneticPr fontId="5"/>
  </si>
  <si>
    <t>松山市農協</t>
    <rPh sb="0" eb="3">
      <t>マツヤマシ</t>
    </rPh>
    <rPh sb="3" eb="5">
      <t>ノウキョウ</t>
    </rPh>
    <phoneticPr fontId="5"/>
  </si>
  <si>
    <t>【一期】18.12.5
20.3.27変更
【二期】24.5.14
【三期】28.3.30
29.7.11変更
30.7.2変更</t>
    <rPh sb="1" eb="2">
      <t>1</t>
    </rPh>
    <rPh sb="2" eb="3">
      <t>キ</t>
    </rPh>
    <rPh sb="19" eb="21">
      <t>ヘンコウ</t>
    </rPh>
    <phoneticPr fontId="5"/>
  </si>
  <si>
    <t>東宇和地域果樹産地協議会</t>
    <phoneticPr fontId="5"/>
  </si>
  <si>
    <t>東宇和農業協同組合農産園芸部</t>
    <rPh sb="0" eb="3">
      <t>ヒガシウワ</t>
    </rPh>
    <rPh sb="3" eb="5">
      <t>ノウギョウ</t>
    </rPh>
    <rPh sb="5" eb="7">
      <t>キョウドウ</t>
    </rPh>
    <rPh sb="7" eb="9">
      <t>クミアイ</t>
    </rPh>
    <rPh sb="9" eb="11">
      <t>ノウサン</t>
    </rPh>
    <rPh sb="11" eb="14">
      <t>エンゲイブ</t>
    </rPh>
    <phoneticPr fontId="5"/>
  </si>
  <si>
    <t>生産者、県、市、農業委員会、共済組合、JA</t>
    <rPh sb="0" eb="3">
      <t>セイサンシャ</t>
    </rPh>
    <rPh sb="4" eb="5">
      <t>ケン</t>
    </rPh>
    <rPh sb="6" eb="7">
      <t>シ</t>
    </rPh>
    <rPh sb="8" eb="10">
      <t>ノウギョウ</t>
    </rPh>
    <rPh sb="10" eb="13">
      <t>イインカイ</t>
    </rPh>
    <rPh sb="14" eb="16">
      <t>キョウサイ</t>
    </rPh>
    <rPh sb="16" eb="18">
      <t>クミアイ</t>
    </rPh>
    <phoneticPr fontId="5"/>
  </si>
  <si>
    <t>東宇和地域（西予市明浜町、西予市宇和町、西予市野村町、西予市城川町）</t>
    <rPh sb="6" eb="9">
      <t>セイヨシ</t>
    </rPh>
    <phoneticPr fontId="5"/>
  </si>
  <si>
    <t>東宇和農協</t>
    <rPh sb="0" eb="1">
      <t>ヒガシ</t>
    </rPh>
    <rPh sb="1" eb="3">
      <t>ウワ</t>
    </rPh>
    <rPh sb="3" eb="5">
      <t>ノウキョウ</t>
    </rPh>
    <phoneticPr fontId="5"/>
  </si>
  <si>
    <t>19.3.9</t>
  </si>
  <si>
    <t>みかん、他柑橘、うめ、ぶどう、くり、キウイフルーツ</t>
    <rPh sb="4" eb="5">
      <t>ホカ</t>
    </rPh>
    <rPh sb="5" eb="7">
      <t>カンキツ</t>
    </rPh>
    <phoneticPr fontId="5"/>
  </si>
  <si>
    <t>【一期】'19.3.30
19.9.19変更
22.3.31変更
【二期】23.11.7
【三期】28.3.30
29.4.21変更
30.6.14変更</t>
    <rPh sb="1" eb="2">
      <t>1</t>
    </rPh>
    <rPh sb="2" eb="3">
      <t>キ</t>
    </rPh>
    <rPh sb="30" eb="32">
      <t>ヘンコウ</t>
    </rPh>
    <rPh sb="34" eb="35">
      <t>2</t>
    </rPh>
    <rPh sb="35" eb="36">
      <t>キ</t>
    </rPh>
    <phoneticPr fontId="5"/>
  </si>
  <si>
    <t>その他(0.6ha)</t>
    <rPh sb="2" eb="3">
      <t>タ</t>
    </rPh>
    <phoneticPr fontId="17"/>
  </si>
  <si>
    <t>ＪＡ周桑果樹産地協議会</t>
    <rPh sb="2" eb="4">
      <t>シュウソウ</t>
    </rPh>
    <rPh sb="4" eb="6">
      <t>カジュ</t>
    </rPh>
    <rPh sb="6" eb="8">
      <t>サンチ</t>
    </rPh>
    <rPh sb="8" eb="11">
      <t>キョウギカイ</t>
    </rPh>
    <phoneticPr fontId="5"/>
  </si>
  <si>
    <t>周桑農業協同組合営農部販売指導課</t>
    <rPh sb="0" eb="2">
      <t>シュウソウ</t>
    </rPh>
    <rPh sb="2" eb="4">
      <t>ノウギョウ</t>
    </rPh>
    <rPh sb="4" eb="6">
      <t>キョウドウ</t>
    </rPh>
    <rPh sb="6" eb="8">
      <t>クミアイ</t>
    </rPh>
    <rPh sb="8" eb="10">
      <t>エイノウ</t>
    </rPh>
    <rPh sb="10" eb="11">
      <t>ブ</t>
    </rPh>
    <rPh sb="11" eb="13">
      <t>ハンバイ</t>
    </rPh>
    <rPh sb="13" eb="15">
      <t>シドウ</t>
    </rPh>
    <rPh sb="15" eb="16">
      <t>カ</t>
    </rPh>
    <phoneticPr fontId="5"/>
  </si>
  <si>
    <t>生産者、県、市、農業委員会、共済組合、JA、農地中間管理機構</t>
    <rPh sb="0" eb="3">
      <t>セイサンシャ</t>
    </rPh>
    <rPh sb="4" eb="5">
      <t>ケン</t>
    </rPh>
    <rPh sb="6" eb="7">
      <t>シ</t>
    </rPh>
    <rPh sb="8" eb="10">
      <t>ノウギョウ</t>
    </rPh>
    <rPh sb="10" eb="13">
      <t>イインカイ</t>
    </rPh>
    <rPh sb="14" eb="16">
      <t>キョウサイ</t>
    </rPh>
    <rPh sb="16" eb="18">
      <t>クミアイ</t>
    </rPh>
    <phoneticPr fontId="5"/>
  </si>
  <si>
    <t>ＪＡ周桑管内（西条市）</t>
    <rPh sb="7" eb="10">
      <t>サイジョウシ</t>
    </rPh>
    <phoneticPr fontId="5"/>
  </si>
  <si>
    <t>周桑農協</t>
    <rPh sb="0" eb="2">
      <t>シュウソウ</t>
    </rPh>
    <rPh sb="2" eb="4">
      <t>ノウキョウ</t>
    </rPh>
    <phoneticPr fontId="5"/>
  </si>
  <si>
    <t>19.12.5</t>
  </si>
  <si>
    <t>みかん、他柑橘、かき、びわ、キウイフルーツ、ブルーベリー、その他</t>
    <rPh sb="4" eb="5">
      <t>ホカ</t>
    </rPh>
    <rPh sb="5" eb="7">
      <t>カンキツ</t>
    </rPh>
    <rPh sb="31" eb="32">
      <t>タ</t>
    </rPh>
    <phoneticPr fontId="5"/>
  </si>
  <si>
    <t>【一期】20.2.4
【二期】25.5.14
27.9.10（変更）
【三期】28.3.30
28.12.15変更
29.3.29変更</t>
    <rPh sb="1" eb="2">
      <t>1</t>
    </rPh>
    <rPh sb="2" eb="3">
      <t>キ</t>
    </rPh>
    <rPh sb="31" eb="33">
      <t>ヘンコウ</t>
    </rPh>
    <phoneticPr fontId="5"/>
  </si>
  <si>
    <t>その他(2.0ha)</t>
    <rPh sb="2" eb="3">
      <t>タ</t>
    </rPh>
    <phoneticPr fontId="17"/>
  </si>
  <si>
    <t>南予地域果樹産地協議会</t>
    <rPh sb="0" eb="2">
      <t>ナンヨ</t>
    </rPh>
    <rPh sb="2" eb="4">
      <t>チイキ</t>
    </rPh>
    <rPh sb="4" eb="6">
      <t>カジュ</t>
    </rPh>
    <rPh sb="6" eb="8">
      <t>サンチ</t>
    </rPh>
    <rPh sb="8" eb="11">
      <t>キョウギカイ</t>
    </rPh>
    <phoneticPr fontId="5"/>
  </si>
  <si>
    <t>ＪＡえひめ南農産指導課</t>
    <rPh sb="5" eb="6">
      <t>ミナミ</t>
    </rPh>
    <rPh sb="6" eb="8">
      <t>ノウサン</t>
    </rPh>
    <rPh sb="8" eb="11">
      <t>シドウカ</t>
    </rPh>
    <phoneticPr fontId="5"/>
  </si>
  <si>
    <t>ＪＡえひめ南管内</t>
    <rPh sb="5" eb="6">
      <t>ミナミ</t>
    </rPh>
    <phoneticPr fontId="5"/>
  </si>
  <si>
    <t>えひめ南農協</t>
    <rPh sb="3" eb="4">
      <t>ミナミ</t>
    </rPh>
    <rPh sb="4" eb="6">
      <t>ノウキョウ</t>
    </rPh>
    <phoneticPr fontId="5"/>
  </si>
  <si>
    <t>28.2.24</t>
    <phoneticPr fontId="5"/>
  </si>
  <si>
    <t>みかん、他柑橘、かき、びわ、もも、うめ、くり、キウイフルーツ、その他</t>
    <rPh sb="4" eb="5">
      <t>ホカ</t>
    </rPh>
    <rPh sb="5" eb="7">
      <t>カンキツ</t>
    </rPh>
    <rPh sb="33" eb="34">
      <t>タ</t>
    </rPh>
    <phoneticPr fontId="5"/>
  </si>
  <si>
    <t>【一期】28.3.30
28.7.25変更
29.7.20変更</t>
    <rPh sb="1" eb="2">
      <t>１</t>
    </rPh>
    <rPh sb="2" eb="3">
      <t>キ</t>
    </rPh>
    <rPh sb="19" eb="21">
      <t>ヘンコウ</t>
    </rPh>
    <rPh sb="29" eb="31">
      <t>ヘンコウ</t>
    </rPh>
    <phoneticPr fontId="5"/>
  </si>
  <si>
    <t>その他落葉果樹(34.5ha)</t>
    <rPh sb="2" eb="3">
      <t>タ</t>
    </rPh>
    <rPh sb="3" eb="5">
      <t>ラクヨウ</t>
    </rPh>
    <rPh sb="5" eb="7">
      <t>カジュ</t>
    </rPh>
    <phoneticPr fontId="17"/>
  </si>
  <si>
    <t>高知県</t>
    <rPh sb="0" eb="3">
      <t>コウチケン</t>
    </rPh>
    <phoneticPr fontId="12"/>
  </si>
  <si>
    <t>嶺北地域果樹（ユズ）産地協議会</t>
    <rPh sb="0" eb="1">
      <t>レイ</t>
    </rPh>
    <rPh sb="1" eb="2">
      <t>キタ</t>
    </rPh>
    <rPh sb="2" eb="4">
      <t>チイキ</t>
    </rPh>
    <rPh sb="4" eb="6">
      <t>カジュ</t>
    </rPh>
    <rPh sb="10" eb="12">
      <t>サンチ</t>
    </rPh>
    <rPh sb="12" eb="15">
      <t>キョウギカイ</t>
    </rPh>
    <phoneticPr fontId="12"/>
  </si>
  <si>
    <t>高知県農協れいほく営農経済センター</t>
    <rPh sb="0" eb="2">
      <t>コウチ</t>
    </rPh>
    <rPh sb="2" eb="3">
      <t>ケン</t>
    </rPh>
    <rPh sb="3" eb="5">
      <t>ノウキョウ</t>
    </rPh>
    <rPh sb="9" eb="11">
      <t>エイノウ</t>
    </rPh>
    <rPh sb="11" eb="13">
      <t>ケイザイ</t>
    </rPh>
    <phoneticPr fontId="12"/>
  </si>
  <si>
    <t>生産者、JA、農業振興ｾﾝﾀｰ、町</t>
    <rPh sb="0" eb="3">
      <t>セイサンシャ</t>
    </rPh>
    <rPh sb="7" eb="9">
      <t>ノウギョウ</t>
    </rPh>
    <rPh sb="9" eb="11">
      <t>シンコウ</t>
    </rPh>
    <rPh sb="16" eb="17">
      <t>チョウ</t>
    </rPh>
    <phoneticPr fontId="12"/>
  </si>
  <si>
    <t>大豊町、本山町、土佐町</t>
  </si>
  <si>
    <t>高知県農協</t>
    <rPh sb="0" eb="3">
      <t>コウチケン</t>
    </rPh>
    <rPh sb="3" eb="5">
      <t>ノウキョウ</t>
    </rPh>
    <phoneticPr fontId="12"/>
  </si>
  <si>
    <t>17.5.27</t>
  </si>
  <si>
    <t>柑橘（ゆず）</t>
    <rPh sb="0" eb="2">
      <t>カンキツ</t>
    </rPh>
    <phoneticPr fontId="12"/>
  </si>
  <si>
    <t>R3/3/22</t>
  </si>
  <si>
    <t>【一期】18.3月
22.3月(変更)
【二期】23.3月
【三期】28.3.25
29.3.28(変更)
31.3.28(変更)
R2.3.17(変更)</t>
    <rPh sb="1" eb="3">
      <t>イチゴ</t>
    </rPh>
    <rPh sb="8" eb="9">
      <t>ガツ</t>
    </rPh>
    <rPh sb="14" eb="15">
      <t>ガツ</t>
    </rPh>
    <rPh sb="16" eb="18">
      <t>ヘンコウ</t>
    </rPh>
    <rPh sb="21" eb="23">
      <t>ニキ</t>
    </rPh>
    <rPh sb="28" eb="29">
      <t>ガツ</t>
    </rPh>
    <rPh sb="31" eb="33">
      <t>サンキ</t>
    </rPh>
    <rPh sb="50" eb="52">
      <t>ヘンコウ</t>
    </rPh>
    <phoneticPr fontId="12"/>
  </si>
  <si>
    <t>JA高知県香美地区果樹部</t>
    <rPh sb="2" eb="5">
      <t>コウチケン</t>
    </rPh>
    <rPh sb="5" eb="9">
      <t>カミチク</t>
    </rPh>
    <rPh sb="9" eb="11">
      <t>カジュ</t>
    </rPh>
    <rPh sb="11" eb="12">
      <t>ブ</t>
    </rPh>
    <phoneticPr fontId="12"/>
  </si>
  <si>
    <t>高知県農協香美地区</t>
    <rPh sb="0" eb="3">
      <t>コウチケン</t>
    </rPh>
    <rPh sb="3" eb="5">
      <t>ノウキョウ</t>
    </rPh>
    <rPh sb="5" eb="9">
      <t>カミチク</t>
    </rPh>
    <phoneticPr fontId="12"/>
  </si>
  <si>
    <t>JA、生産部会、市、農業振興ｾﾝﾀｰ、農地中間管理機構</t>
    <rPh sb="3" eb="5">
      <t>セイサン</t>
    </rPh>
    <rPh sb="5" eb="7">
      <t>ブカイ</t>
    </rPh>
    <rPh sb="8" eb="9">
      <t>シ</t>
    </rPh>
    <rPh sb="10" eb="12">
      <t>ノウギョウ</t>
    </rPh>
    <rPh sb="12" eb="14">
      <t>シンコウ</t>
    </rPh>
    <rPh sb="19" eb="21">
      <t>ノウチ</t>
    </rPh>
    <rPh sb="21" eb="23">
      <t>チュウカン</t>
    </rPh>
    <rPh sb="23" eb="25">
      <t>カンリ</t>
    </rPh>
    <rPh sb="25" eb="27">
      <t>キコウ</t>
    </rPh>
    <phoneticPr fontId="12"/>
  </si>
  <si>
    <t>香南市、香美市</t>
    <rPh sb="0" eb="3">
      <t>コウナンシ</t>
    </rPh>
    <rPh sb="4" eb="7">
      <t>カミシ</t>
    </rPh>
    <phoneticPr fontId="12"/>
  </si>
  <si>
    <t>17.6.17</t>
  </si>
  <si>
    <t>【一期】18.3月
20.3月変更
【二期】23.3月
26.3月変更
【三期】28.3.25
29.9.27(変更)
31.3.28(変更)</t>
    <rPh sb="1" eb="3">
      <t>イチゴ</t>
    </rPh>
    <rPh sb="8" eb="9">
      <t>ガツ</t>
    </rPh>
    <rPh sb="14" eb="15">
      <t>ガツ</t>
    </rPh>
    <rPh sb="15" eb="17">
      <t>ヘンコウ</t>
    </rPh>
    <rPh sb="19" eb="21">
      <t>ニキ</t>
    </rPh>
    <rPh sb="26" eb="27">
      <t>ガツ</t>
    </rPh>
    <rPh sb="32" eb="33">
      <t>ガツ</t>
    </rPh>
    <rPh sb="33" eb="35">
      <t>ヘンコウ</t>
    </rPh>
    <phoneticPr fontId="12"/>
  </si>
  <si>
    <t>ＪＡ高知県安芸地区ユズ産地協議会</t>
    <rPh sb="2" eb="5">
      <t>コウチケン</t>
    </rPh>
    <rPh sb="5" eb="7">
      <t>アキ</t>
    </rPh>
    <rPh sb="7" eb="9">
      <t>チク</t>
    </rPh>
    <rPh sb="11" eb="13">
      <t>サンチ</t>
    </rPh>
    <rPh sb="13" eb="16">
      <t>キョウギカイ</t>
    </rPh>
    <phoneticPr fontId="12"/>
  </si>
  <si>
    <t>高知県農協安芸営農経済センター</t>
    <rPh sb="0" eb="3">
      <t>コウチケン</t>
    </rPh>
    <rPh sb="3" eb="5">
      <t>ノウキョウ</t>
    </rPh>
    <rPh sb="5" eb="7">
      <t>アキ</t>
    </rPh>
    <rPh sb="7" eb="9">
      <t>エイノウ</t>
    </rPh>
    <rPh sb="9" eb="11">
      <t>ケイザイ</t>
    </rPh>
    <phoneticPr fontId="12"/>
  </si>
  <si>
    <t>JA、生産部会、市町村、農業振興ｾﾝﾀｰ、農業共済組合、農地中間管理機構</t>
    <rPh sb="3" eb="5">
      <t>セイサン</t>
    </rPh>
    <rPh sb="5" eb="7">
      <t>ブカイ</t>
    </rPh>
    <rPh sb="8" eb="11">
      <t>シチョウソン</t>
    </rPh>
    <rPh sb="12" eb="14">
      <t>ノウギョウ</t>
    </rPh>
    <rPh sb="14" eb="16">
      <t>シンコウ</t>
    </rPh>
    <rPh sb="21" eb="23">
      <t>ノウギョウ</t>
    </rPh>
    <rPh sb="23" eb="25">
      <t>キョウサイ</t>
    </rPh>
    <rPh sb="25" eb="27">
      <t>クミアイ</t>
    </rPh>
    <phoneticPr fontId="12"/>
  </si>
  <si>
    <t>安芸市、安田町、北川村、室戸市、東洋町</t>
  </si>
  <si>
    <t>19.3.12</t>
  </si>
  <si>
    <t>R3/3/22
R4/3/25(変更)</t>
  </si>
  <si>
    <r>
      <t xml:space="preserve">【一期】19.3月
【二期】24.3月
</t>
    </r>
    <r>
      <rPr>
        <sz val="11"/>
        <rFont val="ＭＳ Ｐゴシック"/>
        <family val="3"/>
        <charset val="128"/>
      </rPr>
      <t>【三期】28.3.25
29.9.27(変更)
31.3.28(変更)</t>
    </r>
    <rPh sb="8" eb="9">
      <t>ガツ</t>
    </rPh>
    <rPh sb="11" eb="13">
      <t>ニキ</t>
    </rPh>
    <rPh sb="18" eb="19">
      <t>ガツ</t>
    </rPh>
    <phoneticPr fontId="12"/>
  </si>
  <si>
    <t>ＪＡ高知県安芸地区果樹産地協議会</t>
    <rPh sb="2" eb="5">
      <t>コウチケン</t>
    </rPh>
    <rPh sb="5" eb="7">
      <t>アキ</t>
    </rPh>
    <rPh sb="7" eb="9">
      <t>チク</t>
    </rPh>
    <rPh sb="9" eb="11">
      <t>カジュ</t>
    </rPh>
    <rPh sb="11" eb="13">
      <t>サンチ</t>
    </rPh>
    <rPh sb="13" eb="16">
      <t>キョウギカイ</t>
    </rPh>
    <phoneticPr fontId="12"/>
  </si>
  <si>
    <t>室戸市、安芸市、東洋町、奈半利町、芸西村</t>
    <rPh sb="17" eb="19">
      <t>ゲイセイ</t>
    </rPh>
    <rPh sb="19" eb="20">
      <t>ムラ</t>
    </rPh>
    <phoneticPr fontId="12"/>
  </si>
  <si>
    <t>柑橘（ぶんたん、ぽんかん、しらぬひ）</t>
    <rPh sb="0" eb="2">
      <t>カンキツ</t>
    </rPh>
    <phoneticPr fontId="12"/>
  </si>
  <si>
    <t>R4/3/25</t>
  </si>
  <si>
    <t>【一期】19.3月
【二期】24.3月
【三期】29.3.28
31.3.28(変更)
R2.3.17(変更)</t>
    <rPh sb="8" eb="9">
      <t>ガツ</t>
    </rPh>
    <rPh sb="11" eb="13">
      <t>ニキ</t>
    </rPh>
    <rPh sb="18" eb="19">
      <t>ガツ</t>
    </rPh>
    <phoneticPr fontId="12"/>
  </si>
  <si>
    <t>ＪＡ馬路村果樹振興協議会</t>
  </si>
  <si>
    <t>馬路村農協・営農販売課</t>
    <rPh sb="0" eb="3">
      <t>ウマジムラ</t>
    </rPh>
    <rPh sb="3" eb="5">
      <t>ノウキョウ</t>
    </rPh>
    <rPh sb="6" eb="8">
      <t>エイノウ</t>
    </rPh>
    <rPh sb="8" eb="11">
      <t>ハンバイカ</t>
    </rPh>
    <phoneticPr fontId="12"/>
  </si>
  <si>
    <t>ＪＡ、生産部会、株式会社ゆず組合、村、農業振興センター、農地中間管理機構</t>
    <rPh sb="3" eb="5">
      <t>セイサン</t>
    </rPh>
    <rPh sb="5" eb="7">
      <t>ブカイ</t>
    </rPh>
    <rPh sb="8" eb="12">
      <t>カブシキガイシャ</t>
    </rPh>
    <rPh sb="14" eb="16">
      <t>クミアイ</t>
    </rPh>
    <rPh sb="17" eb="18">
      <t>ムラ</t>
    </rPh>
    <rPh sb="19" eb="21">
      <t xml:space="preserve">ノウギョ </t>
    </rPh>
    <rPh sb="21" eb="23">
      <t xml:space="preserve">    </t>
    </rPh>
    <rPh sb="28" eb="30">
      <t xml:space="preserve">   </t>
    </rPh>
    <rPh sb="30" eb="32">
      <t xml:space="preserve">     </t>
    </rPh>
    <rPh sb="32" eb="34">
      <t xml:space="preserve">   </t>
    </rPh>
    <rPh sb="34" eb="36">
      <t/>
    </rPh>
    <phoneticPr fontId="12"/>
  </si>
  <si>
    <t>馬路村</t>
    <rPh sb="0" eb="3">
      <t>ウマジムラ</t>
    </rPh>
    <phoneticPr fontId="12"/>
  </si>
  <si>
    <t>馬路村農協</t>
    <rPh sb="0" eb="3">
      <t>ウマジムラ</t>
    </rPh>
    <rPh sb="3" eb="5">
      <t>ノウキョウ</t>
    </rPh>
    <phoneticPr fontId="12"/>
  </si>
  <si>
    <t>19.3.1</t>
  </si>
  <si>
    <t>【一期】19.3月
【二期】24.3月
【三期】29.3.28
29.9.27(変更)</t>
    <rPh sb="8" eb="9">
      <t>ガツ</t>
    </rPh>
    <rPh sb="11" eb="13">
      <t>ニキ</t>
    </rPh>
    <rPh sb="18" eb="19">
      <t>ガツ</t>
    </rPh>
    <phoneticPr fontId="12"/>
  </si>
  <si>
    <t>高知市ゆず生産加工検討委員会</t>
    <rPh sb="0" eb="3">
      <t>コウチシ</t>
    </rPh>
    <phoneticPr fontId="12"/>
  </si>
  <si>
    <t>高知市・中山間振興課</t>
    <rPh sb="0" eb="3">
      <t>コウチシ</t>
    </rPh>
    <rPh sb="4" eb="6">
      <t>チュウサン</t>
    </rPh>
    <rPh sb="6" eb="7">
      <t>カン</t>
    </rPh>
    <rPh sb="7" eb="9">
      <t>シンコウ</t>
    </rPh>
    <rPh sb="9" eb="10">
      <t>カ</t>
    </rPh>
    <phoneticPr fontId="12"/>
  </si>
  <si>
    <r>
      <t>ＪＡ、市、県、公社、加工業者、生産者</t>
    </r>
    <r>
      <rPr>
        <sz val="10"/>
        <rFont val="ＭＳ Ｐゴシック"/>
        <family val="3"/>
        <charset val="128"/>
      </rPr>
      <t>、農地中間管理機構、農業委員会、農業共済組合</t>
    </r>
    <rPh sb="3" eb="4">
      <t>シ</t>
    </rPh>
    <rPh sb="5" eb="6">
      <t>ケン</t>
    </rPh>
    <rPh sb="7" eb="9">
      <t>コウシャ</t>
    </rPh>
    <rPh sb="10" eb="12">
      <t>カコウ</t>
    </rPh>
    <rPh sb="12" eb="14">
      <t>ギョウシャ</t>
    </rPh>
    <rPh sb="15" eb="18">
      <t>セイサンシャ</t>
    </rPh>
    <rPh sb="19" eb="21">
      <t>ノウチ</t>
    </rPh>
    <rPh sb="21" eb="23">
      <t>チュウカン</t>
    </rPh>
    <rPh sb="23" eb="25">
      <t>カンリ</t>
    </rPh>
    <rPh sb="25" eb="27">
      <t>キコウ</t>
    </rPh>
    <rPh sb="28" eb="30">
      <t>ノウギョウ</t>
    </rPh>
    <rPh sb="30" eb="33">
      <t>イインカイ</t>
    </rPh>
    <rPh sb="34" eb="36">
      <t>ノウギョウ</t>
    </rPh>
    <rPh sb="36" eb="38">
      <t>キョウサイ</t>
    </rPh>
    <rPh sb="38" eb="40">
      <t>クミアイ</t>
    </rPh>
    <phoneticPr fontId="12"/>
  </si>
  <si>
    <t>高知市</t>
    <rPh sb="0" eb="3">
      <t>コウチシ</t>
    </rPh>
    <phoneticPr fontId="12"/>
  </si>
  <si>
    <t>高知市農協</t>
    <rPh sb="0" eb="3">
      <t>コウチシ</t>
    </rPh>
    <rPh sb="3" eb="5">
      <t>ノウキョウ</t>
    </rPh>
    <phoneticPr fontId="12"/>
  </si>
  <si>
    <t>18.12.4</t>
  </si>
  <si>
    <t>【一期】19.3月
22.3月変更
【二期】24.3月
【三期】29.3.28</t>
    <rPh sb="8" eb="9">
      <t>ガツ</t>
    </rPh>
    <rPh sb="14" eb="15">
      <t>ガツ</t>
    </rPh>
    <rPh sb="15" eb="17">
      <t>ヘンコウ</t>
    </rPh>
    <rPh sb="19" eb="21">
      <t>ニキ</t>
    </rPh>
    <rPh sb="26" eb="27">
      <t>ガツ</t>
    </rPh>
    <phoneticPr fontId="12"/>
  </si>
  <si>
    <t>ＪＡ高知県幡多地区ゆず振興協議会</t>
    <rPh sb="4" eb="5">
      <t>ケン</t>
    </rPh>
    <rPh sb="5" eb="7">
      <t>ハタ</t>
    </rPh>
    <rPh sb="7" eb="9">
      <t>チク</t>
    </rPh>
    <rPh sb="11" eb="13">
      <t>シンコウ</t>
    </rPh>
    <rPh sb="13" eb="16">
      <t>キョウギカイ</t>
    </rPh>
    <phoneticPr fontId="12"/>
  </si>
  <si>
    <t>高知県農協幡多地区</t>
    <rPh sb="0" eb="2">
      <t>コウチ</t>
    </rPh>
    <rPh sb="2" eb="3">
      <t>ケン</t>
    </rPh>
    <rPh sb="3" eb="5">
      <t>ノウキョウ</t>
    </rPh>
    <rPh sb="5" eb="7">
      <t>ハタ</t>
    </rPh>
    <rPh sb="7" eb="9">
      <t>チク</t>
    </rPh>
    <phoneticPr fontId="12"/>
  </si>
  <si>
    <t>市町村、農業振興ｾﾝﾀｰ、ＪＡ、生産者代表、農業共済組合</t>
    <rPh sb="0" eb="3">
      <t>シチョウソン</t>
    </rPh>
    <rPh sb="4" eb="6">
      <t>ノウギョウ</t>
    </rPh>
    <rPh sb="6" eb="8">
      <t>シンコウ</t>
    </rPh>
    <rPh sb="16" eb="19">
      <t>セイサンシャ</t>
    </rPh>
    <rPh sb="19" eb="21">
      <t>ダイヒョウ</t>
    </rPh>
    <rPh sb="22" eb="24">
      <t>ノウギョウ</t>
    </rPh>
    <phoneticPr fontId="12"/>
  </si>
  <si>
    <t>四万十市、四万十町、黒潮町、三原村</t>
    <rPh sb="0" eb="4">
      <t>シマントシ</t>
    </rPh>
    <rPh sb="5" eb="9">
      <t>シマントチョウ</t>
    </rPh>
    <rPh sb="10" eb="12">
      <t>クロシオ</t>
    </rPh>
    <rPh sb="12" eb="13">
      <t>マチ</t>
    </rPh>
    <rPh sb="14" eb="17">
      <t>ミハラムラ</t>
    </rPh>
    <phoneticPr fontId="12"/>
  </si>
  <si>
    <t>19.2.21
24.2.13</t>
  </si>
  <si>
    <t>【一期】19.3月
22.3月変更
【二期】24.3月
【三期】29.3.28
31.3.28(変更)</t>
    <rPh sb="8" eb="9">
      <t>ガツ</t>
    </rPh>
    <rPh sb="14" eb="15">
      <t>ガツ</t>
    </rPh>
    <rPh sb="15" eb="17">
      <t>ヘンコウ</t>
    </rPh>
    <rPh sb="19" eb="21">
      <t>ニキ</t>
    </rPh>
    <rPh sb="26" eb="27">
      <t>ガツ</t>
    </rPh>
    <phoneticPr fontId="12"/>
  </si>
  <si>
    <t>ＪＡ高知県幡多地区幡西文旦振興協議会</t>
    <rPh sb="4" eb="5">
      <t>ケン</t>
    </rPh>
    <rPh sb="5" eb="7">
      <t>ハタ</t>
    </rPh>
    <rPh sb="7" eb="9">
      <t>チク</t>
    </rPh>
    <rPh sb="9" eb="10">
      <t>ハタ</t>
    </rPh>
    <rPh sb="10" eb="11">
      <t>ニシ</t>
    </rPh>
    <rPh sb="11" eb="13">
      <t>ブンタン</t>
    </rPh>
    <rPh sb="13" eb="15">
      <t>シンコウ</t>
    </rPh>
    <rPh sb="15" eb="18">
      <t>キョウギカイ</t>
    </rPh>
    <phoneticPr fontId="12"/>
  </si>
  <si>
    <t>高知県農協幡多地区</t>
    <rPh sb="0" eb="3">
      <t>コウチケン</t>
    </rPh>
    <rPh sb="3" eb="5">
      <t>ノウキョウ</t>
    </rPh>
    <rPh sb="5" eb="7">
      <t>ハタ</t>
    </rPh>
    <rPh sb="7" eb="9">
      <t>チク</t>
    </rPh>
    <phoneticPr fontId="12"/>
  </si>
  <si>
    <t>市町、農業振興ｾﾝﾀｰ、ＪＡ，生産者代表、農業共済組合</t>
    <rPh sb="0" eb="1">
      <t>シ</t>
    </rPh>
    <rPh sb="1" eb="2">
      <t>チョウ</t>
    </rPh>
    <rPh sb="3" eb="5">
      <t>ノウギョウ</t>
    </rPh>
    <rPh sb="5" eb="7">
      <t>シンコウ</t>
    </rPh>
    <rPh sb="15" eb="18">
      <t>セイサンシャ</t>
    </rPh>
    <rPh sb="18" eb="20">
      <t>ダイヒョウ</t>
    </rPh>
    <rPh sb="21" eb="23">
      <t>ノウギョウ</t>
    </rPh>
    <rPh sb="23" eb="25">
      <t>キョウサイ</t>
    </rPh>
    <rPh sb="25" eb="27">
      <t>クミアイ</t>
    </rPh>
    <phoneticPr fontId="12"/>
  </si>
  <si>
    <t>宿毛市、大月町</t>
    <rPh sb="0" eb="3">
      <t>スクモシ</t>
    </rPh>
    <rPh sb="4" eb="7">
      <t>オオツキチョウ</t>
    </rPh>
    <phoneticPr fontId="12"/>
  </si>
  <si>
    <t>19.2.21
24.2.16</t>
  </si>
  <si>
    <t>柑橘（ぶんたん、小夏）</t>
    <rPh sb="0" eb="2">
      <t>カンキツ</t>
    </rPh>
    <rPh sb="8" eb="10">
      <t>コナツ</t>
    </rPh>
    <phoneticPr fontId="12"/>
  </si>
  <si>
    <t>【一期】19.3月
【二期】24.3月
【三期】29.3.28
31.3.28(変更)</t>
    <rPh sb="8" eb="9">
      <t>ガツ</t>
    </rPh>
    <rPh sb="11" eb="13">
      <t>ニキ</t>
    </rPh>
    <rPh sb="18" eb="19">
      <t>ガツ</t>
    </rPh>
    <phoneticPr fontId="12"/>
  </si>
  <si>
    <t>ＪＡとさし果樹振興協議会</t>
    <rPh sb="5" eb="7">
      <t>カジュ</t>
    </rPh>
    <rPh sb="7" eb="9">
      <t>シンコウ</t>
    </rPh>
    <rPh sb="9" eb="12">
      <t>キョウギカイ</t>
    </rPh>
    <phoneticPr fontId="12"/>
  </si>
  <si>
    <t>高知県農協仁淀川地区とさし営農経済センター</t>
    <rPh sb="0" eb="3">
      <t>コウチケン</t>
    </rPh>
    <rPh sb="3" eb="5">
      <t>ノウキョウ</t>
    </rPh>
    <rPh sb="5" eb="8">
      <t>ニヨドガワ</t>
    </rPh>
    <rPh sb="8" eb="10">
      <t>チク</t>
    </rPh>
    <rPh sb="13" eb="15">
      <t>エイノウ</t>
    </rPh>
    <rPh sb="15" eb="17">
      <t>ケイザイ</t>
    </rPh>
    <phoneticPr fontId="12"/>
  </si>
  <si>
    <t>生産部会、ＪＡ、市、農業振興ｾﾝﾀｰ、農地中間管理機構</t>
    <rPh sb="0" eb="2">
      <t>セイサン</t>
    </rPh>
    <rPh sb="2" eb="4">
      <t>ブカイ</t>
    </rPh>
    <rPh sb="8" eb="9">
      <t>シ</t>
    </rPh>
    <rPh sb="10" eb="12">
      <t>ノウギョウ</t>
    </rPh>
    <rPh sb="12" eb="14">
      <t>シンコウ</t>
    </rPh>
    <rPh sb="19" eb="21">
      <t>ノウチ</t>
    </rPh>
    <rPh sb="21" eb="23">
      <t>チュウカン</t>
    </rPh>
    <rPh sb="23" eb="25">
      <t>カンリ</t>
    </rPh>
    <rPh sb="25" eb="27">
      <t>キコウ</t>
    </rPh>
    <phoneticPr fontId="12"/>
  </si>
  <si>
    <t>土佐市</t>
    <rPh sb="0" eb="3">
      <t>トサシ</t>
    </rPh>
    <phoneticPr fontId="12"/>
  </si>
  <si>
    <t>19.1.18</t>
  </si>
  <si>
    <t>柑橘（ぶんたん、小夏、不知火等）、なし、すもも</t>
    <rPh sb="0" eb="2">
      <t>カンキツ</t>
    </rPh>
    <rPh sb="8" eb="9">
      <t>コ</t>
    </rPh>
    <rPh sb="9" eb="10">
      <t>ナツ</t>
    </rPh>
    <rPh sb="11" eb="14">
      <t>シラヌヒ</t>
    </rPh>
    <rPh sb="14" eb="15">
      <t>トウ</t>
    </rPh>
    <phoneticPr fontId="12"/>
  </si>
  <si>
    <t>ＪＡ高知県香美地区物部柚子生産部会ユズ産地協議会</t>
    <rPh sb="2" eb="5">
      <t>コウチケン</t>
    </rPh>
    <rPh sb="5" eb="6">
      <t>カオリ</t>
    </rPh>
    <rPh sb="6" eb="7">
      <t>ビ</t>
    </rPh>
    <rPh sb="7" eb="9">
      <t>チク</t>
    </rPh>
    <rPh sb="9" eb="11">
      <t>モノベ</t>
    </rPh>
    <rPh sb="11" eb="13">
      <t>ユズ</t>
    </rPh>
    <rPh sb="13" eb="15">
      <t>セイサン</t>
    </rPh>
    <rPh sb="15" eb="17">
      <t>ブカイ</t>
    </rPh>
    <rPh sb="19" eb="21">
      <t>サンチ</t>
    </rPh>
    <rPh sb="21" eb="24">
      <t>キョウギカイ</t>
    </rPh>
    <phoneticPr fontId="12"/>
  </si>
  <si>
    <t>JA、生産部会、市、農業振興ｾﾝﾀｰ、農地中間管理機構</t>
    <rPh sb="3" eb="5">
      <t>セイサン</t>
    </rPh>
    <rPh sb="5" eb="7">
      <t>ブカイ</t>
    </rPh>
    <rPh sb="8" eb="9">
      <t>シ</t>
    </rPh>
    <rPh sb="10" eb="12">
      <t>ノウギョウ</t>
    </rPh>
    <rPh sb="12" eb="14">
      <t>シンコウ</t>
    </rPh>
    <phoneticPr fontId="12"/>
  </si>
  <si>
    <t>香美市</t>
    <rPh sb="0" eb="3">
      <t>カミシ</t>
    </rPh>
    <phoneticPr fontId="12"/>
  </si>
  <si>
    <t>20.12.19</t>
  </si>
  <si>
    <t>【一期】21.3月
24.3月変更
【二期】26.3.26
28.3.25（変更）
29.9.27(変更)</t>
    <rPh sb="8" eb="9">
      <t>ガツ</t>
    </rPh>
    <rPh sb="14" eb="15">
      <t>ガツ</t>
    </rPh>
    <rPh sb="15" eb="17">
      <t>ヘンコウ</t>
    </rPh>
    <phoneticPr fontId="12"/>
  </si>
  <si>
    <t>針木梨産地振興協議会</t>
    <rPh sb="0" eb="2">
      <t>ハリギ</t>
    </rPh>
    <rPh sb="2" eb="3">
      <t>ナシ</t>
    </rPh>
    <rPh sb="3" eb="5">
      <t>サンチ</t>
    </rPh>
    <rPh sb="5" eb="7">
      <t>シンコウ</t>
    </rPh>
    <rPh sb="7" eb="10">
      <t>キョウギカイ</t>
    </rPh>
    <phoneticPr fontId="12"/>
  </si>
  <si>
    <t>生産者、ＪＡ、市、農業振興ｾﾝﾀｰ、農業委員会、農業共済組合、農地中間管理機構</t>
    <rPh sb="0" eb="3">
      <t>セイサンシャ</t>
    </rPh>
    <rPh sb="7" eb="8">
      <t>シ</t>
    </rPh>
    <rPh sb="9" eb="11">
      <t>ノウギョウ</t>
    </rPh>
    <rPh sb="18" eb="20">
      <t>ノウギョウ</t>
    </rPh>
    <rPh sb="20" eb="23">
      <t>イインカイ</t>
    </rPh>
    <rPh sb="24" eb="26">
      <t>ノウギョウ</t>
    </rPh>
    <rPh sb="26" eb="28">
      <t>キョウサイ</t>
    </rPh>
    <rPh sb="28" eb="30">
      <t>クミアイ</t>
    </rPh>
    <phoneticPr fontId="12"/>
  </si>
  <si>
    <t>21.8.13</t>
  </si>
  <si>
    <t>なし、柑橘（ぶんたん等）</t>
    <rPh sb="3" eb="5">
      <t>カンキツ</t>
    </rPh>
    <rPh sb="10" eb="11">
      <t>トウ</t>
    </rPh>
    <phoneticPr fontId="12"/>
  </si>
  <si>
    <t>【一期】22.3月
【二期】27.3月
【三期】29.3.28
29.9.27(変更)
31.3.28(変更)</t>
    <rPh sb="1" eb="2">
      <t>1</t>
    </rPh>
    <rPh sb="2" eb="3">
      <t>キ</t>
    </rPh>
    <rPh sb="8" eb="9">
      <t>ガツ</t>
    </rPh>
    <rPh sb="11" eb="12">
      <t>2</t>
    </rPh>
    <rPh sb="12" eb="13">
      <t>キ</t>
    </rPh>
    <rPh sb="18" eb="19">
      <t>ガツ</t>
    </rPh>
    <phoneticPr fontId="12"/>
  </si>
  <si>
    <t>高知市東部スモモ産地振興協議会</t>
    <rPh sb="0" eb="3">
      <t>コウチシ</t>
    </rPh>
    <rPh sb="3" eb="5">
      <t>トウブ</t>
    </rPh>
    <rPh sb="8" eb="10">
      <t>サンチ</t>
    </rPh>
    <rPh sb="10" eb="12">
      <t>シンコウ</t>
    </rPh>
    <rPh sb="12" eb="15">
      <t>キョウギカイ</t>
    </rPh>
    <phoneticPr fontId="12"/>
  </si>
  <si>
    <t>生産者、ＪＡ、市、農業振興ｾﾝﾀｰ</t>
    <rPh sb="0" eb="3">
      <t>セイサンシャ</t>
    </rPh>
    <rPh sb="7" eb="8">
      <t>シ</t>
    </rPh>
    <rPh sb="9" eb="11">
      <t>ノウギョウ</t>
    </rPh>
    <rPh sb="11" eb="13">
      <t>シンコウ</t>
    </rPh>
    <phoneticPr fontId="12"/>
  </si>
  <si>
    <t>22.2.18</t>
  </si>
  <si>
    <t>すもも</t>
  </si>
  <si>
    <t>【一期】22.3月
【二期】27.3月</t>
    <rPh sb="1" eb="2">
      <t>1</t>
    </rPh>
    <rPh sb="2" eb="3">
      <t>キ</t>
    </rPh>
    <rPh sb="8" eb="9">
      <t>ガツ</t>
    </rPh>
    <rPh sb="11" eb="12">
      <t>2</t>
    </rPh>
    <rPh sb="12" eb="13">
      <t>キ</t>
    </rPh>
    <rPh sb="18" eb="19">
      <t>ガツ</t>
    </rPh>
    <phoneticPr fontId="12"/>
  </si>
  <si>
    <t>ＪＡ高知県幡多地区栗振興協議会</t>
    <rPh sb="4" eb="5">
      <t>ケン</t>
    </rPh>
    <rPh sb="5" eb="7">
      <t>ハタ</t>
    </rPh>
    <rPh sb="7" eb="9">
      <t>チク</t>
    </rPh>
    <rPh sb="9" eb="10">
      <t>クリ</t>
    </rPh>
    <rPh sb="10" eb="12">
      <t>シンコウ</t>
    </rPh>
    <rPh sb="12" eb="15">
      <t>キョウギカイ</t>
    </rPh>
    <phoneticPr fontId="12"/>
  </si>
  <si>
    <t>市、町、農業委員会、農業振興ｾﾝﾀｰ、ＪＡ、生産者代表</t>
    <rPh sb="0" eb="1">
      <t>シ</t>
    </rPh>
    <rPh sb="2" eb="3">
      <t>チョウ</t>
    </rPh>
    <rPh sb="4" eb="6">
      <t>ノウギョウ</t>
    </rPh>
    <rPh sb="6" eb="9">
      <t>イインカイ</t>
    </rPh>
    <rPh sb="10" eb="12">
      <t>ノウギョウ</t>
    </rPh>
    <rPh sb="12" eb="14">
      <t>シンコウ</t>
    </rPh>
    <rPh sb="22" eb="25">
      <t>セイサンシャ</t>
    </rPh>
    <rPh sb="25" eb="27">
      <t>ダイヒョウ</t>
    </rPh>
    <phoneticPr fontId="12"/>
  </si>
  <si>
    <t>四万十市、四万十町</t>
    <rPh sb="0" eb="4">
      <t>シマントシ</t>
    </rPh>
    <rPh sb="5" eb="9">
      <t>シマントチョウ</t>
    </rPh>
    <phoneticPr fontId="12"/>
  </si>
  <si>
    <t>24.1.12</t>
  </si>
  <si>
    <t>【一期】24.3.30
26.3月変更
【二期】29.3.28
31.3.28(変更)</t>
    <rPh sb="16" eb="17">
      <t>ガツ</t>
    </rPh>
    <rPh sb="17" eb="19">
      <t>ヘンコウ</t>
    </rPh>
    <phoneticPr fontId="12"/>
  </si>
  <si>
    <t>高南地域栗生産協議会</t>
    <rPh sb="0" eb="4">
      <t>コウナンチイキ</t>
    </rPh>
    <rPh sb="4" eb="5">
      <t>クリ</t>
    </rPh>
    <rPh sb="5" eb="7">
      <t>セイサン</t>
    </rPh>
    <rPh sb="7" eb="10">
      <t>キョウギカイ</t>
    </rPh>
    <phoneticPr fontId="12"/>
  </si>
  <si>
    <t>高知県農協高西地区四万十営農経済センター</t>
    <rPh sb="0" eb="3">
      <t>コウチケン</t>
    </rPh>
    <rPh sb="3" eb="5">
      <t>ノウキョウ</t>
    </rPh>
    <rPh sb="5" eb="6">
      <t>コウ</t>
    </rPh>
    <rPh sb="6" eb="7">
      <t>ニシ</t>
    </rPh>
    <rPh sb="7" eb="9">
      <t>チク</t>
    </rPh>
    <rPh sb="9" eb="12">
      <t>シマント</t>
    </rPh>
    <rPh sb="12" eb="14">
      <t>エイノウ</t>
    </rPh>
    <rPh sb="14" eb="16">
      <t>ケイザイ</t>
    </rPh>
    <phoneticPr fontId="12"/>
  </si>
  <si>
    <t>町、農業委員会、農業振興ｾﾝﾀｰ、ＪＡ、生産者代表、加工業者、農業共済組合、農地中間管理機構</t>
    <rPh sb="0" eb="1">
      <t>チョウ</t>
    </rPh>
    <rPh sb="2" eb="4">
      <t>ノウギョウ</t>
    </rPh>
    <rPh sb="4" eb="7">
      <t>イインカイ</t>
    </rPh>
    <rPh sb="8" eb="10">
      <t>ノウギョウ</t>
    </rPh>
    <rPh sb="10" eb="12">
      <t>シンコウ</t>
    </rPh>
    <rPh sb="20" eb="23">
      <t>セイサンシャ</t>
    </rPh>
    <rPh sb="23" eb="25">
      <t>ダイヒョウ</t>
    </rPh>
    <rPh sb="26" eb="28">
      <t>カコウ</t>
    </rPh>
    <rPh sb="28" eb="30">
      <t>ギョウシャ</t>
    </rPh>
    <rPh sb="31" eb="33">
      <t>ノウギョウ</t>
    </rPh>
    <rPh sb="33" eb="35">
      <t>キョウサイ</t>
    </rPh>
    <rPh sb="35" eb="37">
      <t>クミアイ</t>
    </rPh>
    <rPh sb="38" eb="40">
      <t>ノウチ</t>
    </rPh>
    <rPh sb="40" eb="42">
      <t>チュウカン</t>
    </rPh>
    <rPh sb="42" eb="44">
      <t>カンリ</t>
    </rPh>
    <rPh sb="44" eb="46">
      <t>キコウ</t>
    </rPh>
    <phoneticPr fontId="12"/>
  </si>
  <si>
    <t>四万十町、中土佐町</t>
    <rPh sb="0" eb="4">
      <t>シマントチョウ</t>
    </rPh>
    <rPh sb="5" eb="9">
      <t>ナカトサチョウ</t>
    </rPh>
    <phoneticPr fontId="12"/>
  </si>
  <si>
    <t>30.8.29</t>
  </si>
  <si>
    <t>いの町果樹振興協議会</t>
    <rPh sb="2" eb="3">
      <t>マチ</t>
    </rPh>
    <rPh sb="3" eb="5">
      <t>カジュ</t>
    </rPh>
    <rPh sb="5" eb="7">
      <t>シンコウ</t>
    </rPh>
    <rPh sb="7" eb="10">
      <t>キョウギカイ</t>
    </rPh>
    <phoneticPr fontId="12"/>
  </si>
  <si>
    <t>いの町果樹産地構造改革計画</t>
    <rPh sb="2" eb="3">
      <t>マチ</t>
    </rPh>
    <rPh sb="3" eb="5">
      <t>カジュ</t>
    </rPh>
    <rPh sb="5" eb="7">
      <t>サンチ</t>
    </rPh>
    <rPh sb="7" eb="9">
      <t>コウゾウ</t>
    </rPh>
    <rPh sb="9" eb="11">
      <t>カイカク</t>
    </rPh>
    <rPh sb="11" eb="13">
      <t>ケイカク</t>
    </rPh>
    <phoneticPr fontId="12"/>
  </si>
  <si>
    <t>JA、生産部会、町、農業振興ｾﾝﾀｰ、農地中間管理機構</t>
  </si>
  <si>
    <t>いの町</t>
    <rPh sb="2" eb="3">
      <t>マチ</t>
    </rPh>
    <phoneticPr fontId="12"/>
  </si>
  <si>
    <t>なし、落葉果樹（ブドウ等）、柑橘（ぶんたん等）、有望品目（マンゴー、ｻｸﾗﾝﾎﾞ等）</t>
    <rPh sb="3" eb="5">
      <t>ラクヨウ</t>
    </rPh>
    <rPh sb="5" eb="7">
      <t>カジュ</t>
    </rPh>
    <rPh sb="11" eb="12">
      <t>トウ</t>
    </rPh>
    <rPh sb="14" eb="16">
      <t>カンキツ</t>
    </rPh>
    <rPh sb="21" eb="22">
      <t>トウ</t>
    </rPh>
    <rPh sb="24" eb="26">
      <t>ユウボウ</t>
    </rPh>
    <rPh sb="26" eb="28">
      <t>ヒンモク</t>
    </rPh>
    <rPh sb="40" eb="41">
      <t>トウ</t>
    </rPh>
    <phoneticPr fontId="12"/>
  </si>
  <si>
    <t>高吾北ユズ産地協議会</t>
    <rPh sb="0" eb="1">
      <t>コウ</t>
    </rPh>
    <rPh sb="1" eb="3">
      <t>ゴホク</t>
    </rPh>
    <rPh sb="5" eb="7">
      <t>サンチ</t>
    </rPh>
    <rPh sb="7" eb="10">
      <t>キョウギカイ</t>
    </rPh>
    <phoneticPr fontId="12"/>
  </si>
  <si>
    <t>高知県農協仁淀川地区吾北支所</t>
    <rPh sb="0" eb="3">
      <t>コウチケン</t>
    </rPh>
    <rPh sb="3" eb="5">
      <t>ノウキョウ</t>
    </rPh>
    <rPh sb="5" eb="7">
      <t>ニヨド</t>
    </rPh>
    <rPh sb="7" eb="8">
      <t>カワ</t>
    </rPh>
    <rPh sb="8" eb="10">
      <t>チク</t>
    </rPh>
    <rPh sb="10" eb="12">
      <t>ゴホク</t>
    </rPh>
    <rPh sb="12" eb="14">
      <t>シショ</t>
    </rPh>
    <phoneticPr fontId="12"/>
  </si>
  <si>
    <t>ＪＡ、生産部会、農業公社、農業振興ｾﾝﾀｰ、農地中間管理機構</t>
    <rPh sb="3" eb="5">
      <t>セイサン</t>
    </rPh>
    <rPh sb="5" eb="7">
      <t>ブカイ</t>
    </rPh>
    <rPh sb="8" eb="10">
      <t>ノウギョウ</t>
    </rPh>
    <rPh sb="10" eb="12">
      <t>コウシャ</t>
    </rPh>
    <rPh sb="13" eb="15">
      <t>ノウギョウ</t>
    </rPh>
    <rPh sb="15" eb="17">
      <t>シンコウ</t>
    </rPh>
    <rPh sb="22" eb="24">
      <t>ノウチ</t>
    </rPh>
    <rPh sb="24" eb="26">
      <t>チュウカン</t>
    </rPh>
    <rPh sb="26" eb="28">
      <t>カンリ</t>
    </rPh>
    <rPh sb="28" eb="30">
      <t>キコウ</t>
    </rPh>
    <phoneticPr fontId="12"/>
  </si>
  <si>
    <t>いの町、仁淀川町、越知町、佐川町、日高村</t>
    <rPh sb="2" eb="3">
      <t>マチ</t>
    </rPh>
    <rPh sb="4" eb="6">
      <t>ニヨド</t>
    </rPh>
    <rPh sb="6" eb="7">
      <t>カワ</t>
    </rPh>
    <rPh sb="7" eb="8">
      <t>マチ</t>
    </rPh>
    <rPh sb="9" eb="12">
      <t>オチチョウ</t>
    </rPh>
    <rPh sb="13" eb="15">
      <t>サカワ</t>
    </rPh>
    <rPh sb="15" eb="16">
      <t>マチ</t>
    </rPh>
    <rPh sb="17" eb="20">
      <t>ヒダカムラ</t>
    </rPh>
    <phoneticPr fontId="12"/>
  </si>
  <si>
    <t>柑橘（ゆず）</t>
  </si>
  <si>
    <t>8九州</t>
    <rPh sb="1" eb="3">
      <t>キュウシュウ</t>
    </rPh>
    <phoneticPr fontId="5"/>
  </si>
  <si>
    <t>福岡県</t>
    <rPh sb="0" eb="3">
      <t>フクオカケン</t>
    </rPh>
    <phoneticPr fontId="5"/>
  </si>
  <si>
    <t>宗像地域果樹産地協議会</t>
  </si>
  <si>
    <t>宗像農業協同組合園芸課</t>
    <rPh sb="0" eb="2">
      <t>ムナカタ</t>
    </rPh>
    <rPh sb="2" eb="4">
      <t>ノウギョウ</t>
    </rPh>
    <rPh sb="4" eb="6">
      <t>キョウドウ</t>
    </rPh>
    <rPh sb="6" eb="8">
      <t>クミアイ</t>
    </rPh>
    <rPh sb="8" eb="10">
      <t>エンゲイ</t>
    </rPh>
    <rPh sb="10" eb="11">
      <t>カ</t>
    </rPh>
    <phoneticPr fontId="5"/>
  </si>
  <si>
    <t>宗像農協、宗像市、福津市、柑橘部会、無花果部会、枇杷部会、スモモ部会、県普及センター、（公財）福岡県農業振興推進機構</t>
    <rPh sb="0" eb="2">
      <t>ムナカタ</t>
    </rPh>
    <rPh sb="2" eb="4">
      <t>ノウキョウ</t>
    </rPh>
    <rPh sb="5" eb="8">
      <t>ムナカタシ</t>
    </rPh>
    <rPh sb="9" eb="10">
      <t>フク</t>
    </rPh>
    <rPh sb="10" eb="12">
      <t>ツシ</t>
    </rPh>
    <rPh sb="13" eb="15">
      <t>カンキツ</t>
    </rPh>
    <rPh sb="15" eb="17">
      <t>ブカイ</t>
    </rPh>
    <rPh sb="18" eb="21">
      <t>イチジク</t>
    </rPh>
    <rPh sb="21" eb="23">
      <t>ブカイ</t>
    </rPh>
    <rPh sb="24" eb="26">
      <t>ビワ</t>
    </rPh>
    <rPh sb="26" eb="28">
      <t>ブカイ</t>
    </rPh>
    <rPh sb="32" eb="34">
      <t>ブカイ</t>
    </rPh>
    <rPh sb="35" eb="36">
      <t>ケン</t>
    </rPh>
    <rPh sb="36" eb="38">
      <t>フキュウ</t>
    </rPh>
    <phoneticPr fontId="5"/>
  </si>
  <si>
    <t>宗像市、福津市</t>
    <rPh sb="0" eb="3">
      <t>ムナカタシ</t>
    </rPh>
    <rPh sb="4" eb="5">
      <t>フク</t>
    </rPh>
    <rPh sb="5" eb="7">
      <t>ツシ</t>
    </rPh>
    <phoneticPr fontId="5"/>
  </si>
  <si>
    <t>宗像農協</t>
    <rPh sb="0" eb="2">
      <t>ムナカタ</t>
    </rPh>
    <rPh sb="2" eb="4">
      <t>ノウキョウ</t>
    </rPh>
    <phoneticPr fontId="5"/>
  </si>
  <si>
    <t>かんきつ、いちじく、びわ、すもも</t>
    <phoneticPr fontId="5"/>
  </si>
  <si>
    <t>R3.3.24（策定）</t>
    <phoneticPr fontId="5"/>
  </si>
  <si>
    <t>ＪＡ粕屋果樹産地改革協議会</t>
    <phoneticPr fontId="5"/>
  </si>
  <si>
    <t>粕屋農協北部プラザ</t>
    <rPh sb="0" eb="2">
      <t>カスヤ</t>
    </rPh>
    <rPh sb="2" eb="4">
      <t>ノウキョウ</t>
    </rPh>
    <rPh sb="4" eb="6">
      <t>ホクブ</t>
    </rPh>
    <phoneticPr fontId="5"/>
  </si>
  <si>
    <t>粕屋農協、古賀市、新宮町、かんきつ部会、キウイフルーツ部会、スモモ研究会、イチジク研究会、県普及センター</t>
    <rPh sb="0" eb="2">
      <t>カスヤ</t>
    </rPh>
    <rPh sb="2" eb="4">
      <t>ノウキョウ</t>
    </rPh>
    <rPh sb="5" eb="8">
      <t>コガシ</t>
    </rPh>
    <rPh sb="9" eb="12">
      <t>シングウマチ</t>
    </rPh>
    <rPh sb="17" eb="19">
      <t>ブカイ</t>
    </rPh>
    <rPh sb="27" eb="29">
      <t>ブカイ</t>
    </rPh>
    <rPh sb="33" eb="36">
      <t>ケンキュウカイ</t>
    </rPh>
    <rPh sb="41" eb="44">
      <t>ケンキュウカイ</t>
    </rPh>
    <rPh sb="45" eb="46">
      <t>ケン</t>
    </rPh>
    <rPh sb="46" eb="48">
      <t>フキュウ</t>
    </rPh>
    <phoneticPr fontId="5"/>
  </si>
  <si>
    <t>古賀市、新宮町</t>
    <rPh sb="0" eb="3">
      <t>コガシ</t>
    </rPh>
    <rPh sb="4" eb="7">
      <t>シングウマチ</t>
    </rPh>
    <phoneticPr fontId="5"/>
  </si>
  <si>
    <t>粕屋農協</t>
    <rPh sb="0" eb="2">
      <t>カスヤ</t>
    </rPh>
    <rPh sb="2" eb="4">
      <t>ノウキョウ</t>
    </rPh>
    <phoneticPr fontId="5"/>
  </si>
  <si>
    <t>かんきつ、キウイフルーツ、いちじく、すもも</t>
    <phoneticPr fontId="5"/>
  </si>
  <si>
    <t>H.28.3.29</t>
    <phoneticPr fontId="5"/>
  </si>
  <si>
    <t>糸島地域果樹産地協議会</t>
  </si>
  <si>
    <t>糸島農協園芸振興課</t>
    <rPh sb="0" eb="2">
      <t>イトシマ</t>
    </rPh>
    <rPh sb="2" eb="3">
      <t>ノウ</t>
    </rPh>
    <rPh sb="4" eb="6">
      <t>エンゲイ</t>
    </rPh>
    <rPh sb="6" eb="8">
      <t>シンコウ</t>
    </rPh>
    <rPh sb="8" eb="9">
      <t>カ</t>
    </rPh>
    <phoneticPr fontId="5"/>
  </si>
  <si>
    <t>糸島農協、糸島市、糸島農協柑橘部会、県普及センター
ブドウ部会・モモ部会・柿部会・キウイフルーツ部会・いちじく部会、（公財）福岡県農業振興推進機構</t>
    <rPh sb="0" eb="2">
      <t>イトシマ</t>
    </rPh>
    <rPh sb="2" eb="4">
      <t>ノウキョウ</t>
    </rPh>
    <rPh sb="5" eb="7">
      <t>イトシマ</t>
    </rPh>
    <rPh sb="7" eb="8">
      <t>シ</t>
    </rPh>
    <rPh sb="9" eb="11">
      <t>イトシマ</t>
    </rPh>
    <rPh sb="11" eb="13">
      <t>ノウキョウ</t>
    </rPh>
    <rPh sb="13" eb="15">
      <t>カンキツ</t>
    </rPh>
    <rPh sb="15" eb="17">
      <t>ブカイ</t>
    </rPh>
    <rPh sb="18" eb="19">
      <t>ケン</t>
    </rPh>
    <rPh sb="19" eb="21">
      <t>フキュウ</t>
    </rPh>
    <rPh sb="29" eb="31">
      <t>ブカイ</t>
    </rPh>
    <rPh sb="34" eb="36">
      <t>ブカイ</t>
    </rPh>
    <rPh sb="37" eb="38">
      <t>カキ</t>
    </rPh>
    <rPh sb="38" eb="40">
      <t>ブカイ</t>
    </rPh>
    <rPh sb="48" eb="50">
      <t>ブカイ</t>
    </rPh>
    <rPh sb="55" eb="57">
      <t>ブカイ</t>
    </rPh>
    <phoneticPr fontId="5"/>
  </si>
  <si>
    <t>糸島市</t>
    <rPh sb="0" eb="2">
      <t>イトシマ</t>
    </rPh>
    <rPh sb="2" eb="3">
      <t>シ</t>
    </rPh>
    <phoneticPr fontId="5"/>
  </si>
  <si>
    <t>糸島農協</t>
    <rPh sb="0" eb="2">
      <t>イトシマ</t>
    </rPh>
    <rPh sb="2" eb="4">
      <t>ノウキョウ</t>
    </rPh>
    <phoneticPr fontId="5"/>
  </si>
  <si>
    <t>かんきつ、ぶどう、もも、かき、キウイフルーツ、いちじく</t>
    <phoneticPr fontId="5"/>
  </si>
  <si>
    <t>朝倉地域果樹産地協議会</t>
  </si>
  <si>
    <t>朝倉市農業振興課</t>
    <rPh sb="0" eb="2">
      <t>アサクラ</t>
    </rPh>
    <rPh sb="2" eb="3">
      <t>シ</t>
    </rPh>
    <rPh sb="3" eb="5">
      <t>ノウギョウ</t>
    </rPh>
    <rPh sb="5" eb="8">
      <t>シンコウカ</t>
    </rPh>
    <phoneticPr fontId="5"/>
  </si>
  <si>
    <t>筑前あさくら農協、朝倉市、筑前町、東峰村、果樹認定農業者代表、県農林事務所、農業委員会、県普及センター、（公財）福岡県農業振興推進機構</t>
    <rPh sb="0" eb="2">
      <t>チクゼン</t>
    </rPh>
    <rPh sb="6" eb="8">
      <t>ノウキョウ</t>
    </rPh>
    <rPh sb="9" eb="11">
      <t>アサクラ</t>
    </rPh>
    <rPh sb="11" eb="12">
      <t>シ</t>
    </rPh>
    <rPh sb="13" eb="15">
      <t>チクゼン</t>
    </rPh>
    <rPh sb="15" eb="16">
      <t>マチ</t>
    </rPh>
    <rPh sb="17" eb="20">
      <t>トウホウムラ</t>
    </rPh>
    <rPh sb="21" eb="23">
      <t>カジュ</t>
    </rPh>
    <rPh sb="23" eb="25">
      <t>ニンテイ</t>
    </rPh>
    <rPh sb="25" eb="28">
      <t>ノウギョウシャ</t>
    </rPh>
    <rPh sb="28" eb="30">
      <t>ダイヒョウ</t>
    </rPh>
    <rPh sb="31" eb="32">
      <t>ケン</t>
    </rPh>
    <rPh sb="32" eb="34">
      <t>ノウリン</t>
    </rPh>
    <rPh sb="34" eb="36">
      <t>ジム</t>
    </rPh>
    <rPh sb="36" eb="37">
      <t>ショ</t>
    </rPh>
    <rPh sb="38" eb="40">
      <t>ノウギョウ</t>
    </rPh>
    <rPh sb="40" eb="43">
      <t>イインカイ</t>
    </rPh>
    <rPh sb="44" eb="45">
      <t>ケン</t>
    </rPh>
    <rPh sb="45" eb="47">
      <t>フキュウ</t>
    </rPh>
    <phoneticPr fontId="5"/>
  </si>
  <si>
    <t>朝倉市、筑前町、東峰村</t>
    <rPh sb="0" eb="2">
      <t>アサクラ</t>
    </rPh>
    <rPh sb="2" eb="3">
      <t>シ</t>
    </rPh>
    <rPh sb="4" eb="6">
      <t>チクゼン</t>
    </rPh>
    <rPh sb="6" eb="7">
      <t>マチ</t>
    </rPh>
    <rPh sb="8" eb="11">
      <t>トウホウムラ</t>
    </rPh>
    <phoneticPr fontId="5"/>
  </si>
  <si>
    <t>筑前あさくら農協</t>
    <rPh sb="0" eb="2">
      <t>チクゼン</t>
    </rPh>
    <rPh sb="6" eb="8">
      <t>ノウキョウ</t>
    </rPh>
    <phoneticPr fontId="5"/>
  </si>
  <si>
    <t>H18年12月</t>
    <rPh sb="3" eb="4">
      <t>ネン</t>
    </rPh>
    <rPh sb="6" eb="7">
      <t>ガツ</t>
    </rPh>
    <phoneticPr fontId="5"/>
  </si>
  <si>
    <t>かき、なし、ぶどう、もも、すもも、いちじく、キウイフルーツ</t>
    <phoneticPr fontId="5"/>
  </si>
  <si>
    <t>H.28.3.29
H29.4.4（変更）
H30.4.19（変更）
R1.5.27（変更）
R2.1.10(変更）</t>
    <rPh sb="18" eb="20">
      <t>ヘンコウ</t>
    </rPh>
    <rPh sb="31" eb="33">
      <t>ヘンコウ</t>
    </rPh>
    <rPh sb="43" eb="45">
      <t>ヘンコウ</t>
    </rPh>
    <phoneticPr fontId="5"/>
  </si>
  <si>
    <t>福岡大城地域果樹産地協議会</t>
  </si>
  <si>
    <t>福岡大城農協園芸特産販売課</t>
    <rPh sb="0" eb="2">
      <t>フクオカ</t>
    </rPh>
    <rPh sb="2" eb="4">
      <t>オオキ</t>
    </rPh>
    <rPh sb="4" eb="6">
      <t>ノウキョウ</t>
    </rPh>
    <rPh sb="6" eb="8">
      <t>エンゲイ</t>
    </rPh>
    <rPh sb="8" eb="10">
      <t>トクサン</t>
    </rPh>
    <rPh sb="10" eb="12">
      <t>ハンバイ</t>
    </rPh>
    <rPh sb="12" eb="13">
      <t>カ</t>
    </rPh>
    <phoneticPr fontId="5"/>
  </si>
  <si>
    <t>福岡大城農協、久留米市、大川市、大木町、いちじく部会、県農林事務所、県普及センター</t>
    <rPh sb="0" eb="2">
      <t>フクオカ</t>
    </rPh>
    <rPh sb="2" eb="4">
      <t>オオキ</t>
    </rPh>
    <rPh sb="4" eb="6">
      <t>ノウキョウ</t>
    </rPh>
    <rPh sb="7" eb="11">
      <t>クルメシ</t>
    </rPh>
    <rPh sb="12" eb="15">
      <t>オオカワシ</t>
    </rPh>
    <rPh sb="16" eb="19">
      <t>オオキマチ</t>
    </rPh>
    <rPh sb="24" eb="26">
      <t>ブカイ</t>
    </rPh>
    <rPh sb="27" eb="28">
      <t>ケン</t>
    </rPh>
    <rPh sb="28" eb="30">
      <t>ノウリン</t>
    </rPh>
    <rPh sb="30" eb="32">
      <t>ジム</t>
    </rPh>
    <rPh sb="32" eb="33">
      <t>ショ</t>
    </rPh>
    <rPh sb="34" eb="35">
      <t>ケン</t>
    </rPh>
    <rPh sb="35" eb="37">
      <t>フキュウ</t>
    </rPh>
    <phoneticPr fontId="5"/>
  </si>
  <si>
    <t>久留米市、大川市、大木町</t>
    <rPh sb="0" eb="4">
      <t>クルメシ</t>
    </rPh>
    <rPh sb="5" eb="8">
      <t>オオカワシ</t>
    </rPh>
    <rPh sb="9" eb="12">
      <t>オオキマチ</t>
    </rPh>
    <phoneticPr fontId="5"/>
  </si>
  <si>
    <t>福岡大城農協</t>
    <rPh sb="0" eb="2">
      <t>フクオカ</t>
    </rPh>
    <rPh sb="2" eb="4">
      <t>オオキ</t>
    </rPh>
    <rPh sb="4" eb="6">
      <t>ノウキョウ</t>
    </rPh>
    <phoneticPr fontId="5"/>
  </si>
  <si>
    <t>八女地域果樹産地協議会</t>
  </si>
  <si>
    <t>福岡八女農協園芸指導課</t>
    <rPh sb="0" eb="2">
      <t>フクオカ</t>
    </rPh>
    <rPh sb="2" eb="4">
      <t>ヤメ</t>
    </rPh>
    <rPh sb="4" eb="6">
      <t>ノウキョウ</t>
    </rPh>
    <rPh sb="6" eb="8">
      <t>エンゲイ</t>
    </rPh>
    <rPh sb="8" eb="10">
      <t>シドウ</t>
    </rPh>
    <rPh sb="10" eb="11">
      <t>カ</t>
    </rPh>
    <phoneticPr fontId="5"/>
  </si>
  <si>
    <t>福岡八女農協、八女市、筑後市、広川町、各果樹部会代表、筑後地区農業共済組合、県農林事務所、県普及センター、（公財）福岡県農業振興推進機構</t>
    <rPh sb="0" eb="2">
      <t>フクオカ</t>
    </rPh>
    <rPh sb="2" eb="4">
      <t>ヤメ</t>
    </rPh>
    <rPh sb="4" eb="6">
      <t>ノウキョウ</t>
    </rPh>
    <rPh sb="7" eb="10">
      <t>ヤメシ</t>
    </rPh>
    <rPh sb="11" eb="14">
      <t>チクゴシ</t>
    </rPh>
    <rPh sb="15" eb="18">
      <t>ヒロカワマチ</t>
    </rPh>
    <rPh sb="19" eb="22">
      <t>カクカジュ</t>
    </rPh>
    <rPh sb="22" eb="24">
      <t>ブカイ</t>
    </rPh>
    <rPh sb="24" eb="26">
      <t>ダイヒョウ</t>
    </rPh>
    <rPh sb="27" eb="29">
      <t>チクゴ</t>
    </rPh>
    <rPh sb="29" eb="31">
      <t>チク</t>
    </rPh>
    <rPh sb="31" eb="33">
      <t>ノウギョウ</t>
    </rPh>
    <rPh sb="33" eb="35">
      <t>キョウサイ</t>
    </rPh>
    <rPh sb="35" eb="37">
      <t>クミアイ</t>
    </rPh>
    <rPh sb="38" eb="39">
      <t>ケン</t>
    </rPh>
    <rPh sb="39" eb="41">
      <t>ノウリン</t>
    </rPh>
    <rPh sb="41" eb="43">
      <t>ジム</t>
    </rPh>
    <rPh sb="43" eb="44">
      <t>ショ</t>
    </rPh>
    <rPh sb="45" eb="46">
      <t>ケン</t>
    </rPh>
    <rPh sb="46" eb="48">
      <t>フキュウ</t>
    </rPh>
    <phoneticPr fontId="5"/>
  </si>
  <si>
    <t>八女市、筑後市、広川町</t>
    <rPh sb="0" eb="3">
      <t>ヤメシ</t>
    </rPh>
    <rPh sb="4" eb="6">
      <t>チクゴ</t>
    </rPh>
    <rPh sb="6" eb="7">
      <t>シ</t>
    </rPh>
    <rPh sb="8" eb="11">
      <t>ヒロカワマチ</t>
    </rPh>
    <phoneticPr fontId="5"/>
  </si>
  <si>
    <t>福岡八女農協</t>
    <rPh sb="0" eb="2">
      <t>フクオカ</t>
    </rPh>
    <rPh sb="2" eb="4">
      <t>ヤメ</t>
    </rPh>
    <rPh sb="4" eb="6">
      <t>ノウキョウ</t>
    </rPh>
    <phoneticPr fontId="5"/>
  </si>
  <si>
    <t>H17年12月</t>
    <rPh sb="3" eb="4">
      <t>ネン</t>
    </rPh>
    <rPh sb="6" eb="7">
      <t>ガツ</t>
    </rPh>
    <phoneticPr fontId="5"/>
  </si>
  <si>
    <t>かんきつ、ぶどう、なし、キウイフルーツ、もも、すもも、かき、うめ、いちじく</t>
    <phoneticPr fontId="5"/>
  </si>
  <si>
    <t>H.28.3.29
H29.4.4（変更）
H30.4.19（変更）
H31.3.28（変更）
R1.5.27（変更）</t>
    <rPh sb="44" eb="46">
      <t>ヘンコウ</t>
    </rPh>
    <phoneticPr fontId="5"/>
  </si>
  <si>
    <t>柳川果樹産地協議会</t>
  </si>
  <si>
    <t>柳川農協園芸振興課</t>
    <rPh sb="0" eb="2">
      <t>ヤナガワ</t>
    </rPh>
    <rPh sb="2" eb="4">
      <t>ノウキョウ</t>
    </rPh>
    <rPh sb="4" eb="6">
      <t>エンゲイ</t>
    </rPh>
    <rPh sb="6" eb="8">
      <t>シンコウ</t>
    </rPh>
    <rPh sb="8" eb="9">
      <t>カ</t>
    </rPh>
    <phoneticPr fontId="5"/>
  </si>
  <si>
    <t>柳川農協、柳川市、ぶどう部会、いちじく部会、農業委員会、県普及センター</t>
    <rPh sb="0" eb="2">
      <t>ヤナガワ</t>
    </rPh>
    <rPh sb="2" eb="4">
      <t>ノウキョウ</t>
    </rPh>
    <rPh sb="5" eb="8">
      <t>ヤナガワシ</t>
    </rPh>
    <rPh sb="12" eb="14">
      <t>ブカイ</t>
    </rPh>
    <rPh sb="19" eb="21">
      <t>ブカイ</t>
    </rPh>
    <rPh sb="22" eb="24">
      <t>ノウギョウ</t>
    </rPh>
    <rPh sb="24" eb="27">
      <t>イインカイ</t>
    </rPh>
    <rPh sb="28" eb="29">
      <t>ケン</t>
    </rPh>
    <rPh sb="29" eb="31">
      <t>フキュウ</t>
    </rPh>
    <phoneticPr fontId="5"/>
  </si>
  <si>
    <t>柳川市</t>
    <rPh sb="0" eb="3">
      <t>ヤナガワシ</t>
    </rPh>
    <phoneticPr fontId="5"/>
  </si>
  <si>
    <t>柳川農協</t>
    <rPh sb="0" eb="2">
      <t>ヤナガワ</t>
    </rPh>
    <rPh sb="2" eb="4">
      <t>ノウキョウ</t>
    </rPh>
    <phoneticPr fontId="5"/>
  </si>
  <si>
    <t>いちじく、ぶどう</t>
    <phoneticPr fontId="5"/>
  </si>
  <si>
    <t>南筑後地域果樹産地協議会</t>
  </si>
  <si>
    <t>南筑後農協園芸課</t>
    <rPh sb="0" eb="1">
      <t>ミナミ</t>
    </rPh>
    <rPh sb="1" eb="3">
      <t>チクゴ</t>
    </rPh>
    <rPh sb="3" eb="5">
      <t>ノウキョウ</t>
    </rPh>
    <rPh sb="5" eb="7">
      <t>エンゲイ</t>
    </rPh>
    <rPh sb="7" eb="8">
      <t>カ</t>
    </rPh>
    <phoneticPr fontId="5"/>
  </si>
  <si>
    <t>南筑後農協、みやま市、大牟田市、柑橘部会、山川ぶどう部会、大牟田ぶどう部会、すもも部会、いちじく部会、ハウスみかん研究会、キウイ部会、梨研究会、もも部会、ブルーベリー研究会、県普及センター、（公財）福岡県農業振興推進機構</t>
    <rPh sb="0" eb="1">
      <t>ミナミ</t>
    </rPh>
    <rPh sb="1" eb="3">
      <t>チクゴ</t>
    </rPh>
    <rPh sb="3" eb="5">
      <t>ノウキョウ</t>
    </rPh>
    <rPh sb="9" eb="10">
      <t>シ</t>
    </rPh>
    <rPh sb="11" eb="15">
      <t>オオムタシ</t>
    </rPh>
    <rPh sb="16" eb="18">
      <t>カンキツ</t>
    </rPh>
    <rPh sb="18" eb="20">
      <t>ブカイ</t>
    </rPh>
    <rPh sb="21" eb="23">
      <t>ヤマガワ</t>
    </rPh>
    <rPh sb="26" eb="28">
      <t>ブカイ</t>
    </rPh>
    <rPh sb="29" eb="32">
      <t>オオムタ</t>
    </rPh>
    <rPh sb="35" eb="37">
      <t>ブカイ</t>
    </rPh>
    <rPh sb="41" eb="43">
      <t>ブカイ</t>
    </rPh>
    <rPh sb="48" eb="50">
      <t>ブカイ</t>
    </rPh>
    <rPh sb="57" eb="60">
      <t>ケンキュウカイ</t>
    </rPh>
    <rPh sb="64" eb="66">
      <t>ブカイ</t>
    </rPh>
    <rPh sb="67" eb="68">
      <t>ナシ</t>
    </rPh>
    <rPh sb="68" eb="71">
      <t>ケンキュウカイ</t>
    </rPh>
    <rPh sb="74" eb="76">
      <t>ブカイ</t>
    </rPh>
    <rPh sb="83" eb="86">
      <t>ケンキュウカイ</t>
    </rPh>
    <rPh sb="87" eb="88">
      <t>ケン</t>
    </rPh>
    <rPh sb="88" eb="90">
      <t>フキュウ</t>
    </rPh>
    <phoneticPr fontId="5"/>
  </si>
  <si>
    <t>みやま市、大牟田市</t>
    <rPh sb="3" eb="4">
      <t>シ</t>
    </rPh>
    <rPh sb="5" eb="9">
      <t>オオムタシ</t>
    </rPh>
    <phoneticPr fontId="5"/>
  </si>
  <si>
    <t>南筑後農協</t>
    <rPh sb="0" eb="1">
      <t>ミナミ</t>
    </rPh>
    <rPh sb="1" eb="3">
      <t>チクゴ</t>
    </rPh>
    <rPh sb="3" eb="5">
      <t>ノウキョウ</t>
    </rPh>
    <phoneticPr fontId="5"/>
  </si>
  <si>
    <t>みかん、山川ぶどう、大牟田ぶどう、いちじく、キウイフルーツ、すもも、なし、もも、ブルーベリー</t>
    <rPh sb="4" eb="6">
      <t>ヤマカワ</t>
    </rPh>
    <rPh sb="10" eb="13">
      <t>オオムタ</t>
    </rPh>
    <phoneticPr fontId="5"/>
  </si>
  <si>
    <t>遠賀地域果樹産地協議会</t>
  </si>
  <si>
    <t>遠賀農協園芸畜産課</t>
    <rPh sb="0" eb="2">
      <t>オンガ</t>
    </rPh>
    <rPh sb="2" eb="4">
      <t>ノウキョウ</t>
    </rPh>
    <rPh sb="4" eb="6">
      <t>エンゲイ</t>
    </rPh>
    <rPh sb="6" eb="9">
      <t>チクサンカ</t>
    </rPh>
    <phoneticPr fontId="5"/>
  </si>
  <si>
    <t>北九農協、中間市、芦屋町、岡垣町、遠賀町、ビワ部会、イチジク部会、カンキツ部会、農業委員会、県普及センター、（公財）福岡県農業振興推進機構</t>
    <rPh sb="0" eb="1">
      <t>キタ</t>
    </rPh>
    <rPh sb="1" eb="2">
      <t>キュウ</t>
    </rPh>
    <rPh sb="2" eb="4">
      <t>ノウキョウ</t>
    </rPh>
    <rPh sb="5" eb="8">
      <t>ナカマシ</t>
    </rPh>
    <rPh sb="9" eb="11">
      <t>アシヤ</t>
    </rPh>
    <rPh sb="11" eb="12">
      <t>マチ</t>
    </rPh>
    <rPh sb="13" eb="16">
      <t>オカガキマチ</t>
    </rPh>
    <rPh sb="17" eb="19">
      <t>オンガ</t>
    </rPh>
    <rPh sb="19" eb="20">
      <t>マチ</t>
    </rPh>
    <rPh sb="23" eb="25">
      <t>ブカイ</t>
    </rPh>
    <rPh sb="30" eb="32">
      <t>ブカイ</t>
    </rPh>
    <rPh sb="37" eb="39">
      <t>ブカイ</t>
    </rPh>
    <rPh sb="40" eb="42">
      <t>ノウギョウ</t>
    </rPh>
    <rPh sb="42" eb="45">
      <t>イインカイ</t>
    </rPh>
    <rPh sb="46" eb="47">
      <t>ケン</t>
    </rPh>
    <rPh sb="47" eb="49">
      <t>フキュウ</t>
    </rPh>
    <phoneticPr fontId="5"/>
  </si>
  <si>
    <t>中間市、芦屋町、岡垣町、遠賀町</t>
    <rPh sb="0" eb="3">
      <t>ナカマシ</t>
    </rPh>
    <rPh sb="4" eb="6">
      <t>アシヤ</t>
    </rPh>
    <rPh sb="6" eb="7">
      <t>マチ</t>
    </rPh>
    <rPh sb="8" eb="11">
      <t>オカガキマチ</t>
    </rPh>
    <rPh sb="12" eb="14">
      <t>オンガ</t>
    </rPh>
    <rPh sb="14" eb="15">
      <t>マチ</t>
    </rPh>
    <phoneticPr fontId="5"/>
  </si>
  <si>
    <t>北九農協</t>
    <rPh sb="0" eb="1">
      <t>キタ</t>
    </rPh>
    <rPh sb="1" eb="2">
      <t>キュウ</t>
    </rPh>
    <rPh sb="2" eb="4">
      <t>ノウキョウ</t>
    </rPh>
    <phoneticPr fontId="5"/>
  </si>
  <si>
    <t>びわ、いちじく、かんきつ</t>
    <phoneticPr fontId="5"/>
  </si>
  <si>
    <t>H.28.3.29
H29.4.4（変更）
R2.1.10(変更）</t>
    <phoneticPr fontId="5"/>
  </si>
  <si>
    <t>ＪＡ福岡京築地域果樹産地協議会</t>
    <rPh sb="4" eb="5">
      <t>キョウ</t>
    </rPh>
    <phoneticPr fontId="5"/>
  </si>
  <si>
    <t>福岡京築農協営農部</t>
    <rPh sb="2" eb="4">
      <t>ケイチク</t>
    </rPh>
    <rPh sb="4" eb="6">
      <t>ノウキョウ</t>
    </rPh>
    <rPh sb="6" eb="8">
      <t>エイノウ</t>
    </rPh>
    <rPh sb="8" eb="9">
      <t>ブ</t>
    </rPh>
    <phoneticPr fontId="5"/>
  </si>
  <si>
    <t>福岡京築農協、行橋市、豊前市、みやこ町、築上町、上毛町、苅田町、吉富町、福岡京築農協中晩柑研究会、いちじく専門部、ゆず専門部、豊津果樹部会、県農林事務所、県普及センター、京築北九州農業共済組合、（公財）福岡県農業振興推進機構</t>
    <rPh sb="0" eb="2">
      <t>フクオカ</t>
    </rPh>
    <rPh sb="2" eb="4">
      <t>ケイチク</t>
    </rPh>
    <rPh sb="4" eb="6">
      <t>ノウキョウ</t>
    </rPh>
    <rPh sb="7" eb="10">
      <t>ユクハシシ</t>
    </rPh>
    <rPh sb="11" eb="14">
      <t>ブゼンシ</t>
    </rPh>
    <rPh sb="18" eb="19">
      <t>マチ</t>
    </rPh>
    <rPh sb="20" eb="22">
      <t>チクジョウ</t>
    </rPh>
    <rPh sb="22" eb="23">
      <t>マチ</t>
    </rPh>
    <rPh sb="24" eb="27">
      <t>コウゲマチ</t>
    </rPh>
    <rPh sb="28" eb="31">
      <t>カンダマチ</t>
    </rPh>
    <rPh sb="32" eb="35">
      <t>ヨシトミマチ</t>
    </rPh>
    <rPh sb="36" eb="38">
      <t>フクオカ</t>
    </rPh>
    <rPh sb="38" eb="40">
      <t>ケイチク</t>
    </rPh>
    <rPh sb="40" eb="42">
      <t>ノウキョウ</t>
    </rPh>
    <rPh sb="42" eb="45">
      <t>チュウバンカン</t>
    </rPh>
    <rPh sb="45" eb="48">
      <t>ケンキュウカイ</t>
    </rPh>
    <rPh sb="53" eb="55">
      <t>センモン</t>
    </rPh>
    <rPh sb="55" eb="56">
      <t>ブ</t>
    </rPh>
    <rPh sb="59" eb="61">
      <t>センモン</t>
    </rPh>
    <rPh sb="61" eb="62">
      <t>ブ</t>
    </rPh>
    <rPh sb="63" eb="65">
      <t>トヨツ</t>
    </rPh>
    <rPh sb="65" eb="67">
      <t>カジュ</t>
    </rPh>
    <rPh sb="67" eb="69">
      <t>ブカイ</t>
    </rPh>
    <rPh sb="70" eb="71">
      <t>ケン</t>
    </rPh>
    <rPh sb="71" eb="73">
      <t>ノウリン</t>
    </rPh>
    <rPh sb="73" eb="75">
      <t>ジム</t>
    </rPh>
    <rPh sb="75" eb="76">
      <t>ショ</t>
    </rPh>
    <rPh sb="77" eb="78">
      <t>ケン</t>
    </rPh>
    <rPh sb="78" eb="80">
      <t>フキュウ</t>
    </rPh>
    <rPh sb="85" eb="87">
      <t>ケイチク</t>
    </rPh>
    <rPh sb="87" eb="90">
      <t>キタキュウシュウ</t>
    </rPh>
    <rPh sb="90" eb="92">
      <t>ノウギョウ</t>
    </rPh>
    <rPh sb="92" eb="94">
      <t>キョウサイ</t>
    </rPh>
    <rPh sb="94" eb="96">
      <t>クミアイ</t>
    </rPh>
    <phoneticPr fontId="5"/>
  </si>
  <si>
    <t>行橋市、豊前市、みやこ町、築上町、上毛町、苅田町、吉富町</t>
    <phoneticPr fontId="5"/>
  </si>
  <si>
    <t>福岡京築農協</t>
    <rPh sb="2" eb="4">
      <t>ケイチク</t>
    </rPh>
    <phoneticPr fontId="5"/>
  </si>
  <si>
    <t>かんきつ、いちじく、ゆず、なし、もも、キウイフルーツ、柿</t>
    <rPh sb="27" eb="28">
      <t>カキ</t>
    </rPh>
    <phoneticPr fontId="5"/>
  </si>
  <si>
    <t>H.28.3.29
H30.4.19（変更）</t>
    <phoneticPr fontId="5"/>
  </si>
  <si>
    <t>ＪＡ福岡市地域果樹産地協議会</t>
    <rPh sb="4" eb="5">
      <t>シ</t>
    </rPh>
    <phoneticPr fontId="5"/>
  </si>
  <si>
    <t>福岡市農協早良グリーンセンター</t>
    <rPh sb="0" eb="3">
      <t>フクオカシ</t>
    </rPh>
    <rPh sb="3" eb="5">
      <t>ノウキョウ</t>
    </rPh>
    <rPh sb="5" eb="7">
      <t>サワラ</t>
    </rPh>
    <phoneticPr fontId="5"/>
  </si>
  <si>
    <t>福岡市農協、福岡市、福岡市金武観光ブドウ部会、県普及センター、（公財）福岡県農業振興推進機構</t>
    <rPh sb="0" eb="2">
      <t>フクオカ</t>
    </rPh>
    <rPh sb="2" eb="3">
      <t>シ</t>
    </rPh>
    <rPh sb="3" eb="5">
      <t>ノウキョウ</t>
    </rPh>
    <rPh sb="6" eb="8">
      <t>フクオカ</t>
    </rPh>
    <rPh sb="8" eb="9">
      <t>シ</t>
    </rPh>
    <rPh sb="10" eb="12">
      <t>フクオカ</t>
    </rPh>
    <rPh sb="12" eb="13">
      <t>シ</t>
    </rPh>
    <rPh sb="13" eb="15">
      <t>カネタケ</t>
    </rPh>
    <rPh sb="15" eb="17">
      <t>カンコウ</t>
    </rPh>
    <rPh sb="20" eb="21">
      <t>ブ</t>
    </rPh>
    <rPh sb="21" eb="22">
      <t>カイ</t>
    </rPh>
    <rPh sb="23" eb="24">
      <t>ケン</t>
    </rPh>
    <rPh sb="24" eb="26">
      <t>フキュウ</t>
    </rPh>
    <phoneticPr fontId="5"/>
  </si>
  <si>
    <t>福岡市の一部</t>
    <rPh sb="0" eb="3">
      <t>フクオカシ</t>
    </rPh>
    <rPh sb="4" eb="6">
      <t>イチブ</t>
    </rPh>
    <phoneticPr fontId="5"/>
  </si>
  <si>
    <t>福岡市農協</t>
    <rPh sb="0" eb="3">
      <t>フクオカシ</t>
    </rPh>
    <rPh sb="3" eb="5">
      <t>ノウキョウ</t>
    </rPh>
    <phoneticPr fontId="5"/>
  </si>
  <si>
    <t>ＪＡ福岡市東部地域果樹産地協議会</t>
  </si>
  <si>
    <t>JA福岡市東部営農生活課</t>
    <rPh sb="2" eb="5">
      <t>フクオカシ</t>
    </rPh>
    <rPh sb="5" eb="7">
      <t>トウブ</t>
    </rPh>
    <rPh sb="7" eb="9">
      <t>エイノウ</t>
    </rPh>
    <rPh sb="9" eb="11">
      <t>セイカツ</t>
    </rPh>
    <rPh sb="11" eb="12">
      <t>カ</t>
    </rPh>
    <phoneticPr fontId="5"/>
  </si>
  <si>
    <t>福岡市東部農協、福岡市、JA福岡市志賀園芸部会果樹部、県普及センター、（公財）福岡県農業振興推進機構</t>
    <rPh sb="0" eb="2">
      <t>フクオカ</t>
    </rPh>
    <rPh sb="2" eb="3">
      <t>シ</t>
    </rPh>
    <rPh sb="3" eb="5">
      <t>トウブ</t>
    </rPh>
    <rPh sb="5" eb="7">
      <t>ノウキョウ</t>
    </rPh>
    <rPh sb="8" eb="10">
      <t>フクオカ</t>
    </rPh>
    <rPh sb="10" eb="11">
      <t>シ</t>
    </rPh>
    <rPh sb="14" eb="16">
      <t>フクオカ</t>
    </rPh>
    <rPh sb="16" eb="17">
      <t>シ</t>
    </rPh>
    <rPh sb="17" eb="19">
      <t>シガ</t>
    </rPh>
    <rPh sb="19" eb="21">
      <t>エンゲイ</t>
    </rPh>
    <rPh sb="21" eb="22">
      <t>ブ</t>
    </rPh>
    <rPh sb="22" eb="23">
      <t>カイ</t>
    </rPh>
    <rPh sb="23" eb="25">
      <t>カジュ</t>
    </rPh>
    <rPh sb="25" eb="26">
      <t>ブ</t>
    </rPh>
    <rPh sb="27" eb="28">
      <t>ケン</t>
    </rPh>
    <rPh sb="28" eb="30">
      <t>フキュウ</t>
    </rPh>
    <phoneticPr fontId="5"/>
  </si>
  <si>
    <t>福岡市東部農協</t>
    <rPh sb="0" eb="3">
      <t>フクオカシ</t>
    </rPh>
    <rPh sb="3" eb="5">
      <t>トウブ</t>
    </rPh>
    <rPh sb="5" eb="7">
      <t>ノウキョウ</t>
    </rPh>
    <phoneticPr fontId="5"/>
  </si>
  <si>
    <t>かんきつ、びわ</t>
    <phoneticPr fontId="5"/>
  </si>
  <si>
    <t>H.28.3.29
H31.3.28（変更）
R2.1.10(変更）</t>
    <rPh sb="31" eb="33">
      <t>ヘンコウ</t>
    </rPh>
    <phoneticPr fontId="5"/>
  </si>
  <si>
    <t>JAにじ地域果樹産地協議会</t>
    <phoneticPr fontId="5"/>
  </si>
  <si>
    <t>にじ農協園芸流通センター</t>
    <rPh sb="2" eb="4">
      <t>ノウキョウ</t>
    </rPh>
    <rPh sb="4" eb="6">
      <t>エンゲイ</t>
    </rPh>
    <rPh sb="6" eb="8">
      <t>リュウツウ</t>
    </rPh>
    <phoneticPr fontId="5"/>
  </si>
  <si>
    <t>にじ農協、うきは市、久留米市、柿部会、梨部会、ブドウ部会、いちじく部会、農業委員会、県農林事務所、県普及センター、（公財）福岡県農業振興推進機構</t>
    <rPh sb="2" eb="4">
      <t>ノウキョウ</t>
    </rPh>
    <rPh sb="8" eb="9">
      <t>シ</t>
    </rPh>
    <rPh sb="10" eb="14">
      <t>クルメシ</t>
    </rPh>
    <rPh sb="15" eb="16">
      <t>カキ</t>
    </rPh>
    <rPh sb="16" eb="18">
      <t>ブカイ</t>
    </rPh>
    <rPh sb="19" eb="20">
      <t>ナシ</t>
    </rPh>
    <rPh sb="20" eb="22">
      <t>ブカイ</t>
    </rPh>
    <rPh sb="26" eb="28">
      <t>ブカイ</t>
    </rPh>
    <rPh sb="33" eb="35">
      <t>ブカイ</t>
    </rPh>
    <rPh sb="36" eb="38">
      <t>ノウギョウ</t>
    </rPh>
    <rPh sb="38" eb="41">
      <t>イインカイ</t>
    </rPh>
    <rPh sb="42" eb="43">
      <t>ケン</t>
    </rPh>
    <rPh sb="43" eb="45">
      <t>ノウリン</t>
    </rPh>
    <rPh sb="45" eb="47">
      <t>ジム</t>
    </rPh>
    <rPh sb="47" eb="48">
      <t>ショ</t>
    </rPh>
    <rPh sb="49" eb="50">
      <t>ケン</t>
    </rPh>
    <rPh sb="50" eb="52">
      <t>フキュウ</t>
    </rPh>
    <rPh sb="58" eb="60">
      <t>コウザイ</t>
    </rPh>
    <rPh sb="61" eb="64">
      <t>フクオカケン</t>
    </rPh>
    <rPh sb="64" eb="66">
      <t>ノウギョウ</t>
    </rPh>
    <rPh sb="66" eb="68">
      <t>シンコウ</t>
    </rPh>
    <rPh sb="68" eb="70">
      <t>スイシン</t>
    </rPh>
    <rPh sb="70" eb="72">
      <t>キコウ</t>
    </rPh>
    <phoneticPr fontId="5"/>
  </si>
  <si>
    <t>うきは市、久留米市</t>
    <rPh sb="3" eb="4">
      <t>シ</t>
    </rPh>
    <rPh sb="5" eb="9">
      <t>クルメシ</t>
    </rPh>
    <phoneticPr fontId="5"/>
  </si>
  <si>
    <t>にじ農協</t>
    <rPh sb="2" eb="4">
      <t>ノウキョウ</t>
    </rPh>
    <phoneticPr fontId="5"/>
  </si>
  <si>
    <t>かき、ぶどう、なし、いちじく、もも、キウイフルーツ</t>
    <phoneticPr fontId="5"/>
  </si>
  <si>
    <t>H.28.3.29
H29.4.4（変更）
H30.4.19（変更）
R1.5.27（変更）</t>
    <rPh sb="31" eb="33">
      <t>ヘンコウ</t>
    </rPh>
    <phoneticPr fontId="5"/>
  </si>
  <si>
    <t>直鞍地域果樹産地協議会</t>
  </si>
  <si>
    <t>直鞍農業協同組合営農センター</t>
    <rPh sb="0" eb="2">
      <t>チョクアン</t>
    </rPh>
    <rPh sb="2" eb="4">
      <t>ノウギョウ</t>
    </rPh>
    <rPh sb="4" eb="6">
      <t>キョウドウ</t>
    </rPh>
    <rPh sb="6" eb="8">
      <t>クミアイ</t>
    </rPh>
    <rPh sb="8" eb="10">
      <t>エイノウ</t>
    </rPh>
    <phoneticPr fontId="5"/>
  </si>
  <si>
    <t>直鞍農協、直方市、宮若市、鞍手町、小竹町、ぶどう部会、いちじく部会、県普及センター、（公財）福岡県農業振興推進機構、福岡県農業共済組合</t>
    <rPh sb="0" eb="2">
      <t>チョクアン</t>
    </rPh>
    <rPh sb="2" eb="4">
      <t>ノウキョウ</t>
    </rPh>
    <rPh sb="5" eb="7">
      <t>ノウガタ</t>
    </rPh>
    <rPh sb="7" eb="8">
      <t>シ</t>
    </rPh>
    <rPh sb="9" eb="12">
      <t>ミヤワカシ</t>
    </rPh>
    <rPh sb="13" eb="16">
      <t>クラテマチ</t>
    </rPh>
    <rPh sb="17" eb="20">
      <t>コタケマチ</t>
    </rPh>
    <rPh sb="24" eb="26">
      <t>ブカイ</t>
    </rPh>
    <rPh sb="31" eb="33">
      <t>ブカイ</t>
    </rPh>
    <rPh sb="34" eb="35">
      <t>ケン</t>
    </rPh>
    <rPh sb="35" eb="37">
      <t>フキュウ</t>
    </rPh>
    <rPh sb="58" eb="61">
      <t>フクオカケン</t>
    </rPh>
    <rPh sb="61" eb="67">
      <t>ノウギョウキョウサイクミアイ</t>
    </rPh>
    <phoneticPr fontId="5"/>
  </si>
  <si>
    <t>直方市、宮若市、鞍手町、小竹町</t>
    <rPh sb="0" eb="2">
      <t>ノウガタ</t>
    </rPh>
    <rPh sb="2" eb="3">
      <t>シ</t>
    </rPh>
    <rPh sb="4" eb="7">
      <t>ミヤワカシ</t>
    </rPh>
    <rPh sb="8" eb="11">
      <t>クラテマチ</t>
    </rPh>
    <rPh sb="12" eb="15">
      <t>コタケマチ</t>
    </rPh>
    <phoneticPr fontId="5"/>
  </si>
  <si>
    <t>直鞍農協</t>
    <rPh sb="0" eb="2">
      <t>チョクアン</t>
    </rPh>
    <rPh sb="2" eb="4">
      <t>ノウキョウ</t>
    </rPh>
    <phoneticPr fontId="5"/>
  </si>
  <si>
    <t>ぶどう、いちじく、キウイフルーツ、レモン</t>
    <phoneticPr fontId="5"/>
  </si>
  <si>
    <t>筑紫地域果樹産地協議会（Ｈ27未策定）</t>
    <phoneticPr fontId="5"/>
  </si>
  <si>
    <t>筑紫農協営農生活部</t>
    <rPh sb="0" eb="2">
      <t>チクシ</t>
    </rPh>
    <rPh sb="2" eb="4">
      <t>ノウキョウ</t>
    </rPh>
    <rPh sb="4" eb="6">
      <t>エイノウ</t>
    </rPh>
    <rPh sb="6" eb="8">
      <t>セイカツ</t>
    </rPh>
    <rPh sb="8" eb="9">
      <t>ブ</t>
    </rPh>
    <phoneticPr fontId="5"/>
  </si>
  <si>
    <t>筑紫農協、筑紫野市、大野城市、筑紫農協ぶどう部会、いちじく、県農林事務所、県普及センター</t>
    <rPh sb="0" eb="2">
      <t>チクシ</t>
    </rPh>
    <rPh sb="2" eb="4">
      <t>ノウキョウ</t>
    </rPh>
    <rPh sb="5" eb="9">
      <t>チクシノシ</t>
    </rPh>
    <rPh sb="10" eb="14">
      <t>オオノジョウシ</t>
    </rPh>
    <rPh sb="15" eb="17">
      <t>チクシ</t>
    </rPh>
    <rPh sb="17" eb="19">
      <t>ノウキョウ</t>
    </rPh>
    <rPh sb="22" eb="24">
      <t>ブカイ</t>
    </rPh>
    <rPh sb="30" eb="31">
      <t>ケン</t>
    </rPh>
    <rPh sb="31" eb="33">
      <t>ノウリン</t>
    </rPh>
    <rPh sb="33" eb="35">
      <t>ジム</t>
    </rPh>
    <rPh sb="35" eb="36">
      <t>ショ</t>
    </rPh>
    <rPh sb="37" eb="38">
      <t>ケン</t>
    </rPh>
    <rPh sb="38" eb="40">
      <t>フキュウ</t>
    </rPh>
    <phoneticPr fontId="5"/>
  </si>
  <si>
    <t>筑紫野市、大野城市</t>
    <rPh sb="0" eb="4">
      <t>チクシノシ</t>
    </rPh>
    <rPh sb="5" eb="9">
      <t>オオノジョウシ</t>
    </rPh>
    <phoneticPr fontId="5"/>
  </si>
  <si>
    <t>筑紫農協</t>
    <rPh sb="0" eb="2">
      <t>チクシ</t>
    </rPh>
    <rPh sb="2" eb="4">
      <t>ノウキョウ</t>
    </rPh>
    <phoneticPr fontId="5"/>
  </si>
  <si>
    <t>ぶどう、いちじく</t>
    <phoneticPr fontId="5"/>
  </si>
  <si>
    <t>ＪＡみい地域果樹産地協議会</t>
  </si>
  <si>
    <t>みい農業協同組合園芸流通センター</t>
    <rPh sb="2" eb="4">
      <t>ノウギョウ</t>
    </rPh>
    <rPh sb="4" eb="6">
      <t>キョウドウ</t>
    </rPh>
    <rPh sb="6" eb="8">
      <t>クミアイ</t>
    </rPh>
    <rPh sb="8" eb="10">
      <t>エンゲイ</t>
    </rPh>
    <rPh sb="10" eb="12">
      <t>リュウツウ</t>
    </rPh>
    <phoneticPr fontId="5"/>
  </si>
  <si>
    <t>みい農協、久留米市、小郡市、大刀洗町、イチジク研究会代表、農業委員会、県農林事務所、県普及センター</t>
    <rPh sb="2" eb="4">
      <t>ノウキョウ</t>
    </rPh>
    <rPh sb="5" eb="9">
      <t>クルメシ</t>
    </rPh>
    <rPh sb="10" eb="13">
      <t>オゴオリシ</t>
    </rPh>
    <rPh sb="14" eb="18">
      <t>タチアライマチ</t>
    </rPh>
    <rPh sb="23" eb="26">
      <t>ケンキュウカイ</t>
    </rPh>
    <rPh sb="26" eb="28">
      <t>ダイヒョウ</t>
    </rPh>
    <rPh sb="29" eb="31">
      <t>ノウギョウ</t>
    </rPh>
    <rPh sb="31" eb="34">
      <t>イインカイ</t>
    </rPh>
    <rPh sb="35" eb="36">
      <t>ケン</t>
    </rPh>
    <rPh sb="36" eb="38">
      <t>ノウリン</t>
    </rPh>
    <rPh sb="38" eb="40">
      <t>ジム</t>
    </rPh>
    <rPh sb="40" eb="41">
      <t>ショ</t>
    </rPh>
    <rPh sb="42" eb="43">
      <t>ケン</t>
    </rPh>
    <rPh sb="43" eb="45">
      <t>フキュウ</t>
    </rPh>
    <phoneticPr fontId="5"/>
  </si>
  <si>
    <t>久留米市、小郡市、大刀洗町、</t>
    <rPh sb="0" eb="4">
      <t>クルメシ</t>
    </rPh>
    <rPh sb="5" eb="8">
      <t>オゴオリシ</t>
    </rPh>
    <rPh sb="9" eb="13">
      <t>タチアライマチ</t>
    </rPh>
    <phoneticPr fontId="5"/>
  </si>
  <si>
    <t>みい農協</t>
    <rPh sb="2" eb="4">
      <t>ノウキョウ</t>
    </rPh>
    <phoneticPr fontId="5"/>
  </si>
  <si>
    <t>久留米地域果樹産地協議会</t>
  </si>
  <si>
    <t>久留米市農協園芸流通課</t>
    <rPh sb="0" eb="4">
      <t>クルメシ</t>
    </rPh>
    <rPh sb="4" eb="6">
      <t>ノウキョウ</t>
    </rPh>
    <rPh sb="6" eb="8">
      <t>エンゲイ</t>
    </rPh>
    <rPh sb="8" eb="10">
      <t>リュウツウ</t>
    </rPh>
    <rPh sb="10" eb="11">
      <t>カ</t>
    </rPh>
    <phoneticPr fontId="5"/>
  </si>
  <si>
    <t>久留米市農協、久留米市、柿部会、なし部会、ぶどう部会、イチジク部会、ハウスもも研究会、農業委員会、県農林事務所、県普及センター、（公財）福岡県農業振興推進機構</t>
    <rPh sb="0" eb="4">
      <t>クルメシ</t>
    </rPh>
    <rPh sb="4" eb="6">
      <t>ノウキョウ</t>
    </rPh>
    <rPh sb="7" eb="11">
      <t>クルメシ</t>
    </rPh>
    <rPh sb="12" eb="13">
      <t>カキ</t>
    </rPh>
    <rPh sb="13" eb="15">
      <t>ブカイ</t>
    </rPh>
    <rPh sb="18" eb="20">
      <t>ブカイ</t>
    </rPh>
    <rPh sb="24" eb="26">
      <t>ブカイ</t>
    </rPh>
    <rPh sb="31" eb="33">
      <t>ブカイ</t>
    </rPh>
    <rPh sb="39" eb="42">
      <t>ケンキュウカイ</t>
    </rPh>
    <rPh sb="43" eb="45">
      <t>ノウギョウ</t>
    </rPh>
    <rPh sb="45" eb="48">
      <t>イインカイ</t>
    </rPh>
    <rPh sb="49" eb="50">
      <t>ケン</t>
    </rPh>
    <rPh sb="50" eb="52">
      <t>ノウリン</t>
    </rPh>
    <rPh sb="52" eb="54">
      <t>ジム</t>
    </rPh>
    <rPh sb="54" eb="55">
      <t>ショ</t>
    </rPh>
    <rPh sb="56" eb="57">
      <t>ケン</t>
    </rPh>
    <rPh sb="57" eb="59">
      <t>フキュウ</t>
    </rPh>
    <phoneticPr fontId="5"/>
  </si>
  <si>
    <t>久留米市</t>
    <rPh sb="0" eb="4">
      <t>クルメシ</t>
    </rPh>
    <phoneticPr fontId="5"/>
  </si>
  <si>
    <t>久留米市農協</t>
    <rPh sb="0" eb="4">
      <t>クルメシ</t>
    </rPh>
    <rPh sb="4" eb="6">
      <t>ノウキョウ</t>
    </rPh>
    <phoneticPr fontId="5"/>
  </si>
  <si>
    <t>かき、ぶどう、なし、いちじく、もも、すもも</t>
    <phoneticPr fontId="5"/>
  </si>
  <si>
    <t>H.28.3.29
H31.3.28（変更）
R1.5.27（変更）</t>
    <phoneticPr fontId="5"/>
  </si>
  <si>
    <t>ＪＡみづま地域果樹産地協議会</t>
  </si>
  <si>
    <t>みづま農協営農部特産課</t>
    <rPh sb="3" eb="5">
      <t>ノウキョウ</t>
    </rPh>
    <rPh sb="5" eb="7">
      <t>エイノウ</t>
    </rPh>
    <rPh sb="7" eb="8">
      <t>ブ</t>
    </rPh>
    <rPh sb="8" eb="10">
      <t>トクサン</t>
    </rPh>
    <rPh sb="10" eb="11">
      <t>カ</t>
    </rPh>
    <phoneticPr fontId="5"/>
  </si>
  <si>
    <t>みづま農協、久留米市、農業委員会、いちじく研究会、県農林事務所、県普及センター</t>
    <rPh sb="3" eb="5">
      <t>ノウキョウ</t>
    </rPh>
    <rPh sb="6" eb="9">
      <t>クルメ</t>
    </rPh>
    <rPh sb="9" eb="10">
      <t>シ</t>
    </rPh>
    <rPh sb="11" eb="13">
      <t>ノウギョウ</t>
    </rPh>
    <rPh sb="13" eb="15">
      <t>イイン</t>
    </rPh>
    <rPh sb="15" eb="16">
      <t>カイ</t>
    </rPh>
    <rPh sb="21" eb="24">
      <t>ケンキュウカイ</t>
    </rPh>
    <rPh sb="25" eb="26">
      <t>ケン</t>
    </rPh>
    <rPh sb="26" eb="28">
      <t>ノウリン</t>
    </rPh>
    <rPh sb="28" eb="30">
      <t>ジム</t>
    </rPh>
    <rPh sb="30" eb="31">
      <t>ショ</t>
    </rPh>
    <rPh sb="32" eb="33">
      <t>ケン</t>
    </rPh>
    <rPh sb="33" eb="35">
      <t>フキュウ</t>
    </rPh>
    <phoneticPr fontId="5"/>
  </si>
  <si>
    <t>みづま農協</t>
    <rPh sb="3" eb="5">
      <t>ノウキョウ</t>
    </rPh>
    <phoneticPr fontId="5"/>
  </si>
  <si>
    <t>北九州西部地域果樹産地協議会</t>
    <rPh sb="0" eb="3">
      <t>キタキュウシュウ</t>
    </rPh>
    <rPh sb="3" eb="4">
      <t>ニシ</t>
    </rPh>
    <rPh sb="4" eb="5">
      <t>ブ</t>
    </rPh>
    <rPh sb="5" eb="7">
      <t>チイキ</t>
    </rPh>
    <rPh sb="7" eb="9">
      <t>カジュ</t>
    </rPh>
    <rPh sb="9" eb="11">
      <t>サンチ</t>
    </rPh>
    <rPh sb="11" eb="14">
      <t>キョウギカイ</t>
    </rPh>
    <phoneticPr fontId="5"/>
  </si>
  <si>
    <t>北九農協西部地区本部</t>
    <rPh sb="0" eb="1">
      <t>キタ</t>
    </rPh>
    <rPh sb="1" eb="2">
      <t>キュウ</t>
    </rPh>
    <rPh sb="2" eb="4">
      <t>ノウキョウ</t>
    </rPh>
    <rPh sb="4" eb="6">
      <t>セイブ</t>
    </rPh>
    <rPh sb="6" eb="8">
      <t>チク</t>
    </rPh>
    <rPh sb="8" eb="10">
      <t>ホンブ</t>
    </rPh>
    <phoneticPr fontId="5"/>
  </si>
  <si>
    <t>北九農協、北九州市、イチジク部会、県農林事務所、県普及センター</t>
    <rPh sb="0" eb="1">
      <t>キタ</t>
    </rPh>
    <rPh sb="1" eb="2">
      <t>キュウ</t>
    </rPh>
    <rPh sb="2" eb="4">
      <t>ノウキョウ</t>
    </rPh>
    <rPh sb="5" eb="9">
      <t>キタキュウシュウシ</t>
    </rPh>
    <rPh sb="14" eb="16">
      <t>ブカイ</t>
    </rPh>
    <rPh sb="17" eb="18">
      <t>ケン</t>
    </rPh>
    <rPh sb="18" eb="20">
      <t>ノウリン</t>
    </rPh>
    <rPh sb="20" eb="22">
      <t>ジム</t>
    </rPh>
    <rPh sb="22" eb="23">
      <t>ショ</t>
    </rPh>
    <rPh sb="24" eb="25">
      <t>ケン</t>
    </rPh>
    <rPh sb="25" eb="27">
      <t>フキュウ</t>
    </rPh>
    <phoneticPr fontId="5"/>
  </si>
  <si>
    <t>北九州市</t>
    <rPh sb="0" eb="4">
      <t>キタキュウシュウシ</t>
    </rPh>
    <phoneticPr fontId="5"/>
  </si>
  <si>
    <t>福岡嘉穂地域果樹産地協議会</t>
  </si>
  <si>
    <t>福岡嘉穂農協営農部</t>
    <rPh sb="0" eb="2">
      <t>フクオカ</t>
    </rPh>
    <rPh sb="2" eb="4">
      <t>カホ</t>
    </rPh>
    <rPh sb="4" eb="6">
      <t>ノウキョウ</t>
    </rPh>
    <rPh sb="6" eb="8">
      <t>エイノウ</t>
    </rPh>
    <rPh sb="8" eb="9">
      <t>ブ</t>
    </rPh>
    <phoneticPr fontId="5"/>
  </si>
  <si>
    <t>福岡嘉穂農協、飯塚市、嘉麻市、桂川町、柿部会、梨部会、ぶどう部会、梅部会、いちじく部会、県普及センター</t>
    <rPh sb="0" eb="2">
      <t>フクオカ</t>
    </rPh>
    <rPh sb="2" eb="4">
      <t>カホ</t>
    </rPh>
    <rPh sb="4" eb="6">
      <t>ノウキョウ</t>
    </rPh>
    <rPh sb="7" eb="10">
      <t>イイヅカシ</t>
    </rPh>
    <rPh sb="11" eb="14">
      <t>カマシ</t>
    </rPh>
    <rPh sb="15" eb="18">
      <t>ケイセンマチ</t>
    </rPh>
    <rPh sb="19" eb="20">
      <t>カキ</t>
    </rPh>
    <rPh sb="20" eb="22">
      <t>ブカイ</t>
    </rPh>
    <rPh sb="23" eb="24">
      <t>ナシ</t>
    </rPh>
    <rPh sb="24" eb="26">
      <t>ブカイ</t>
    </rPh>
    <rPh sb="30" eb="32">
      <t>ブカイ</t>
    </rPh>
    <rPh sb="33" eb="34">
      <t>ウメ</t>
    </rPh>
    <rPh sb="34" eb="36">
      <t>ブカイ</t>
    </rPh>
    <rPh sb="41" eb="43">
      <t>ブカイ</t>
    </rPh>
    <rPh sb="44" eb="45">
      <t>ケン</t>
    </rPh>
    <rPh sb="45" eb="47">
      <t>フキュウ</t>
    </rPh>
    <phoneticPr fontId="5"/>
  </si>
  <si>
    <t>飯塚市、嘉麻市、桂川町</t>
    <rPh sb="0" eb="3">
      <t>イイヅカシ</t>
    </rPh>
    <rPh sb="4" eb="7">
      <t>カマシ</t>
    </rPh>
    <rPh sb="8" eb="11">
      <t>ケイセンマチ</t>
    </rPh>
    <phoneticPr fontId="5"/>
  </si>
  <si>
    <t>福岡嘉穂農協</t>
    <rPh sb="0" eb="2">
      <t>フクオカ</t>
    </rPh>
    <rPh sb="2" eb="4">
      <t>カホ</t>
    </rPh>
    <rPh sb="4" eb="6">
      <t>ノウキョウ</t>
    </rPh>
    <phoneticPr fontId="5"/>
  </si>
  <si>
    <t>なし、かき、ぶどう、いちじく</t>
    <phoneticPr fontId="5"/>
  </si>
  <si>
    <t>H.28.3.29
H29.4.4（変更）</t>
    <phoneticPr fontId="5"/>
  </si>
  <si>
    <t>宮小路果樹組合地域果樹産地協議会</t>
    <rPh sb="0" eb="3">
      <t>ミヤショウジ</t>
    </rPh>
    <rPh sb="3" eb="5">
      <t>カジュ</t>
    </rPh>
    <rPh sb="5" eb="7">
      <t>クミアイ</t>
    </rPh>
    <rPh sb="7" eb="9">
      <t>チイキ</t>
    </rPh>
    <rPh sb="9" eb="11">
      <t>カジュ</t>
    </rPh>
    <rPh sb="11" eb="13">
      <t>サンチ</t>
    </rPh>
    <rPh sb="13" eb="16">
      <t>キョウギカイ</t>
    </rPh>
    <phoneticPr fontId="5"/>
  </si>
  <si>
    <t>宮小路果樹組合長宅</t>
    <rPh sb="0" eb="1">
      <t>ミヤ</t>
    </rPh>
    <rPh sb="1" eb="2">
      <t>コ</t>
    </rPh>
    <rPh sb="3" eb="5">
      <t>カジュ</t>
    </rPh>
    <rPh sb="5" eb="7">
      <t>クミアイ</t>
    </rPh>
    <rPh sb="7" eb="8">
      <t>チョウ</t>
    </rPh>
    <rPh sb="8" eb="9">
      <t>タク</t>
    </rPh>
    <phoneticPr fontId="5"/>
  </si>
  <si>
    <t>宮小路組合、嘉麻市、農業委員会、県農林事務所、県普及センター</t>
    <rPh sb="0" eb="1">
      <t>ミヤ</t>
    </rPh>
    <rPh sb="1" eb="2">
      <t>コ</t>
    </rPh>
    <rPh sb="3" eb="5">
      <t>クミアイ</t>
    </rPh>
    <rPh sb="6" eb="9">
      <t>カマシ</t>
    </rPh>
    <rPh sb="10" eb="12">
      <t>ノウギョウ</t>
    </rPh>
    <rPh sb="12" eb="15">
      <t>イインカイ</t>
    </rPh>
    <rPh sb="16" eb="17">
      <t>ケン</t>
    </rPh>
    <rPh sb="17" eb="19">
      <t>ノウリン</t>
    </rPh>
    <rPh sb="19" eb="21">
      <t>ジム</t>
    </rPh>
    <rPh sb="21" eb="22">
      <t>ショ</t>
    </rPh>
    <rPh sb="23" eb="24">
      <t>ケン</t>
    </rPh>
    <rPh sb="24" eb="26">
      <t>フキュウ</t>
    </rPh>
    <phoneticPr fontId="5"/>
  </si>
  <si>
    <t>嘉麻市</t>
    <rPh sb="0" eb="3">
      <t>カマシ</t>
    </rPh>
    <phoneticPr fontId="5"/>
  </si>
  <si>
    <t>なし、りんご</t>
    <phoneticPr fontId="5"/>
  </si>
  <si>
    <t>山川地域果樹産地協議会</t>
    <rPh sb="0" eb="2">
      <t>ヤマカワ</t>
    </rPh>
    <rPh sb="2" eb="4">
      <t>チイキ</t>
    </rPh>
    <rPh sb="4" eb="6">
      <t>カジュ</t>
    </rPh>
    <rPh sb="6" eb="8">
      <t>サンチ</t>
    </rPh>
    <rPh sb="8" eb="11">
      <t>キョウギカイ</t>
    </rPh>
    <phoneticPr fontId="5"/>
  </si>
  <si>
    <t>山川産地協議会長宅</t>
    <rPh sb="0" eb="2">
      <t>ヤマカワ</t>
    </rPh>
    <rPh sb="2" eb="4">
      <t>サンチ</t>
    </rPh>
    <rPh sb="4" eb="7">
      <t>キョウギカイ</t>
    </rPh>
    <rPh sb="7" eb="8">
      <t>チョウ</t>
    </rPh>
    <rPh sb="8" eb="9">
      <t>タク</t>
    </rPh>
    <phoneticPr fontId="5"/>
  </si>
  <si>
    <t>みやま市、生産者代表、県農林事務所、県普及センター、（公財）福岡県農業振興推進機構</t>
    <rPh sb="3" eb="4">
      <t>シ</t>
    </rPh>
    <rPh sb="5" eb="8">
      <t>セイサンシャ</t>
    </rPh>
    <rPh sb="8" eb="10">
      <t>ダイヒョウ</t>
    </rPh>
    <rPh sb="11" eb="12">
      <t>ケン</t>
    </rPh>
    <rPh sb="12" eb="14">
      <t>ノウリン</t>
    </rPh>
    <rPh sb="14" eb="16">
      <t>ジム</t>
    </rPh>
    <rPh sb="16" eb="17">
      <t>ショ</t>
    </rPh>
    <rPh sb="18" eb="19">
      <t>ケン</t>
    </rPh>
    <rPh sb="19" eb="21">
      <t>フキュウ</t>
    </rPh>
    <phoneticPr fontId="5"/>
  </si>
  <si>
    <t>みやま市</t>
    <rPh sb="3" eb="4">
      <t>シ</t>
    </rPh>
    <phoneticPr fontId="5"/>
  </si>
  <si>
    <t>かんきつ</t>
    <phoneticPr fontId="5"/>
  </si>
  <si>
    <r>
      <t xml:space="preserve">H.28.3.29
</t>
    </r>
    <r>
      <rPr>
        <sz val="11"/>
        <rFont val="ＭＳ Ｐゴシック"/>
        <family val="3"/>
        <charset val="128"/>
      </rPr>
      <t>R2.7.17（変更）</t>
    </r>
    <rPh sb="18" eb="20">
      <t>ヘンコウ</t>
    </rPh>
    <phoneticPr fontId="5"/>
  </si>
  <si>
    <t>田川地域果樹産地協議会</t>
  </si>
  <si>
    <t>田川農協園芸畜産課</t>
    <rPh sb="0" eb="2">
      <t>タガワ</t>
    </rPh>
    <rPh sb="2" eb="4">
      <t>ノウキョウ</t>
    </rPh>
    <rPh sb="4" eb="6">
      <t>エンゲイ</t>
    </rPh>
    <rPh sb="6" eb="9">
      <t>チクサンカ</t>
    </rPh>
    <phoneticPr fontId="5"/>
  </si>
  <si>
    <t>田川農協、田川市、香春町、添田町、糸田町、川崎町、大任町、赤村、福智町、県普及センター</t>
    <rPh sb="0" eb="2">
      <t>タガワ</t>
    </rPh>
    <rPh sb="2" eb="4">
      <t>ノウキョウ</t>
    </rPh>
    <rPh sb="5" eb="8">
      <t>タガワシ</t>
    </rPh>
    <rPh sb="9" eb="10">
      <t>カオル</t>
    </rPh>
    <rPh sb="10" eb="11">
      <t>ハル</t>
    </rPh>
    <rPh sb="11" eb="12">
      <t>マチ</t>
    </rPh>
    <rPh sb="13" eb="16">
      <t>ソエダマチ</t>
    </rPh>
    <rPh sb="17" eb="20">
      <t>イトダマチ</t>
    </rPh>
    <rPh sb="21" eb="23">
      <t>カワサキ</t>
    </rPh>
    <rPh sb="23" eb="24">
      <t>マチ</t>
    </rPh>
    <rPh sb="25" eb="28">
      <t>オオトウマチ</t>
    </rPh>
    <rPh sb="29" eb="31">
      <t>アカムラ</t>
    </rPh>
    <rPh sb="32" eb="35">
      <t>フクチマチ</t>
    </rPh>
    <rPh sb="36" eb="37">
      <t>ケン</t>
    </rPh>
    <rPh sb="37" eb="39">
      <t>フキュウ</t>
    </rPh>
    <phoneticPr fontId="5"/>
  </si>
  <si>
    <t>田川市、香春町、添田町、糸田町、川崎町、大任町、赤村、福智町</t>
    <rPh sb="0" eb="3">
      <t>タガワシ</t>
    </rPh>
    <rPh sb="4" eb="5">
      <t>カオル</t>
    </rPh>
    <rPh sb="5" eb="6">
      <t>ハル</t>
    </rPh>
    <rPh sb="6" eb="7">
      <t>マチ</t>
    </rPh>
    <rPh sb="8" eb="11">
      <t>ソエダマチ</t>
    </rPh>
    <rPh sb="12" eb="15">
      <t>イトダマチ</t>
    </rPh>
    <rPh sb="16" eb="18">
      <t>カワサキ</t>
    </rPh>
    <rPh sb="18" eb="19">
      <t>マチ</t>
    </rPh>
    <rPh sb="20" eb="23">
      <t>オオトウマチ</t>
    </rPh>
    <rPh sb="24" eb="26">
      <t>アカムラ</t>
    </rPh>
    <rPh sb="27" eb="30">
      <t>フクチマチ</t>
    </rPh>
    <phoneticPr fontId="5"/>
  </si>
  <si>
    <t>田川農協</t>
    <rPh sb="0" eb="2">
      <t>タガワ</t>
    </rPh>
    <rPh sb="2" eb="4">
      <t>ノウキョウ</t>
    </rPh>
    <phoneticPr fontId="5"/>
  </si>
  <si>
    <t>なし、ぶどう、いちじく</t>
    <phoneticPr fontId="5"/>
  </si>
  <si>
    <t>大平柿産地協議会</t>
  </si>
  <si>
    <t>大平柿研究会会長宅</t>
    <rPh sb="3" eb="6">
      <t>ケンキュウカイ</t>
    </rPh>
    <rPh sb="6" eb="8">
      <t>カイチョウ</t>
    </rPh>
    <rPh sb="8" eb="9">
      <t>タク</t>
    </rPh>
    <phoneticPr fontId="5"/>
  </si>
  <si>
    <t>福岡京築農協、大平柿研究会、上毛町、農業委員会、県普及センター、（公財）福岡県農業振興推進機構</t>
    <rPh sb="0" eb="2">
      <t>フクオカ</t>
    </rPh>
    <rPh sb="2" eb="4">
      <t>ケイチク</t>
    </rPh>
    <rPh sb="4" eb="6">
      <t>ノウキョウ</t>
    </rPh>
    <rPh sb="7" eb="9">
      <t>オオヒラ</t>
    </rPh>
    <rPh sb="9" eb="10">
      <t>カキ</t>
    </rPh>
    <rPh sb="10" eb="13">
      <t>ケンキュウカイ</t>
    </rPh>
    <rPh sb="14" eb="17">
      <t>コウゲマチ</t>
    </rPh>
    <rPh sb="18" eb="20">
      <t>ノウギョウ</t>
    </rPh>
    <rPh sb="20" eb="23">
      <t>イインカイ</t>
    </rPh>
    <rPh sb="24" eb="25">
      <t>ケン</t>
    </rPh>
    <rPh sb="25" eb="27">
      <t>フキュウ</t>
    </rPh>
    <phoneticPr fontId="5"/>
  </si>
  <si>
    <t>上毛町</t>
    <rPh sb="0" eb="3">
      <t>コウゲマチ</t>
    </rPh>
    <phoneticPr fontId="5"/>
  </si>
  <si>
    <t>福岡京築農協</t>
  </si>
  <si>
    <t>久留米田主丸地域果樹産地協議会</t>
    <phoneticPr fontId="5"/>
  </si>
  <si>
    <t>久留米市田主丸総合支所</t>
    <rPh sb="0" eb="4">
      <t>クルメシ</t>
    </rPh>
    <rPh sb="4" eb="7">
      <t>タヌシマル</t>
    </rPh>
    <rPh sb="7" eb="9">
      <t>ソウゴウ</t>
    </rPh>
    <rPh sb="9" eb="11">
      <t>シショ</t>
    </rPh>
    <phoneticPr fontId="5"/>
  </si>
  <si>
    <t>久留米市田主丸地域認定農業者協議会果樹部会、田主丸観光ぶどう協会、田主丸観光柿部会、久留米市、農業委員会、県農林事務所、県普及センター、（公財）福岡県農業振興推進機構</t>
    <rPh sb="0" eb="4">
      <t>クルメシ</t>
    </rPh>
    <rPh sb="4" eb="7">
      <t>タヌシマル</t>
    </rPh>
    <rPh sb="7" eb="9">
      <t>チイキ</t>
    </rPh>
    <rPh sb="9" eb="11">
      <t>ニンテイ</t>
    </rPh>
    <rPh sb="11" eb="14">
      <t>ノウギョウシャ</t>
    </rPh>
    <rPh sb="14" eb="17">
      <t>キョウギカイ</t>
    </rPh>
    <rPh sb="17" eb="19">
      <t>カジュ</t>
    </rPh>
    <rPh sb="19" eb="21">
      <t>ブカイ</t>
    </rPh>
    <rPh sb="22" eb="25">
      <t>タヌシマル</t>
    </rPh>
    <rPh sb="25" eb="27">
      <t>カンコウ</t>
    </rPh>
    <rPh sb="30" eb="32">
      <t>キョウカイ</t>
    </rPh>
    <rPh sb="33" eb="36">
      <t>タヌシマル</t>
    </rPh>
    <rPh sb="36" eb="38">
      <t>カンコウ</t>
    </rPh>
    <rPh sb="38" eb="39">
      <t>カキ</t>
    </rPh>
    <rPh sb="39" eb="41">
      <t>ブカイ</t>
    </rPh>
    <rPh sb="42" eb="46">
      <t>クルメシ</t>
    </rPh>
    <rPh sb="47" eb="49">
      <t>ノウギョウ</t>
    </rPh>
    <rPh sb="49" eb="52">
      <t>イインカイ</t>
    </rPh>
    <rPh sb="53" eb="54">
      <t>ケン</t>
    </rPh>
    <rPh sb="54" eb="56">
      <t>ノウリン</t>
    </rPh>
    <rPh sb="56" eb="58">
      <t>ジム</t>
    </rPh>
    <rPh sb="58" eb="59">
      <t>ショ</t>
    </rPh>
    <rPh sb="60" eb="61">
      <t>ケン</t>
    </rPh>
    <rPh sb="61" eb="63">
      <t>フキュウ</t>
    </rPh>
    <phoneticPr fontId="5"/>
  </si>
  <si>
    <t>ぶどう、かき、いちじく</t>
    <phoneticPr fontId="5"/>
  </si>
  <si>
    <r>
      <t xml:space="preserve">H.28.3.29
H31.3.28（変更）
</t>
    </r>
    <r>
      <rPr>
        <sz val="11"/>
        <rFont val="ＭＳ Ｐゴシック"/>
        <family val="3"/>
        <charset val="128"/>
      </rPr>
      <t>R2.7.17（変更）</t>
    </r>
    <rPh sb="31" eb="33">
      <t>ヘンコウ</t>
    </rPh>
    <phoneticPr fontId="5"/>
  </si>
  <si>
    <t>筑後地区みかん産地協議会</t>
  </si>
  <si>
    <t>匠屋</t>
    <rPh sb="0" eb="1">
      <t>タクミ</t>
    </rPh>
    <rPh sb="1" eb="2">
      <t>ヤ</t>
    </rPh>
    <phoneticPr fontId="5"/>
  </si>
  <si>
    <t>生産組合、生産組合代表、八女市、広川町、県農林事務所、県普及センター、農業共済組合、（公財）福岡県農業振興推進機構</t>
    <rPh sb="0" eb="2">
      <t>セイサン</t>
    </rPh>
    <rPh sb="2" eb="4">
      <t>クミアイ</t>
    </rPh>
    <rPh sb="5" eb="7">
      <t>セイサン</t>
    </rPh>
    <rPh sb="7" eb="9">
      <t>クミアイ</t>
    </rPh>
    <rPh sb="9" eb="11">
      <t>ダイヒョウ</t>
    </rPh>
    <rPh sb="12" eb="15">
      <t>ヤメシ</t>
    </rPh>
    <rPh sb="16" eb="19">
      <t>ヒロカワマチ</t>
    </rPh>
    <rPh sb="20" eb="21">
      <t>ケン</t>
    </rPh>
    <rPh sb="21" eb="23">
      <t>ノウリン</t>
    </rPh>
    <rPh sb="23" eb="25">
      <t>ジム</t>
    </rPh>
    <rPh sb="25" eb="26">
      <t>ショ</t>
    </rPh>
    <rPh sb="27" eb="28">
      <t>ケン</t>
    </rPh>
    <rPh sb="28" eb="30">
      <t>フキュウ</t>
    </rPh>
    <rPh sb="35" eb="37">
      <t>ノウギョウ</t>
    </rPh>
    <rPh sb="37" eb="39">
      <t>キョウサイ</t>
    </rPh>
    <rPh sb="39" eb="41">
      <t>クミアイ</t>
    </rPh>
    <phoneticPr fontId="5"/>
  </si>
  <si>
    <t>八女市、広川町、みやま市</t>
    <rPh sb="0" eb="3">
      <t>ヤメシ</t>
    </rPh>
    <rPh sb="4" eb="7">
      <t>ヒロカワマチ</t>
    </rPh>
    <rPh sb="11" eb="12">
      <t>シ</t>
    </rPh>
    <phoneticPr fontId="5"/>
  </si>
  <si>
    <t>豊の国ブルーベリー産地協議会</t>
    <rPh sb="0" eb="1">
      <t>トヨ</t>
    </rPh>
    <rPh sb="2" eb="3">
      <t>クニ</t>
    </rPh>
    <rPh sb="9" eb="11">
      <t>サンチ</t>
    </rPh>
    <rPh sb="11" eb="14">
      <t>キョウギカイ</t>
    </rPh>
    <phoneticPr fontId="5"/>
  </si>
  <si>
    <t>豊の国ブルーベリー研究会</t>
    <rPh sb="0" eb="1">
      <t>トヨ</t>
    </rPh>
    <rPh sb="2" eb="3">
      <t>クニ</t>
    </rPh>
    <rPh sb="9" eb="12">
      <t>ケンキュウカイ</t>
    </rPh>
    <phoneticPr fontId="5"/>
  </si>
  <si>
    <t>豊の国ブルーベリー研究会、県普及センター、（公財）福岡県農業振興推進機構</t>
    <rPh sb="0" eb="1">
      <t>ユタカ</t>
    </rPh>
    <rPh sb="2" eb="3">
      <t>クニ</t>
    </rPh>
    <rPh sb="9" eb="12">
      <t>ケンキュウカイ</t>
    </rPh>
    <rPh sb="13" eb="14">
      <t>ケン</t>
    </rPh>
    <rPh sb="14" eb="16">
      <t>フキュウ</t>
    </rPh>
    <phoneticPr fontId="5"/>
  </si>
  <si>
    <t>行橋市、みやこ町、豊前市、築上町、上毛町</t>
  </si>
  <si>
    <t>ブルーベリー</t>
    <phoneticPr fontId="5"/>
  </si>
  <si>
    <t>北九州東部地域果樹産地協議会</t>
    <rPh sb="0" eb="3">
      <t>キタキュウシュウ</t>
    </rPh>
    <rPh sb="3" eb="5">
      <t>トウブ</t>
    </rPh>
    <rPh sb="5" eb="7">
      <t>チイキ</t>
    </rPh>
    <rPh sb="7" eb="9">
      <t>カジュ</t>
    </rPh>
    <rPh sb="9" eb="11">
      <t>サンチ</t>
    </rPh>
    <rPh sb="11" eb="14">
      <t>キョウギカイ</t>
    </rPh>
    <phoneticPr fontId="5"/>
  </si>
  <si>
    <t>北九農協東部地区本部</t>
    <rPh sb="0" eb="1">
      <t>キタ</t>
    </rPh>
    <rPh sb="1" eb="2">
      <t>キュウ</t>
    </rPh>
    <rPh sb="2" eb="4">
      <t>ノウキョウ</t>
    </rPh>
    <rPh sb="4" eb="6">
      <t>トウブ</t>
    </rPh>
    <rPh sb="6" eb="8">
      <t>チク</t>
    </rPh>
    <rPh sb="8" eb="10">
      <t>ホンブ</t>
    </rPh>
    <phoneticPr fontId="5"/>
  </si>
  <si>
    <t>北九農協、北九州市、イチジク生産者、県農林事務所、県普及センター</t>
    <rPh sb="0" eb="1">
      <t>キタ</t>
    </rPh>
    <rPh sb="1" eb="2">
      <t>キュウ</t>
    </rPh>
    <rPh sb="2" eb="4">
      <t>ノウキョウ</t>
    </rPh>
    <rPh sb="5" eb="9">
      <t>キタキュウシュウシ</t>
    </rPh>
    <rPh sb="14" eb="17">
      <t>セイサンシャ</t>
    </rPh>
    <rPh sb="18" eb="19">
      <t>ケン</t>
    </rPh>
    <rPh sb="19" eb="21">
      <t>ノウリン</t>
    </rPh>
    <rPh sb="21" eb="23">
      <t>ジム</t>
    </rPh>
    <rPh sb="23" eb="24">
      <t>ショ</t>
    </rPh>
    <rPh sb="25" eb="26">
      <t>ケン</t>
    </rPh>
    <rPh sb="26" eb="28">
      <t>フキュウ</t>
    </rPh>
    <phoneticPr fontId="5"/>
  </si>
  <si>
    <t>シトラス21中央福岡地域果樹産地協議会</t>
  </si>
  <si>
    <t>シトラス21中央福岡支部</t>
    <rPh sb="6" eb="8">
      <t>チュウオウ</t>
    </rPh>
    <rPh sb="8" eb="10">
      <t>フクオカ</t>
    </rPh>
    <rPh sb="10" eb="12">
      <t>シブ</t>
    </rPh>
    <phoneticPr fontId="5"/>
  </si>
  <si>
    <t>シトラス21中央福岡支部、シトラス中央21中央福岡地域代表者、八女市、みやま市、県農林事務所、県普及センター</t>
    <rPh sb="6" eb="8">
      <t>チュウオウ</t>
    </rPh>
    <rPh sb="8" eb="10">
      <t>フクオカ</t>
    </rPh>
    <rPh sb="10" eb="12">
      <t>シブ</t>
    </rPh>
    <rPh sb="17" eb="19">
      <t>チュウオウ</t>
    </rPh>
    <rPh sb="21" eb="23">
      <t>チュウオウ</t>
    </rPh>
    <rPh sb="23" eb="25">
      <t>フクオカ</t>
    </rPh>
    <rPh sb="25" eb="27">
      <t>チイキ</t>
    </rPh>
    <rPh sb="27" eb="30">
      <t>ダイヒョウシャ</t>
    </rPh>
    <rPh sb="31" eb="33">
      <t>ヤメ</t>
    </rPh>
    <rPh sb="33" eb="34">
      <t>シ</t>
    </rPh>
    <rPh sb="38" eb="39">
      <t>シ</t>
    </rPh>
    <rPh sb="40" eb="41">
      <t>ケン</t>
    </rPh>
    <rPh sb="41" eb="43">
      <t>ノウリン</t>
    </rPh>
    <rPh sb="43" eb="45">
      <t>ジム</t>
    </rPh>
    <rPh sb="45" eb="46">
      <t>ショ</t>
    </rPh>
    <rPh sb="47" eb="48">
      <t>ケン</t>
    </rPh>
    <rPh sb="48" eb="50">
      <t>フキュウ</t>
    </rPh>
    <phoneticPr fontId="5"/>
  </si>
  <si>
    <t>八女市、みやま市</t>
    <rPh sb="0" eb="3">
      <t>ヤメシ</t>
    </rPh>
    <rPh sb="7" eb="8">
      <t>シ</t>
    </rPh>
    <phoneticPr fontId="5"/>
  </si>
  <si>
    <r>
      <t xml:space="preserve">H.28.3.29
</t>
    </r>
    <r>
      <rPr>
        <sz val="11"/>
        <rFont val="ＭＳ Ｐゴシック"/>
        <family val="3"/>
        <charset val="128"/>
      </rPr>
      <t>R2.7.17(変更）</t>
    </r>
    <rPh sb="18" eb="20">
      <t>ヘンコウ</t>
    </rPh>
    <phoneticPr fontId="5"/>
  </si>
  <si>
    <t>ぶどう香房黒木地域産地協議会</t>
    <rPh sb="3" eb="4">
      <t>カオリ</t>
    </rPh>
    <rPh sb="4" eb="5">
      <t>フサ</t>
    </rPh>
    <rPh sb="5" eb="7">
      <t>クロキ</t>
    </rPh>
    <rPh sb="7" eb="9">
      <t>チイキ</t>
    </rPh>
    <rPh sb="9" eb="11">
      <t>サンチ</t>
    </rPh>
    <rPh sb="11" eb="14">
      <t>キョウギカイ</t>
    </rPh>
    <phoneticPr fontId="5"/>
  </si>
  <si>
    <t>ぶどう香房黒木</t>
    <rPh sb="3" eb="4">
      <t>カオリ</t>
    </rPh>
    <rPh sb="4" eb="5">
      <t>フサ</t>
    </rPh>
    <rPh sb="5" eb="7">
      <t>クロキ</t>
    </rPh>
    <phoneticPr fontId="5"/>
  </si>
  <si>
    <t>生産組合、八女市、生産組合代表、県普及センター、（公財）福岡県農業振興推進機構</t>
    <rPh sb="0" eb="2">
      <t>セイサン</t>
    </rPh>
    <rPh sb="2" eb="4">
      <t>クミアイ</t>
    </rPh>
    <rPh sb="5" eb="8">
      <t>ヤメシ</t>
    </rPh>
    <rPh sb="9" eb="11">
      <t>セイサン</t>
    </rPh>
    <rPh sb="11" eb="13">
      <t>クミアイ</t>
    </rPh>
    <rPh sb="13" eb="15">
      <t>ダイヒョウ</t>
    </rPh>
    <rPh sb="16" eb="17">
      <t>ケン</t>
    </rPh>
    <rPh sb="17" eb="19">
      <t>フキュウ</t>
    </rPh>
    <phoneticPr fontId="5"/>
  </si>
  <si>
    <t>八女市</t>
    <rPh sb="0" eb="3">
      <t>ヤメシ</t>
    </rPh>
    <phoneticPr fontId="5"/>
  </si>
  <si>
    <t>大牟田地域果樹産地協議会</t>
    <rPh sb="0" eb="3">
      <t>オオムタ</t>
    </rPh>
    <rPh sb="3" eb="5">
      <t>チイキ</t>
    </rPh>
    <rPh sb="5" eb="12">
      <t>カジュサンチキョウギカイ</t>
    </rPh>
    <phoneticPr fontId="5"/>
  </si>
  <si>
    <t>協議会長宅</t>
    <rPh sb="0" eb="3">
      <t>キョウギカイ</t>
    </rPh>
    <rPh sb="3" eb="4">
      <t>チョウ</t>
    </rPh>
    <rPh sb="4" eb="5">
      <t>タク</t>
    </rPh>
    <phoneticPr fontId="5"/>
  </si>
  <si>
    <t>生産組合、大牟田市、生産組合代表、県普及センター、県農林事務所</t>
    <rPh sb="0" eb="2">
      <t>セイサン</t>
    </rPh>
    <rPh sb="2" eb="4">
      <t>クミアイ</t>
    </rPh>
    <rPh sb="5" eb="8">
      <t>オオムタ</t>
    </rPh>
    <rPh sb="8" eb="9">
      <t>シ</t>
    </rPh>
    <rPh sb="10" eb="12">
      <t>セイサン</t>
    </rPh>
    <rPh sb="12" eb="14">
      <t>クミアイ</t>
    </rPh>
    <rPh sb="14" eb="16">
      <t>ダイヒョウ</t>
    </rPh>
    <rPh sb="17" eb="18">
      <t>ケン</t>
    </rPh>
    <rPh sb="18" eb="20">
      <t>フキュウ</t>
    </rPh>
    <rPh sb="25" eb="26">
      <t>ケン</t>
    </rPh>
    <rPh sb="26" eb="28">
      <t>ノウリン</t>
    </rPh>
    <rPh sb="28" eb="30">
      <t>ジム</t>
    </rPh>
    <rPh sb="30" eb="31">
      <t>ショ</t>
    </rPh>
    <phoneticPr fontId="5"/>
  </si>
  <si>
    <t>大牟田市</t>
    <rPh sb="0" eb="3">
      <t>オオムタ</t>
    </rPh>
    <rPh sb="3" eb="4">
      <t>シ</t>
    </rPh>
    <phoneticPr fontId="5"/>
  </si>
  <si>
    <t>佐賀県</t>
    <rPh sb="0" eb="3">
      <t>サガケン</t>
    </rPh>
    <phoneticPr fontId="5"/>
  </si>
  <si>
    <t>ＪＡさが杵藤エリア果樹産地協議会</t>
    <phoneticPr fontId="5"/>
  </si>
  <si>
    <t>佐賀県農業協同組合
（みどり地区、白石地区）</t>
    <rPh sb="0" eb="3">
      <t>サガケン</t>
    </rPh>
    <rPh sb="3" eb="5">
      <t>ノウギョウ</t>
    </rPh>
    <rPh sb="5" eb="7">
      <t>キョウドウ</t>
    </rPh>
    <rPh sb="7" eb="9">
      <t>クミアイ</t>
    </rPh>
    <rPh sb="14" eb="16">
      <t>チク</t>
    </rPh>
    <rPh sb="17" eb="19">
      <t>シライシ</t>
    </rPh>
    <rPh sb="19" eb="21">
      <t>チク</t>
    </rPh>
    <phoneticPr fontId="5"/>
  </si>
  <si>
    <t>佐賀県農業協同組合（みどり地区、白石地区）
市町・農業委員会（武雄市、鹿島市、嬉野市、大町町、江北町、白石町、太良町）
果樹部会代表（みかん部会、ハウスみかん部会、施設中晩柑部会、ぶどう部会、キウイフルーツ部会の部会長、副部会長）
農業共済組合（杵島地区、鹿島藤津）
県機関（杵藤農林事務所、杵島農業改良普及センター、藤津農業改良普及センター）
佐賀県農業公社（農地中間管理機構）</t>
    <rPh sb="25" eb="27">
      <t>ノウギョウ</t>
    </rPh>
    <rPh sb="27" eb="30">
      <t>イインカイ</t>
    </rPh>
    <rPh sb="123" eb="125">
      <t>キシマ</t>
    </rPh>
    <rPh sb="125" eb="127">
      <t>チク</t>
    </rPh>
    <rPh sb="128" eb="130">
      <t>カシマ</t>
    </rPh>
    <rPh sb="130" eb="132">
      <t>フジツ</t>
    </rPh>
    <rPh sb="138" eb="140">
      <t>キトウ</t>
    </rPh>
    <rPh sb="173" eb="176">
      <t>サガケン</t>
    </rPh>
    <rPh sb="176" eb="178">
      <t>ノウギョウ</t>
    </rPh>
    <rPh sb="178" eb="180">
      <t>コウシャ</t>
    </rPh>
    <rPh sb="181" eb="183">
      <t>ノウチ</t>
    </rPh>
    <rPh sb="183" eb="185">
      <t>チュウカン</t>
    </rPh>
    <rPh sb="185" eb="187">
      <t>カンリ</t>
    </rPh>
    <rPh sb="187" eb="189">
      <t>キコウ</t>
    </rPh>
    <phoneticPr fontId="5"/>
  </si>
  <si>
    <t>武雄市、鹿島市、嬉野市、大町町、江北町、白石町、太良町</t>
  </si>
  <si>
    <t>うんしゅうみかん、中晩柑、香酸柑橘、すもも、ぶどう、うめ、キウイフルーツ、かき、ぎんなん</t>
    <rPh sb="9" eb="10">
      <t>チュウ</t>
    </rPh>
    <phoneticPr fontId="5"/>
  </si>
  <si>
    <t>H28.3.31
H29.8.1（変更）
H30.8.16（変更）</t>
    <phoneticPr fontId="5"/>
  </si>
  <si>
    <t>ぎんなん（3.0）</t>
  </si>
  <si>
    <t>佐城果樹産地構造改革協議会</t>
    <rPh sb="0" eb="1">
      <t>サ</t>
    </rPh>
    <rPh sb="1" eb="2">
      <t>シロ</t>
    </rPh>
    <rPh sb="2" eb="4">
      <t>カジュ</t>
    </rPh>
    <rPh sb="4" eb="6">
      <t>サンチ</t>
    </rPh>
    <rPh sb="6" eb="8">
      <t>コウゾウ</t>
    </rPh>
    <rPh sb="8" eb="10">
      <t>カイカク</t>
    </rPh>
    <rPh sb="10" eb="13">
      <t>キョウギカイ</t>
    </rPh>
    <phoneticPr fontId="5"/>
  </si>
  <si>
    <t>佐賀県農業協同組合
（佐城地区）</t>
    <rPh sb="11" eb="12">
      <t>サ</t>
    </rPh>
    <rPh sb="12" eb="13">
      <t>ジョウ</t>
    </rPh>
    <rPh sb="13" eb="15">
      <t>チク</t>
    </rPh>
    <phoneticPr fontId="5"/>
  </si>
  <si>
    <t>佐賀県農業協同組合（佐城地区）
市町・農業委員会（佐賀市、多久市、小城市）
生産部会（みかん生産組合連絡協議会三役、ハウスみかん部会、中晩柑部会、うめ部会、なし部会、びわ部会、もも・すもも部会、ぶどう部会）
農業共済組合（佐賀、小城多久地区）
県機関（佐賀中部農林事務所、佐城農業改良普及センター）
佐賀県農業公社（農地中間管理機構）</t>
    <rPh sb="10" eb="12">
      <t>サジョウ</t>
    </rPh>
    <rPh sb="12" eb="14">
      <t>チク</t>
    </rPh>
    <rPh sb="19" eb="21">
      <t>ノウギョウ</t>
    </rPh>
    <rPh sb="21" eb="24">
      <t>イインカイ</t>
    </rPh>
    <rPh sb="29" eb="31">
      <t>タク</t>
    </rPh>
    <rPh sb="31" eb="32">
      <t>シ</t>
    </rPh>
    <rPh sb="33" eb="35">
      <t>オギ</t>
    </rPh>
    <rPh sb="35" eb="36">
      <t>シ</t>
    </rPh>
    <rPh sb="50" eb="52">
      <t>レンラク</t>
    </rPh>
    <rPh sb="52" eb="55">
      <t>キョウギカイ</t>
    </rPh>
    <rPh sb="64" eb="66">
      <t>ブカイ</t>
    </rPh>
    <rPh sb="67" eb="70">
      <t>チュウバンカン</t>
    </rPh>
    <rPh sb="70" eb="72">
      <t>ブカイ</t>
    </rPh>
    <rPh sb="75" eb="77">
      <t>ブカイ</t>
    </rPh>
    <rPh sb="80" eb="82">
      <t>ブカイ</t>
    </rPh>
    <rPh sb="85" eb="87">
      <t>ブカイ</t>
    </rPh>
    <rPh sb="94" eb="96">
      <t>ブカイ</t>
    </rPh>
    <rPh sb="100" eb="102">
      <t>ブカイ</t>
    </rPh>
    <rPh sb="111" eb="113">
      <t>サガ</t>
    </rPh>
    <rPh sb="114" eb="116">
      <t>オギ</t>
    </rPh>
    <rPh sb="116" eb="118">
      <t>タク</t>
    </rPh>
    <rPh sb="118" eb="120">
      <t>チク</t>
    </rPh>
    <phoneticPr fontId="5"/>
  </si>
  <si>
    <t>佐賀市、多久市、小城市</t>
    <phoneticPr fontId="5"/>
  </si>
  <si>
    <t>うんしゅうみかん、中晩柑、香酸柑橘、なし、もも、すもも、ぶどう、うめ、キウイフルーツ、かき、びわ</t>
    <rPh sb="9" eb="10">
      <t>チュウ</t>
    </rPh>
    <phoneticPr fontId="5"/>
  </si>
  <si>
    <t>H26.3.27
H30.9.27（変更）
R1.6.6(変更)</t>
    <phoneticPr fontId="5"/>
  </si>
  <si>
    <t>ぎんなん（0.1）</t>
    <phoneticPr fontId="5"/>
  </si>
  <si>
    <t>伊万里地区果樹産地協議会</t>
    <rPh sb="0" eb="3">
      <t>イマリ</t>
    </rPh>
    <rPh sb="3" eb="5">
      <t>チク</t>
    </rPh>
    <rPh sb="5" eb="7">
      <t>カジュ</t>
    </rPh>
    <rPh sb="7" eb="9">
      <t>サンチ</t>
    </rPh>
    <rPh sb="9" eb="12">
      <t>キョウギカイ</t>
    </rPh>
    <phoneticPr fontId="5"/>
  </si>
  <si>
    <t>伊万里市農業協同組合</t>
    <rPh sb="0" eb="4">
      <t>イマリシ</t>
    </rPh>
    <rPh sb="4" eb="6">
      <t>ノウギョウ</t>
    </rPh>
    <rPh sb="6" eb="8">
      <t>キョウドウ</t>
    </rPh>
    <rPh sb="8" eb="10">
      <t>クミアイ</t>
    </rPh>
    <phoneticPr fontId="5"/>
  </si>
  <si>
    <t>伊万里市農業協同組合
市町・農業委員会（伊万里市、有田町）
生産者（生産部会代表者）
農業共済組合（伊万里有田支所）
流通関係者
県機関（伊万里農林事務所、西松浦農業改良普及センター）
佐賀県農業公社（農地中間管理機構）</t>
    <rPh sb="14" eb="16">
      <t>ノウギョウ</t>
    </rPh>
    <rPh sb="16" eb="19">
      <t>イインカイ</t>
    </rPh>
    <rPh sb="30" eb="33">
      <t>セイサンシャ</t>
    </rPh>
    <rPh sb="34" eb="36">
      <t>セイサン</t>
    </rPh>
    <rPh sb="36" eb="38">
      <t>ブカイ</t>
    </rPh>
    <rPh sb="38" eb="41">
      <t>ダイヒョウシャ</t>
    </rPh>
    <rPh sb="50" eb="53">
      <t>イマリ</t>
    </rPh>
    <rPh sb="53" eb="55">
      <t>アリタ</t>
    </rPh>
    <rPh sb="55" eb="57">
      <t>シショ</t>
    </rPh>
    <phoneticPr fontId="5"/>
  </si>
  <si>
    <t>伊万里市、有田町</t>
  </si>
  <si>
    <t>うんしゅうみかん、中晩柑、香酸柑橘、なし、ぶどう、キウイフルーツ、もも、すもも、うめ</t>
    <rPh sb="9" eb="10">
      <t>チュウ</t>
    </rPh>
    <rPh sb="13" eb="14">
      <t>コウ</t>
    </rPh>
    <rPh sb="14" eb="15">
      <t>サン</t>
    </rPh>
    <rPh sb="15" eb="17">
      <t>カンキツ</t>
    </rPh>
    <phoneticPr fontId="5"/>
  </si>
  <si>
    <t>H28.3.31
H29.8.1（変更）
R1.7.1（変更）</t>
    <phoneticPr fontId="5"/>
  </si>
  <si>
    <t>三神・佐賀地区果樹産地構造改革協議会</t>
    <rPh sb="0" eb="2">
      <t>ミカミ</t>
    </rPh>
    <rPh sb="3" eb="5">
      <t>サガ</t>
    </rPh>
    <rPh sb="5" eb="7">
      <t>チク</t>
    </rPh>
    <rPh sb="7" eb="9">
      <t>カジュ</t>
    </rPh>
    <rPh sb="9" eb="11">
      <t>サンチ</t>
    </rPh>
    <rPh sb="11" eb="13">
      <t>コウゾウ</t>
    </rPh>
    <rPh sb="13" eb="15">
      <t>カイカク</t>
    </rPh>
    <rPh sb="15" eb="18">
      <t>キョウギカイ</t>
    </rPh>
    <phoneticPr fontId="5"/>
  </si>
  <si>
    <t>佐賀県農業協同組合
（神埼地区）</t>
    <rPh sb="11" eb="13">
      <t>カンザキ</t>
    </rPh>
    <rPh sb="13" eb="15">
      <t>チク</t>
    </rPh>
    <phoneticPr fontId="5"/>
  </si>
  <si>
    <t>佐賀県農業協同組合（中部地区、東部地区、神埼地区）
市町・農業委員会（佐賀市、神埼市、吉野ヶ里町、鳥栖市、基山町、上峰町、みやき町）
果樹生産部会組織
農業共済組合（佐賀、三神地区）
県機関（佐賀中部農林事務所、東部農林事務所、佐城農業改良普及センター、三神農業改良普及センター）
佐賀県農業公社（農地中間管理機構）</t>
    <rPh sb="88" eb="90">
      <t>チク</t>
    </rPh>
    <rPh sb="106" eb="108">
      <t>トウブ</t>
    </rPh>
    <phoneticPr fontId="5"/>
  </si>
  <si>
    <t>佐賀市、神埼市、吉野ヶ里町、鳥栖市、基山町、上峰町、みやき町</t>
  </si>
  <si>
    <t>佐賀県農業協同組合
（中部地区、東部地区、神埼地区）</t>
    <rPh sb="0" eb="3">
      <t>サガケン</t>
    </rPh>
    <rPh sb="3" eb="5">
      <t>ノウギョウ</t>
    </rPh>
    <rPh sb="5" eb="7">
      <t>キョウドウ</t>
    </rPh>
    <rPh sb="7" eb="9">
      <t>クミアイ</t>
    </rPh>
    <rPh sb="11" eb="13">
      <t>チュウブ</t>
    </rPh>
    <rPh sb="13" eb="15">
      <t>チク</t>
    </rPh>
    <rPh sb="16" eb="18">
      <t>トウブ</t>
    </rPh>
    <rPh sb="18" eb="20">
      <t>チク</t>
    </rPh>
    <rPh sb="21" eb="23">
      <t>カンザキ</t>
    </rPh>
    <rPh sb="23" eb="25">
      <t>チク</t>
    </rPh>
    <phoneticPr fontId="5"/>
  </si>
  <si>
    <t>うんしゅうみかん、中晩柑、香酸柑橘、かき、もも</t>
    <rPh sb="9" eb="10">
      <t>チュウ</t>
    </rPh>
    <rPh sb="13" eb="14">
      <t>コウ</t>
    </rPh>
    <rPh sb="14" eb="15">
      <t>サン</t>
    </rPh>
    <rPh sb="15" eb="17">
      <t>カンキツ</t>
    </rPh>
    <phoneticPr fontId="5"/>
  </si>
  <si>
    <t>H28.3.31
H29.8.1（変更）</t>
    <rPh sb="17" eb="19">
      <t>ヘンコウ</t>
    </rPh>
    <phoneticPr fontId="5"/>
  </si>
  <si>
    <t>唐津地域果樹産地構造改革協議会</t>
    <rPh sb="0" eb="2">
      <t>カラツ</t>
    </rPh>
    <rPh sb="2" eb="4">
      <t>チイキ</t>
    </rPh>
    <rPh sb="4" eb="6">
      <t>カジュ</t>
    </rPh>
    <rPh sb="6" eb="8">
      <t>サンチ</t>
    </rPh>
    <rPh sb="8" eb="10">
      <t>コウゾウ</t>
    </rPh>
    <rPh sb="10" eb="12">
      <t>カイカク</t>
    </rPh>
    <rPh sb="12" eb="15">
      <t>キョウギカイ</t>
    </rPh>
    <phoneticPr fontId="5"/>
  </si>
  <si>
    <t>唐津農業協同組合</t>
    <rPh sb="0" eb="2">
      <t>カラツ</t>
    </rPh>
    <rPh sb="2" eb="4">
      <t>ノウギョウ</t>
    </rPh>
    <rPh sb="4" eb="6">
      <t>キョウドウ</t>
    </rPh>
    <rPh sb="6" eb="8">
      <t>クミアイ</t>
    </rPh>
    <phoneticPr fontId="5"/>
  </si>
  <si>
    <t>唐津農業協同組合・鏡果実農業協同組合
市町・農業委員会（唐津市、玄海町）
唐津農林事務所
東松浦農業改良普及センター
上場営農センター
生産者代表
農業共済組合（東松浦）
流通関係者
佐賀県農業公社（農地中間管理機構）</t>
    <rPh sb="28" eb="30">
      <t>カラツ</t>
    </rPh>
    <rPh sb="32" eb="35">
      <t>ゲンカイチョウ</t>
    </rPh>
    <rPh sb="59" eb="60">
      <t>ウワ</t>
    </rPh>
    <rPh sb="60" eb="61">
      <t>バ</t>
    </rPh>
    <rPh sb="61" eb="63">
      <t>エイノウ</t>
    </rPh>
    <rPh sb="81" eb="84">
      <t>ヒガシマツウラ</t>
    </rPh>
    <phoneticPr fontId="5"/>
  </si>
  <si>
    <t>唐津市、玄海町</t>
    <rPh sb="0" eb="3">
      <t>カラツシ</t>
    </rPh>
    <rPh sb="4" eb="7">
      <t>ゲンカイチョウ</t>
    </rPh>
    <phoneticPr fontId="5"/>
  </si>
  <si>
    <t>唐津農業協同組合
鏡果実農業協同組合</t>
  </si>
  <si>
    <t>うんしゅうみかん、中晩柑、香酸柑橘、なし、ぶどう、もも、すもも、キウイフルーツ、いちじく、りんご、うめ</t>
    <rPh sb="9" eb="10">
      <t>チュウ</t>
    </rPh>
    <rPh sb="13" eb="14">
      <t>コウ</t>
    </rPh>
    <rPh sb="14" eb="15">
      <t>サン</t>
    </rPh>
    <rPh sb="15" eb="17">
      <t>カンキツ</t>
    </rPh>
    <phoneticPr fontId="5"/>
  </si>
  <si>
    <t>太良町果樹産地協議会</t>
    <rPh sb="0" eb="2">
      <t>タラ</t>
    </rPh>
    <rPh sb="2" eb="3">
      <t>マチ</t>
    </rPh>
    <rPh sb="3" eb="5">
      <t>カジュ</t>
    </rPh>
    <rPh sb="5" eb="7">
      <t>サンチ</t>
    </rPh>
    <rPh sb="7" eb="10">
      <t>キョウギカイ</t>
    </rPh>
    <phoneticPr fontId="5"/>
  </si>
  <si>
    <t>太良町柑橘生産組合</t>
    <rPh sb="0" eb="2">
      <t>タラ</t>
    </rPh>
    <rPh sb="2" eb="3">
      <t>マチ</t>
    </rPh>
    <rPh sb="3" eb="5">
      <t>カンキツ</t>
    </rPh>
    <rPh sb="5" eb="7">
      <t>セイサン</t>
    </rPh>
    <rPh sb="7" eb="9">
      <t>クミアイ</t>
    </rPh>
    <phoneticPr fontId="5"/>
  </si>
  <si>
    <t>太良町柑橘生産組合
太良町役場
太良町農業委員会
農業共済組合（鹿島藤津）
杵藤農林事務所
藤津農業改良普及センター
佐賀県農業公社（農地中間管理機構）</t>
    <rPh sb="0" eb="2">
      <t>タラ</t>
    </rPh>
    <rPh sb="2" eb="3">
      <t>マチ</t>
    </rPh>
    <rPh sb="3" eb="5">
      <t>カンキツ</t>
    </rPh>
    <rPh sb="5" eb="7">
      <t>セイサン</t>
    </rPh>
    <rPh sb="7" eb="9">
      <t>クミアイ</t>
    </rPh>
    <rPh sb="16" eb="18">
      <t>タラ</t>
    </rPh>
    <rPh sb="18" eb="19">
      <t>マチ</t>
    </rPh>
    <rPh sb="19" eb="21">
      <t>ノウギョウ</t>
    </rPh>
    <rPh sb="21" eb="24">
      <t>イインカイ</t>
    </rPh>
    <rPh sb="25" eb="27">
      <t>ノウギョウ</t>
    </rPh>
    <rPh sb="27" eb="29">
      <t>キョウサイ</t>
    </rPh>
    <rPh sb="29" eb="31">
      <t>クミアイ</t>
    </rPh>
    <rPh sb="32" eb="34">
      <t>カシマ</t>
    </rPh>
    <rPh sb="34" eb="36">
      <t>フジツ</t>
    </rPh>
    <rPh sb="46" eb="48">
      <t>フジツ</t>
    </rPh>
    <rPh sb="48" eb="50">
      <t>ノウギョウ</t>
    </rPh>
    <rPh sb="50" eb="52">
      <t>カイリョウ</t>
    </rPh>
    <rPh sb="52" eb="54">
      <t>フキュウ</t>
    </rPh>
    <phoneticPr fontId="5"/>
  </si>
  <si>
    <t>太良町</t>
    <rPh sb="0" eb="2">
      <t>タラ</t>
    </rPh>
    <rPh sb="2" eb="3">
      <t>マチ</t>
    </rPh>
    <phoneticPr fontId="5"/>
  </si>
  <si>
    <t>うんしゅうみかん、中晩柑、香酸柑橘、落葉果樹（ぶどう）</t>
    <rPh sb="9" eb="10">
      <t>チュウ</t>
    </rPh>
    <rPh sb="10" eb="12">
      <t>バンカン</t>
    </rPh>
    <rPh sb="13" eb="15">
      <t>コウサン</t>
    </rPh>
    <rPh sb="15" eb="17">
      <t>カンキツ</t>
    </rPh>
    <rPh sb="20" eb="22">
      <t>カジュ</t>
    </rPh>
    <phoneticPr fontId="5"/>
  </si>
  <si>
    <t xml:space="preserve">H28.3.31
H29.8.1（変更）
</t>
    <phoneticPr fontId="5"/>
  </si>
  <si>
    <t>佐賀県キウイフルーツ産地協議会</t>
    <phoneticPr fontId="5"/>
  </si>
  <si>
    <t>株式会社アグリ</t>
    <phoneticPr fontId="5"/>
  </si>
  <si>
    <t>株式会社アグリ
伊万里市役所
伊万里市農業委員会
伊万里農林事務所
西松浦農業改良普及センター
佐賀県農業公社（農地中間管理機構）</t>
    <rPh sb="0" eb="2">
      <t>カブシキ</t>
    </rPh>
    <rPh sb="2" eb="4">
      <t>カイシャ</t>
    </rPh>
    <rPh sb="8" eb="14">
      <t>イマリシヤクショ</t>
    </rPh>
    <rPh sb="15" eb="19">
      <t>イマリシ</t>
    </rPh>
    <rPh sb="19" eb="21">
      <t>ノウギョウ</t>
    </rPh>
    <rPh sb="21" eb="24">
      <t>イインカイ</t>
    </rPh>
    <rPh sb="25" eb="28">
      <t>イマリ</t>
    </rPh>
    <rPh sb="28" eb="30">
      <t>ノウリン</t>
    </rPh>
    <rPh sb="30" eb="32">
      <t>ジム</t>
    </rPh>
    <rPh sb="32" eb="33">
      <t>ショ</t>
    </rPh>
    <rPh sb="34" eb="35">
      <t>ニシ</t>
    </rPh>
    <rPh sb="35" eb="37">
      <t>マツウラ</t>
    </rPh>
    <rPh sb="37" eb="39">
      <t>ノウギョウ</t>
    </rPh>
    <rPh sb="39" eb="41">
      <t>カイリョウ</t>
    </rPh>
    <rPh sb="41" eb="43">
      <t>フキュウ</t>
    </rPh>
    <rPh sb="48" eb="51">
      <t>サガケン</t>
    </rPh>
    <rPh sb="51" eb="53">
      <t>ノウギョウ</t>
    </rPh>
    <rPh sb="53" eb="55">
      <t>コウシャ</t>
    </rPh>
    <rPh sb="56" eb="64">
      <t>ノウチチュウカンカンリキコウ</t>
    </rPh>
    <phoneticPr fontId="5"/>
  </si>
  <si>
    <t>伊万里市</t>
    <phoneticPr fontId="5"/>
  </si>
  <si>
    <t>株式会社アグリ</t>
    <rPh sb="0" eb="2">
      <t>カブシキ</t>
    </rPh>
    <rPh sb="2" eb="4">
      <t>カイシャ</t>
    </rPh>
    <phoneticPr fontId="5"/>
  </si>
  <si>
    <t>長崎県</t>
    <rPh sb="0" eb="2">
      <t>ナガサキ</t>
    </rPh>
    <rPh sb="2" eb="3">
      <t>ケン</t>
    </rPh>
    <phoneticPr fontId="5"/>
  </si>
  <si>
    <t>長崎県央地域果樹産地協議会
（諫早市、大村市、東彼杵町、川棚町、波佐見町）</t>
    <rPh sb="15" eb="17">
      <t>イサハヤ</t>
    </rPh>
    <rPh sb="17" eb="18">
      <t>シ</t>
    </rPh>
    <rPh sb="19" eb="22">
      <t>オオムラシ</t>
    </rPh>
    <rPh sb="23" eb="24">
      <t>ヒガシ</t>
    </rPh>
    <rPh sb="24" eb="25">
      <t>カレ</t>
    </rPh>
    <rPh sb="25" eb="26">
      <t>キネ</t>
    </rPh>
    <rPh sb="26" eb="27">
      <t>マチ</t>
    </rPh>
    <rPh sb="28" eb="29">
      <t>カワ</t>
    </rPh>
    <rPh sb="29" eb="30">
      <t>タナ</t>
    </rPh>
    <rPh sb="30" eb="31">
      <t>マチ</t>
    </rPh>
    <rPh sb="32" eb="33">
      <t>ナミ</t>
    </rPh>
    <rPh sb="33" eb="34">
      <t>サ</t>
    </rPh>
    <rPh sb="34" eb="35">
      <t>ミ</t>
    </rPh>
    <rPh sb="35" eb="36">
      <t>マチ</t>
    </rPh>
    <phoneticPr fontId="5"/>
  </si>
  <si>
    <t>長崎県央農業協同組合</t>
    <rPh sb="0" eb="2">
      <t>ナガサキ</t>
    </rPh>
    <rPh sb="2" eb="3">
      <t>ケン</t>
    </rPh>
    <rPh sb="3" eb="4">
      <t>ヒサシ</t>
    </rPh>
    <rPh sb="4" eb="6">
      <t>ノウギョウ</t>
    </rPh>
    <rPh sb="6" eb="8">
      <t>キョウドウ</t>
    </rPh>
    <rPh sb="8" eb="10">
      <t>クミアイ</t>
    </rPh>
    <phoneticPr fontId="5"/>
  </si>
  <si>
    <t>長崎県央農業協同組合、諫早市、大村市、東彼杵町、川棚町、波佐見町、諫早市農業委員会、大村市農業委員会、東彼杵町農業委員会、川棚町農業委員会、波佐見町農業委員会、県央振興局農林部、長崎県央農協みかん部会、長崎県農業振興公社</t>
    <rPh sb="0" eb="2">
      <t>ナガサキ</t>
    </rPh>
    <rPh sb="2" eb="3">
      <t>ケン</t>
    </rPh>
    <rPh sb="3" eb="4">
      <t>ヒサシ</t>
    </rPh>
    <rPh sb="4" eb="6">
      <t>ノウギョウ</t>
    </rPh>
    <rPh sb="6" eb="8">
      <t>キョウドウ</t>
    </rPh>
    <rPh sb="8" eb="10">
      <t>クミアイ</t>
    </rPh>
    <rPh sb="11" eb="14">
      <t>イサハヤシ</t>
    </rPh>
    <rPh sb="15" eb="18">
      <t>オオムラシ</t>
    </rPh>
    <rPh sb="19" eb="22">
      <t>ヒガシソノギ</t>
    </rPh>
    <rPh sb="22" eb="23">
      <t>チョウ</t>
    </rPh>
    <rPh sb="24" eb="26">
      <t>カワタナ</t>
    </rPh>
    <rPh sb="26" eb="27">
      <t>チョウ</t>
    </rPh>
    <rPh sb="28" eb="31">
      <t>ハサミ</t>
    </rPh>
    <rPh sb="31" eb="32">
      <t>チョウ</t>
    </rPh>
    <rPh sb="33" eb="36">
      <t>イサハヤシ</t>
    </rPh>
    <rPh sb="36" eb="38">
      <t>ノウギョウ</t>
    </rPh>
    <rPh sb="38" eb="41">
      <t>イインカイ</t>
    </rPh>
    <rPh sb="42" eb="45">
      <t>オオムラシ</t>
    </rPh>
    <rPh sb="45" eb="47">
      <t>ノウギョウ</t>
    </rPh>
    <rPh sb="47" eb="50">
      <t>イインカイ</t>
    </rPh>
    <rPh sb="51" eb="55">
      <t>ヒガシソノギチョウ</t>
    </rPh>
    <rPh sb="55" eb="57">
      <t>ノウギョウ</t>
    </rPh>
    <rPh sb="57" eb="60">
      <t>イインカイ</t>
    </rPh>
    <rPh sb="61" eb="64">
      <t>カワタナチョウ</t>
    </rPh>
    <rPh sb="64" eb="66">
      <t>ノウギョウ</t>
    </rPh>
    <rPh sb="66" eb="69">
      <t>イインカイ</t>
    </rPh>
    <rPh sb="70" eb="73">
      <t>ハサミ</t>
    </rPh>
    <rPh sb="73" eb="74">
      <t>チョウ</t>
    </rPh>
    <rPh sb="74" eb="76">
      <t>ノウギョウ</t>
    </rPh>
    <rPh sb="76" eb="79">
      <t>イインカイ</t>
    </rPh>
    <rPh sb="80" eb="82">
      <t>ケンオウ</t>
    </rPh>
    <rPh sb="82" eb="84">
      <t>シンコウ</t>
    </rPh>
    <rPh sb="84" eb="85">
      <t>キョク</t>
    </rPh>
    <rPh sb="85" eb="87">
      <t>ノウリン</t>
    </rPh>
    <rPh sb="87" eb="88">
      <t>ブ</t>
    </rPh>
    <rPh sb="89" eb="91">
      <t>ナガサキ</t>
    </rPh>
    <rPh sb="91" eb="92">
      <t>ケン</t>
    </rPh>
    <rPh sb="92" eb="93">
      <t>ヒサシ</t>
    </rPh>
    <rPh sb="93" eb="95">
      <t>ノウキョウ</t>
    </rPh>
    <rPh sb="98" eb="100">
      <t>ブカイ</t>
    </rPh>
    <phoneticPr fontId="5"/>
  </si>
  <si>
    <t>諫早市、大村市、東彼杵町、川棚町、波佐見町</t>
    <rPh sb="0" eb="3">
      <t>イサハヤシ</t>
    </rPh>
    <rPh sb="4" eb="7">
      <t>オオムラシ</t>
    </rPh>
    <rPh sb="8" eb="12">
      <t>ヒガシソノギチョウ</t>
    </rPh>
    <rPh sb="13" eb="16">
      <t>カワタナチョウ</t>
    </rPh>
    <rPh sb="17" eb="20">
      <t>ハサミ</t>
    </rPh>
    <rPh sb="20" eb="21">
      <t>チョウ</t>
    </rPh>
    <phoneticPr fontId="5"/>
  </si>
  <si>
    <t>うんしゅうみかん、他柑橘、びわ、梨、いちじく、ぶどう、もも、すもも、キウイフルーツ、その他果樹</t>
    <rPh sb="9" eb="10">
      <t>タ</t>
    </rPh>
    <rPh sb="10" eb="12">
      <t>カンキツ</t>
    </rPh>
    <rPh sb="16" eb="17">
      <t>ナシ</t>
    </rPh>
    <rPh sb="44" eb="45">
      <t>タ</t>
    </rPh>
    <rPh sb="45" eb="47">
      <t>カジュ</t>
    </rPh>
    <phoneticPr fontId="5"/>
  </si>
  <si>
    <t>H28.2.3
H28.8.31(変更)
H29.8.21(変更)
R1.9.27(変更)</t>
    <rPh sb="16" eb="18">
      <t>ヘンコウ</t>
    </rPh>
    <rPh sb="41" eb="43">
      <t>ヘンコウ</t>
    </rPh>
    <phoneticPr fontId="5"/>
  </si>
  <si>
    <t>長崎西彼地域果樹産地協議会
（長崎市、西海市、長与町、時津町、諫早市（多良見地区））</t>
    <rPh sb="0" eb="2">
      <t>ナガサキ</t>
    </rPh>
    <rPh sb="2" eb="3">
      <t>ニシ</t>
    </rPh>
    <rPh sb="3" eb="4">
      <t>カレ</t>
    </rPh>
    <rPh sb="4" eb="6">
      <t>チイキ</t>
    </rPh>
    <rPh sb="6" eb="8">
      <t>カジュ</t>
    </rPh>
    <rPh sb="8" eb="10">
      <t>サンチ</t>
    </rPh>
    <rPh sb="10" eb="13">
      <t>キョウギカイ</t>
    </rPh>
    <rPh sb="15" eb="18">
      <t>ナガサキシ</t>
    </rPh>
    <rPh sb="19" eb="21">
      <t>サイカイ</t>
    </rPh>
    <rPh sb="21" eb="22">
      <t>シ</t>
    </rPh>
    <rPh sb="23" eb="24">
      <t>ナガ</t>
    </rPh>
    <rPh sb="24" eb="25">
      <t>アタ</t>
    </rPh>
    <rPh sb="25" eb="26">
      <t>マチ</t>
    </rPh>
    <rPh sb="27" eb="28">
      <t>トキ</t>
    </rPh>
    <rPh sb="28" eb="29">
      <t>ツ</t>
    </rPh>
    <rPh sb="29" eb="30">
      <t>マチ</t>
    </rPh>
    <rPh sb="31" eb="34">
      <t>イサハヤシ</t>
    </rPh>
    <rPh sb="35" eb="38">
      <t>タラミ</t>
    </rPh>
    <rPh sb="38" eb="40">
      <t>チク</t>
    </rPh>
    <phoneticPr fontId="5"/>
  </si>
  <si>
    <t>長崎西彼農業協同組合</t>
    <rPh sb="0" eb="2">
      <t>ナガサキ</t>
    </rPh>
    <rPh sb="2" eb="4">
      <t>セイヒ</t>
    </rPh>
    <rPh sb="4" eb="6">
      <t>ノウギョウ</t>
    </rPh>
    <rPh sb="6" eb="8">
      <t>キョウドウ</t>
    </rPh>
    <rPh sb="8" eb="10">
      <t>クミアイ</t>
    </rPh>
    <phoneticPr fontId="5"/>
  </si>
  <si>
    <t>長崎西彼農業協同組合、長崎市、西海市、長与町、時津町、諫早市、県央振興局農林部、大西海地区みかん部会、ことのうみ地区柑橘部会、東長崎みかん部会、長崎びわ部会、長崎市農業委員会、西海市農業委員会、諫早市農業委員会、長与町農業委員会、時津町農業委員会、長崎県農業振興公社</t>
    <rPh sb="0" eb="2">
      <t>ナガサキ</t>
    </rPh>
    <rPh sb="2" eb="4">
      <t>セイヒ</t>
    </rPh>
    <rPh sb="4" eb="6">
      <t>ノウギョウ</t>
    </rPh>
    <rPh sb="6" eb="8">
      <t>キョウドウ</t>
    </rPh>
    <rPh sb="8" eb="10">
      <t>クミアイ</t>
    </rPh>
    <rPh sb="11" eb="14">
      <t>ナガサキシ</t>
    </rPh>
    <rPh sb="15" eb="18">
      <t>サイカイシ</t>
    </rPh>
    <rPh sb="19" eb="22">
      <t>ナガヨチョウ</t>
    </rPh>
    <rPh sb="23" eb="26">
      <t>トギツチョウ</t>
    </rPh>
    <rPh sb="27" eb="30">
      <t>イサハヤシ</t>
    </rPh>
    <rPh sb="31" eb="33">
      <t>ケンオウ</t>
    </rPh>
    <rPh sb="33" eb="35">
      <t>シンコウ</t>
    </rPh>
    <rPh sb="35" eb="36">
      <t>キョク</t>
    </rPh>
    <rPh sb="36" eb="38">
      <t>ノウリン</t>
    </rPh>
    <rPh sb="38" eb="39">
      <t>ブ</t>
    </rPh>
    <rPh sb="40" eb="41">
      <t>ダイ</t>
    </rPh>
    <rPh sb="41" eb="43">
      <t>サイカイ</t>
    </rPh>
    <rPh sb="43" eb="45">
      <t>チク</t>
    </rPh>
    <rPh sb="48" eb="50">
      <t>ブカイ</t>
    </rPh>
    <rPh sb="56" eb="58">
      <t>チク</t>
    </rPh>
    <rPh sb="58" eb="60">
      <t>カンキツ</t>
    </rPh>
    <rPh sb="60" eb="62">
      <t>ブカイ</t>
    </rPh>
    <rPh sb="63" eb="64">
      <t>ヒガシ</t>
    </rPh>
    <rPh sb="64" eb="66">
      <t>ナガサキ</t>
    </rPh>
    <rPh sb="69" eb="71">
      <t>ブカイ</t>
    </rPh>
    <rPh sb="72" eb="74">
      <t>ナガサキ</t>
    </rPh>
    <rPh sb="76" eb="78">
      <t>ブカイ</t>
    </rPh>
    <rPh sb="79" eb="82">
      <t>ナガサキシ</t>
    </rPh>
    <rPh sb="82" eb="84">
      <t>ノウギョウ</t>
    </rPh>
    <rPh sb="84" eb="87">
      <t>イインカイ</t>
    </rPh>
    <rPh sb="88" eb="91">
      <t>サイカイシ</t>
    </rPh>
    <rPh sb="91" eb="93">
      <t>ノウギョウ</t>
    </rPh>
    <rPh sb="93" eb="95">
      <t>イイン</t>
    </rPh>
    <rPh sb="95" eb="96">
      <t>カイ</t>
    </rPh>
    <rPh sb="97" eb="100">
      <t>イサハヤシ</t>
    </rPh>
    <rPh sb="100" eb="102">
      <t>ノウギョウ</t>
    </rPh>
    <rPh sb="102" eb="105">
      <t>イインカイ</t>
    </rPh>
    <rPh sb="106" eb="109">
      <t>ナガヨチョウ</t>
    </rPh>
    <rPh sb="109" eb="111">
      <t>ノウギョウ</t>
    </rPh>
    <rPh sb="111" eb="114">
      <t>イインカイ</t>
    </rPh>
    <rPh sb="115" eb="117">
      <t>トギツ</t>
    </rPh>
    <rPh sb="117" eb="118">
      <t>チョウ</t>
    </rPh>
    <rPh sb="118" eb="120">
      <t>ノウギョウ</t>
    </rPh>
    <rPh sb="120" eb="123">
      <t>イインカイ</t>
    </rPh>
    <rPh sb="124" eb="125">
      <t>ナガ</t>
    </rPh>
    <rPh sb="125" eb="126">
      <t>サキ</t>
    </rPh>
    <rPh sb="126" eb="127">
      <t>ケン</t>
    </rPh>
    <rPh sb="127" eb="129">
      <t>ノウギョウ</t>
    </rPh>
    <rPh sb="129" eb="131">
      <t>シンコウ</t>
    </rPh>
    <rPh sb="131" eb="133">
      <t>コウシャ</t>
    </rPh>
    <phoneticPr fontId="5"/>
  </si>
  <si>
    <t>長崎市、西海市、長与町、時津町、諫早市（多良見町）</t>
    <rPh sb="0" eb="3">
      <t>ナガサキシ</t>
    </rPh>
    <rPh sb="4" eb="7">
      <t>サイカイシ</t>
    </rPh>
    <rPh sb="8" eb="11">
      <t>ナガヨチョウ</t>
    </rPh>
    <rPh sb="12" eb="14">
      <t>トギツ</t>
    </rPh>
    <rPh sb="14" eb="15">
      <t>チョウ</t>
    </rPh>
    <rPh sb="16" eb="19">
      <t>イサハヤシ</t>
    </rPh>
    <rPh sb="20" eb="23">
      <t>タラミ</t>
    </rPh>
    <rPh sb="23" eb="24">
      <t>チョウ</t>
    </rPh>
    <phoneticPr fontId="5"/>
  </si>
  <si>
    <t>うんしゅうみかん、他柑橘、びわ、ハウスもも、ぶどう、いちじく</t>
    <rPh sb="9" eb="10">
      <t>ホカ</t>
    </rPh>
    <rPh sb="10" eb="12">
      <t>カンキツ</t>
    </rPh>
    <phoneticPr fontId="5"/>
  </si>
  <si>
    <t>H28.2.29
H29.1.26(変更)
H29.3.28(変更)
H30.3.26(変更)
H30.8.23(変更)
R1.7.4（変更）
R2.12.7（変更）</t>
    <rPh sb="67" eb="69">
      <t>ヘンコウ</t>
    </rPh>
    <rPh sb="79" eb="81">
      <t>ヘンコウ</t>
    </rPh>
    <phoneticPr fontId="5"/>
  </si>
  <si>
    <t>長崎県県北地域果樹産地協議会
（佐世保市、松浦市、平戸市、佐々町）</t>
    <rPh sb="0" eb="3">
      <t>ナガサキケン</t>
    </rPh>
    <rPh sb="3" eb="4">
      <t>ケン</t>
    </rPh>
    <rPh sb="4" eb="5">
      <t>キタ</t>
    </rPh>
    <rPh sb="5" eb="7">
      <t>チイキ</t>
    </rPh>
    <rPh sb="7" eb="9">
      <t>カジュ</t>
    </rPh>
    <rPh sb="9" eb="11">
      <t>サンチ</t>
    </rPh>
    <rPh sb="11" eb="14">
      <t>キョウギカイ</t>
    </rPh>
    <rPh sb="16" eb="20">
      <t>サセボシ</t>
    </rPh>
    <rPh sb="21" eb="24">
      <t>マツウラシ</t>
    </rPh>
    <rPh sb="25" eb="27">
      <t>ヒラト</t>
    </rPh>
    <rPh sb="27" eb="28">
      <t>シ</t>
    </rPh>
    <rPh sb="29" eb="31">
      <t>サザ</t>
    </rPh>
    <rPh sb="31" eb="32">
      <t>マチ</t>
    </rPh>
    <phoneticPr fontId="5"/>
  </si>
  <si>
    <t>ながさき西海農業協同組合</t>
    <rPh sb="4" eb="6">
      <t>サイカイ</t>
    </rPh>
    <rPh sb="6" eb="8">
      <t>ノウギョウ</t>
    </rPh>
    <rPh sb="8" eb="10">
      <t>キョウドウ</t>
    </rPh>
    <rPh sb="10" eb="12">
      <t>クミアイ</t>
    </rPh>
    <phoneticPr fontId="5"/>
  </si>
  <si>
    <t>ながさき西海農業協同組合、佐世保市、松浦市、平戸市、佐々町、佐世保市農業委員会、松浦市農業委員会、平戸市農業委員会、佐々町農業委員会、県北振興局農林部、生産者代表、長崎県農業共済組合、長崎県農業振興公社</t>
    <rPh sb="4" eb="6">
      <t>サイカイ</t>
    </rPh>
    <rPh sb="6" eb="8">
      <t>ノウギョウ</t>
    </rPh>
    <rPh sb="8" eb="10">
      <t>キョウドウ</t>
    </rPh>
    <rPh sb="10" eb="12">
      <t>クミアイ</t>
    </rPh>
    <rPh sb="13" eb="17">
      <t>サセボシ</t>
    </rPh>
    <rPh sb="18" eb="21">
      <t>マツウラシ</t>
    </rPh>
    <rPh sb="22" eb="25">
      <t>ヒラドシ</t>
    </rPh>
    <rPh sb="26" eb="29">
      <t>サザチョウ</t>
    </rPh>
    <rPh sb="30" eb="34">
      <t>サセボシ</t>
    </rPh>
    <rPh sb="34" eb="36">
      <t>ノウギョウ</t>
    </rPh>
    <rPh sb="36" eb="39">
      <t>イインカイ</t>
    </rPh>
    <rPh sb="40" eb="43">
      <t>マツウラシ</t>
    </rPh>
    <rPh sb="43" eb="45">
      <t>ノウギョウ</t>
    </rPh>
    <rPh sb="45" eb="48">
      <t>イインカイ</t>
    </rPh>
    <rPh sb="49" eb="52">
      <t>ヒラドシ</t>
    </rPh>
    <rPh sb="52" eb="54">
      <t>ノウギョウ</t>
    </rPh>
    <rPh sb="54" eb="57">
      <t>イインカイ</t>
    </rPh>
    <rPh sb="58" eb="61">
      <t>サザチョウ</t>
    </rPh>
    <rPh sb="61" eb="63">
      <t>ノウギョウ</t>
    </rPh>
    <rPh sb="63" eb="66">
      <t>イインカイ</t>
    </rPh>
    <rPh sb="67" eb="69">
      <t>ケンホク</t>
    </rPh>
    <rPh sb="69" eb="71">
      <t>シンコウ</t>
    </rPh>
    <rPh sb="71" eb="72">
      <t>キョク</t>
    </rPh>
    <rPh sb="72" eb="75">
      <t>ノウリンブ</t>
    </rPh>
    <rPh sb="76" eb="79">
      <t>セイサンシャ</t>
    </rPh>
    <rPh sb="79" eb="81">
      <t>ダイヒョウ</t>
    </rPh>
    <rPh sb="82" eb="84">
      <t>ナガサキ</t>
    </rPh>
    <rPh sb="84" eb="85">
      <t>ケン</t>
    </rPh>
    <rPh sb="85" eb="87">
      <t>ノウギョウ</t>
    </rPh>
    <rPh sb="87" eb="89">
      <t>キョウサイ</t>
    </rPh>
    <rPh sb="89" eb="91">
      <t>クミアイ</t>
    </rPh>
    <phoneticPr fontId="5"/>
  </si>
  <si>
    <t>佐世保市、松浦市、平戸市、佐々町</t>
    <rPh sb="0" eb="4">
      <t>サセボシ</t>
    </rPh>
    <rPh sb="5" eb="8">
      <t>マツウラシ</t>
    </rPh>
    <rPh sb="9" eb="12">
      <t>ヒラドシ</t>
    </rPh>
    <rPh sb="13" eb="16">
      <t>サザチョウ</t>
    </rPh>
    <phoneticPr fontId="5"/>
  </si>
  <si>
    <t>うんしゅうみかん、他柑橘、ぶどう、びわ、キウイフルーツ</t>
    <rPh sb="9" eb="10">
      <t>ホカ</t>
    </rPh>
    <rPh sb="10" eb="12">
      <t>カンキツ</t>
    </rPh>
    <phoneticPr fontId="5"/>
  </si>
  <si>
    <t>H28.2.29
H29.4.19(変更)</t>
    <phoneticPr fontId="5"/>
  </si>
  <si>
    <t>島原地域果樹産地協議会
（島原市、雲仙市、南島原市）</t>
    <rPh sb="13" eb="16">
      <t>シマバラシ</t>
    </rPh>
    <rPh sb="17" eb="19">
      <t>ウンゼン</t>
    </rPh>
    <rPh sb="19" eb="20">
      <t>シ</t>
    </rPh>
    <rPh sb="21" eb="22">
      <t>ミナミ</t>
    </rPh>
    <rPh sb="22" eb="25">
      <t>シマバラシ</t>
    </rPh>
    <phoneticPr fontId="5"/>
  </si>
  <si>
    <t>島原雲仙農業協同組合</t>
    <rPh sb="0" eb="2">
      <t>シマバラ</t>
    </rPh>
    <rPh sb="2" eb="4">
      <t>ウンゼン</t>
    </rPh>
    <rPh sb="4" eb="6">
      <t>ノウギョウ</t>
    </rPh>
    <rPh sb="6" eb="8">
      <t>キョウドウ</t>
    </rPh>
    <rPh sb="8" eb="10">
      <t>クミアイ</t>
    </rPh>
    <phoneticPr fontId="5"/>
  </si>
  <si>
    <t>島原雲仙農業協同組合、島原市、雲仙市、南島原市、島原市農業委員会、雲仙市農業委員会、南島原市農業委員会、、島原雲仙農業協同組合果樹部会連絡協議会、全農長崎県本部、長崎県農業振興公社、島原振興局、長崎県農業共済組合、学識経験者、その他協議会長が会員として認める者</t>
    <rPh sb="0" eb="2">
      <t>シマバラ</t>
    </rPh>
    <rPh sb="2" eb="4">
      <t>ウンゼン</t>
    </rPh>
    <rPh sb="4" eb="6">
      <t>ノウギョウ</t>
    </rPh>
    <rPh sb="6" eb="8">
      <t>キョウドウ</t>
    </rPh>
    <rPh sb="8" eb="10">
      <t>クミアイ</t>
    </rPh>
    <rPh sb="11" eb="14">
      <t>シマバラシ</t>
    </rPh>
    <rPh sb="15" eb="18">
      <t>ウンゼンシ</t>
    </rPh>
    <rPh sb="19" eb="20">
      <t>ミナミ</t>
    </rPh>
    <rPh sb="20" eb="23">
      <t>シマバラシ</t>
    </rPh>
    <rPh sb="24" eb="27">
      <t>シマバラシ</t>
    </rPh>
    <rPh sb="27" eb="29">
      <t>ノウギョウ</t>
    </rPh>
    <rPh sb="29" eb="32">
      <t>イインカイ</t>
    </rPh>
    <rPh sb="33" eb="36">
      <t>ウンゼンシ</t>
    </rPh>
    <rPh sb="36" eb="38">
      <t>ノウギョウ</t>
    </rPh>
    <rPh sb="38" eb="41">
      <t>イインカイ</t>
    </rPh>
    <rPh sb="42" eb="43">
      <t>ミナミ</t>
    </rPh>
    <rPh sb="43" eb="46">
      <t>シマバラシ</t>
    </rPh>
    <rPh sb="46" eb="48">
      <t>ノウギョウ</t>
    </rPh>
    <rPh sb="48" eb="51">
      <t>イインカイ</t>
    </rPh>
    <rPh sb="53" eb="55">
      <t>シマバラ</t>
    </rPh>
    <rPh sb="55" eb="57">
      <t>ウンゼン</t>
    </rPh>
    <rPh sb="57" eb="59">
      <t>ノウギョウ</t>
    </rPh>
    <rPh sb="59" eb="61">
      <t>キョウドウ</t>
    </rPh>
    <rPh sb="61" eb="63">
      <t>クミアイ</t>
    </rPh>
    <rPh sb="63" eb="65">
      <t>カジュ</t>
    </rPh>
    <rPh sb="65" eb="67">
      <t>ブカイ</t>
    </rPh>
    <rPh sb="67" eb="69">
      <t>レンラク</t>
    </rPh>
    <rPh sb="69" eb="72">
      <t>キョウギカイ</t>
    </rPh>
    <rPh sb="73" eb="75">
      <t>ゼンノウ</t>
    </rPh>
    <rPh sb="75" eb="78">
      <t>ナガサキケン</t>
    </rPh>
    <rPh sb="78" eb="80">
      <t>ホンブ</t>
    </rPh>
    <rPh sb="81" eb="84">
      <t>ナガサキケン</t>
    </rPh>
    <rPh sb="84" eb="86">
      <t>ノウギョウ</t>
    </rPh>
    <rPh sb="86" eb="88">
      <t>シンコウ</t>
    </rPh>
    <rPh sb="88" eb="90">
      <t>コウシャ</t>
    </rPh>
    <rPh sb="91" eb="93">
      <t>シマバラ</t>
    </rPh>
    <rPh sb="93" eb="95">
      <t>シンコウ</t>
    </rPh>
    <rPh sb="95" eb="96">
      <t>キョク</t>
    </rPh>
    <rPh sb="97" eb="100">
      <t>ナガサキケン</t>
    </rPh>
    <rPh sb="100" eb="102">
      <t>ノウギョウ</t>
    </rPh>
    <rPh sb="102" eb="104">
      <t>キョウサイ</t>
    </rPh>
    <rPh sb="104" eb="106">
      <t>クミアイ</t>
    </rPh>
    <rPh sb="107" eb="109">
      <t>ガクシキ</t>
    </rPh>
    <rPh sb="109" eb="112">
      <t>ケイケンシャ</t>
    </rPh>
    <rPh sb="115" eb="116">
      <t>タ</t>
    </rPh>
    <rPh sb="116" eb="118">
      <t>キョウギ</t>
    </rPh>
    <rPh sb="118" eb="120">
      <t>カイチョウ</t>
    </rPh>
    <rPh sb="121" eb="123">
      <t>カイイン</t>
    </rPh>
    <rPh sb="126" eb="127">
      <t>ミト</t>
    </rPh>
    <rPh sb="129" eb="130">
      <t>モノ</t>
    </rPh>
    <phoneticPr fontId="5"/>
  </si>
  <si>
    <t>島原市、雲仙市、南島原市</t>
    <rPh sb="0" eb="3">
      <t>シマバラシ</t>
    </rPh>
    <rPh sb="4" eb="7">
      <t>ウンゼンシ</t>
    </rPh>
    <rPh sb="8" eb="9">
      <t>ミナミ</t>
    </rPh>
    <rPh sb="9" eb="12">
      <t>シマバラシ</t>
    </rPh>
    <phoneticPr fontId="5"/>
  </si>
  <si>
    <t>うんしゅうみかん、他柑橘、なし、びわ、ハウスもも、ぶどう、キウイフルーツ、その他果樹</t>
    <rPh sb="9" eb="10">
      <t>ホカ</t>
    </rPh>
    <rPh sb="10" eb="12">
      <t>カンキツ</t>
    </rPh>
    <rPh sb="39" eb="40">
      <t>タ</t>
    </rPh>
    <rPh sb="40" eb="42">
      <t>カジュ</t>
    </rPh>
    <phoneticPr fontId="5"/>
  </si>
  <si>
    <t>H28.2.29
H28.8.26(変更)
H29.2.1(変更)
H29.8.18(変更)
H30.8.23(変更)
R1.8.23(変更)</t>
    <phoneticPr fontId="5"/>
  </si>
  <si>
    <t>熊本県</t>
    <rPh sb="0" eb="3">
      <t>クマモトケン</t>
    </rPh>
    <phoneticPr fontId="5"/>
  </si>
  <si>
    <t>玉名地域果樹産地協議会
（玉名郡市、荒尾市）</t>
    <rPh sb="0" eb="2">
      <t>タマナ</t>
    </rPh>
    <rPh sb="2" eb="4">
      <t>チイキ</t>
    </rPh>
    <rPh sb="4" eb="6">
      <t>カジュ</t>
    </rPh>
    <rPh sb="6" eb="8">
      <t>サンチ</t>
    </rPh>
    <rPh sb="8" eb="11">
      <t>キョウギカイ</t>
    </rPh>
    <rPh sb="13" eb="15">
      <t>タマナ</t>
    </rPh>
    <rPh sb="15" eb="16">
      <t>グン</t>
    </rPh>
    <rPh sb="16" eb="17">
      <t>シ</t>
    </rPh>
    <rPh sb="18" eb="20">
      <t>アラオ</t>
    </rPh>
    <rPh sb="20" eb="21">
      <t>シ</t>
    </rPh>
    <phoneticPr fontId="5"/>
  </si>
  <si>
    <t>JAたまな</t>
  </si>
  <si>
    <t>県北広域本部玉名農業普及・振興課、玉名市、南関町、荒尾市、和水町、玉東町、長洲町、ＪＡたまな、共済組合、生産組織,農地中間管理機構（公益財団法人熊本県農業公社）</t>
    <rPh sb="0" eb="1">
      <t>ケン</t>
    </rPh>
    <rPh sb="1" eb="2">
      <t>キタ</t>
    </rPh>
    <rPh sb="2" eb="4">
      <t>コウイキ</t>
    </rPh>
    <rPh sb="4" eb="6">
      <t>ホンブ</t>
    </rPh>
    <rPh sb="6" eb="8">
      <t>タマナ</t>
    </rPh>
    <rPh sb="8" eb="10">
      <t>ノウギョウ</t>
    </rPh>
    <rPh sb="10" eb="12">
      <t>フキュウ</t>
    </rPh>
    <rPh sb="13" eb="16">
      <t>シンコウカ</t>
    </rPh>
    <rPh sb="17" eb="19">
      <t>タマナ</t>
    </rPh>
    <rPh sb="19" eb="20">
      <t>シ</t>
    </rPh>
    <rPh sb="21" eb="23">
      <t>ナンカン</t>
    </rPh>
    <rPh sb="23" eb="24">
      <t>マチ</t>
    </rPh>
    <rPh sb="25" eb="28">
      <t>アラオシ</t>
    </rPh>
    <rPh sb="29" eb="30">
      <t>ワ</t>
    </rPh>
    <rPh sb="30" eb="31">
      <t>スイ</t>
    </rPh>
    <rPh sb="31" eb="32">
      <t>マチ</t>
    </rPh>
    <rPh sb="33" eb="35">
      <t>ギョクトウ</t>
    </rPh>
    <rPh sb="35" eb="36">
      <t>マチ</t>
    </rPh>
    <rPh sb="37" eb="39">
      <t>ナガス</t>
    </rPh>
    <rPh sb="39" eb="40">
      <t>マチ</t>
    </rPh>
    <rPh sb="47" eb="49">
      <t>キョウサイ</t>
    </rPh>
    <rPh sb="49" eb="51">
      <t>クミアイ</t>
    </rPh>
    <rPh sb="52" eb="54">
      <t>セイサン</t>
    </rPh>
    <rPh sb="54" eb="56">
      <t>ソシキ</t>
    </rPh>
    <phoneticPr fontId="5"/>
  </si>
  <si>
    <t>玉名市、荒尾市、和水町、玉東町、南関町、長洲町</t>
    <rPh sb="0" eb="3">
      <t>タマナシ</t>
    </rPh>
    <rPh sb="4" eb="7">
      <t>アラオシ</t>
    </rPh>
    <rPh sb="8" eb="11">
      <t>ナゴミマチ</t>
    </rPh>
    <rPh sb="12" eb="15">
      <t>ギョクトウマチ</t>
    </rPh>
    <rPh sb="16" eb="19">
      <t>ナンカンマチ</t>
    </rPh>
    <rPh sb="20" eb="23">
      <t>ナガスマチ</t>
    </rPh>
    <phoneticPr fontId="5"/>
  </si>
  <si>
    <t>温州みかん、中晩柑、クリ、ナシ、ブドウ、モモ、スモモ、ウメ、カキ、キウイフルーツ、レモン</t>
    <rPh sb="0" eb="2">
      <t>ウンシュウ</t>
    </rPh>
    <rPh sb="6" eb="7">
      <t>チュウ</t>
    </rPh>
    <rPh sb="7" eb="8">
      <t>バン</t>
    </rPh>
    <rPh sb="8" eb="9">
      <t>カン</t>
    </rPh>
    <phoneticPr fontId="5"/>
  </si>
  <si>
    <r>
      <t xml:space="preserve">R3.3.31
</t>
    </r>
    <r>
      <rPr>
        <sz val="11"/>
        <rFont val="ＭＳ Ｐゴシック"/>
        <family val="3"/>
        <charset val="128"/>
      </rPr>
      <t>R4.1.31</t>
    </r>
    <phoneticPr fontId="5"/>
  </si>
  <si>
    <t>H28. 3.31
R元.10.2</t>
    <rPh sb="11" eb="12">
      <t>ガン</t>
    </rPh>
    <phoneticPr fontId="5"/>
  </si>
  <si>
    <t>八代地域果樹産地協議会
（八代市、氷川町）</t>
    <rPh sb="0" eb="2">
      <t>ヤツシロ</t>
    </rPh>
    <rPh sb="2" eb="4">
      <t>チイキ</t>
    </rPh>
    <rPh sb="4" eb="6">
      <t>カジュ</t>
    </rPh>
    <rPh sb="6" eb="8">
      <t>サンチ</t>
    </rPh>
    <rPh sb="8" eb="11">
      <t>キョウギカイ</t>
    </rPh>
    <rPh sb="13" eb="15">
      <t>ヤツシロ</t>
    </rPh>
    <rPh sb="15" eb="16">
      <t>シ</t>
    </rPh>
    <rPh sb="17" eb="18">
      <t>コオリ</t>
    </rPh>
    <rPh sb="18" eb="19">
      <t>カワ</t>
    </rPh>
    <rPh sb="19" eb="20">
      <t>マチ</t>
    </rPh>
    <phoneticPr fontId="5"/>
  </si>
  <si>
    <t>JAやつしろ</t>
  </si>
  <si>
    <t>JAやつしろ果樹部会、JAやつしろ、県南広域本部農業普及・振興課、八代市、氷川町、農業共済組合八代支所,農地中間管理機構（公益財団法人熊本県農業公社）</t>
    <rPh sb="6" eb="8">
      <t>カジュ</t>
    </rPh>
    <rPh sb="8" eb="10">
      <t>ブカイ</t>
    </rPh>
    <rPh sb="18" eb="20">
      <t>ケンナン</t>
    </rPh>
    <rPh sb="20" eb="22">
      <t>コウイキ</t>
    </rPh>
    <rPh sb="22" eb="24">
      <t>ホンブ</t>
    </rPh>
    <rPh sb="24" eb="26">
      <t>ノウギョウ</t>
    </rPh>
    <rPh sb="26" eb="28">
      <t>フキュウ</t>
    </rPh>
    <rPh sb="29" eb="32">
      <t>シンコウカ</t>
    </rPh>
    <rPh sb="33" eb="36">
      <t>ヤツシロシ</t>
    </rPh>
    <rPh sb="37" eb="39">
      <t>ヒカワ</t>
    </rPh>
    <rPh sb="39" eb="40">
      <t>マチ</t>
    </rPh>
    <rPh sb="41" eb="43">
      <t>ノウギョウ</t>
    </rPh>
    <rPh sb="43" eb="45">
      <t>キョウサイ</t>
    </rPh>
    <rPh sb="45" eb="47">
      <t>クミアイ</t>
    </rPh>
    <rPh sb="47" eb="49">
      <t>ヤツシロ</t>
    </rPh>
    <rPh sb="49" eb="51">
      <t>シショ</t>
    </rPh>
    <phoneticPr fontId="5"/>
  </si>
  <si>
    <t>八代市、氷川町</t>
    <rPh sb="0" eb="2">
      <t>ヤツシロ</t>
    </rPh>
    <rPh sb="2" eb="3">
      <t>シ</t>
    </rPh>
    <rPh sb="4" eb="6">
      <t>ヒカワ</t>
    </rPh>
    <rPh sb="6" eb="7">
      <t>マチ</t>
    </rPh>
    <phoneticPr fontId="5"/>
  </si>
  <si>
    <t>温州みかん、中晩柑類、ナシ、ブドウ、クリ、モモ、スモモ、カキ、ウメ</t>
    <rPh sb="0" eb="2">
      <t>ウンシュウ</t>
    </rPh>
    <rPh sb="6" eb="7">
      <t>チュウ</t>
    </rPh>
    <rPh sb="7" eb="8">
      <t>バン</t>
    </rPh>
    <rPh sb="8" eb="9">
      <t>カン</t>
    </rPh>
    <rPh sb="9" eb="10">
      <t>タグイ</t>
    </rPh>
    <phoneticPr fontId="5"/>
  </si>
  <si>
    <t>H28.3.31
H29.4.20</t>
  </si>
  <si>
    <t>宇城地域果樹産地協議会　
（宇城市、宇土市、美里町、熊本市(城南町、富合町））</t>
    <rPh sb="0" eb="1">
      <t>ウ</t>
    </rPh>
    <rPh sb="1" eb="2">
      <t>シロ</t>
    </rPh>
    <rPh sb="2" eb="4">
      <t>チイキ</t>
    </rPh>
    <rPh sb="4" eb="6">
      <t>カジュ</t>
    </rPh>
    <rPh sb="6" eb="8">
      <t>サンチ</t>
    </rPh>
    <rPh sb="8" eb="11">
      <t>キョウギカイ</t>
    </rPh>
    <rPh sb="14" eb="15">
      <t>ウ</t>
    </rPh>
    <rPh sb="15" eb="16">
      <t>シロ</t>
    </rPh>
    <rPh sb="16" eb="17">
      <t>シ</t>
    </rPh>
    <rPh sb="18" eb="19">
      <t>ウ</t>
    </rPh>
    <rPh sb="19" eb="20">
      <t>ツチ</t>
    </rPh>
    <rPh sb="20" eb="21">
      <t>シ</t>
    </rPh>
    <rPh sb="22" eb="23">
      <t>ビ</t>
    </rPh>
    <rPh sb="23" eb="24">
      <t>サト</t>
    </rPh>
    <rPh sb="24" eb="25">
      <t>マチ</t>
    </rPh>
    <rPh sb="34" eb="36">
      <t>トミアイ</t>
    </rPh>
    <rPh sb="36" eb="37">
      <t>マチ</t>
    </rPh>
    <phoneticPr fontId="5"/>
  </si>
  <si>
    <t>JA熊本うき</t>
    <rPh sb="2" eb="4">
      <t>クマモト</t>
    </rPh>
    <phoneticPr fontId="5"/>
  </si>
  <si>
    <t>県央広域本部宇城地域振興局農業普及・振興課、宇城市、宇土市、美里町、熊本市南区役所、各市町果樹認定農業者協議会、農業共済組合宇城支所、JA熊本うき、農地中間管理機構（公益財団法人熊本県農業公社）</t>
    <rPh sb="0" eb="1">
      <t>ケン</t>
    </rPh>
    <rPh sb="2" eb="4">
      <t>コウイキ</t>
    </rPh>
    <rPh sb="4" eb="6">
      <t>ホンブ</t>
    </rPh>
    <rPh sb="6" eb="8">
      <t>ウシロ</t>
    </rPh>
    <rPh sb="8" eb="10">
      <t>チイキ</t>
    </rPh>
    <rPh sb="10" eb="12">
      <t>シンコウ</t>
    </rPh>
    <rPh sb="12" eb="13">
      <t>キョク</t>
    </rPh>
    <rPh sb="13" eb="15">
      <t>ノウギョウ</t>
    </rPh>
    <rPh sb="15" eb="17">
      <t>フキュウ</t>
    </rPh>
    <rPh sb="18" eb="21">
      <t>シンコウカ</t>
    </rPh>
    <rPh sb="22" eb="24">
      <t>ウシロ</t>
    </rPh>
    <rPh sb="24" eb="25">
      <t>シ</t>
    </rPh>
    <rPh sb="26" eb="29">
      <t>ウトシ</t>
    </rPh>
    <rPh sb="30" eb="33">
      <t>ミサトチョウ</t>
    </rPh>
    <rPh sb="34" eb="37">
      <t>クマモトシ</t>
    </rPh>
    <rPh sb="37" eb="39">
      <t>ミナミク</t>
    </rPh>
    <rPh sb="39" eb="41">
      <t>ヤクショ</t>
    </rPh>
    <rPh sb="42" eb="45">
      <t>カクシチョウ</t>
    </rPh>
    <rPh sb="45" eb="47">
      <t>カジュ</t>
    </rPh>
    <rPh sb="47" eb="49">
      <t>ニンテイ</t>
    </rPh>
    <rPh sb="49" eb="52">
      <t>ノウギョウシャ</t>
    </rPh>
    <rPh sb="52" eb="55">
      <t>キョウギカイ</t>
    </rPh>
    <rPh sb="56" eb="58">
      <t>ノウギョウ</t>
    </rPh>
    <rPh sb="58" eb="60">
      <t>キョウサイ</t>
    </rPh>
    <rPh sb="60" eb="62">
      <t>クミアイ</t>
    </rPh>
    <rPh sb="62" eb="64">
      <t>ウシロ</t>
    </rPh>
    <rPh sb="64" eb="66">
      <t>シショ</t>
    </rPh>
    <rPh sb="69" eb="71">
      <t>クマモト</t>
    </rPh>
    <phoneticPr fontId="5"/>
  </si>
  <si>
    <t>宇城市、宇土市、美里町、熊本市南区（城南町、富合町）</t>
    <rPh sb="0" eb="2">
      <t>ウシロ</t>
    </rPh>
    <rPh sb="2" eb="3">
      <t>シ</t>
    </rPh>
    <rPh sb="4" eb="7">
      <t>ウトシ</t>
    </rPh>
    <rPh sb="8" eb="11">
      <t>ミサトチョウ</t>
    </rPh>
    <rPh sb="12" eb="15">
      <t>クマモトシ</t>
    </rPh>
    <rPh sb="15" eb="17">
      <t>ミナミク</t>
    </rPh>
    <rPh sb="18" eb="21">
      <t>シロミナミマチ</t>
    </rPh>
    <rPh sb="22" eb="25">
      <t>トミアイマチ</t>
    </rPh>
    <phoneticPr fontId="5"/>
  </si>
  <si>
    <t>温州みかん、中晩柑類、クリ、ナシ、ブドウ、モモ、スモモ、カキ、ビワ、キウイ、イチジク、マンゴー、レモン</t>
    <rPh sb="0" eb="2">
      <t>ウンシュウ</t>
    </rPh>
    <rPh sb="6" eb="7">
      <t>チュウ</t>
    </rPh>
    <rPh sb="7" eb="8">
      <t>バン</t>
    </rPh>
    <rPh sb="8" eb="9">
      <t>カン</t>
    </rPh>
    <rPh sb="9" eb="10">
      <t>タグイ</t>
    </rPh>
    <phoneticPr fontId="5"/>
  </si>
  <si>
    <r>
      <t xml:space="preserve">Ｒ3.3.31
</t>
    </r>
    <r>
      <rPr>
        <sz val="11"/>
        <rFont val="ＭＳ Ｐゴシック"/>
        <family val="3"/>
        <charset val="128"/>
      </rPr>
      <t>Ｒ3.9.30</t>
    </r>
    <phoneticPr fontId="5"/>
  </si>
  <si>
    <t>H28.3.31
H30.9.11</t>
  </si>
  <si>
    <t>菊池地域果樹産地協議会
（菊池市、合志市、菊陽町、大津町）</t>
    <rPh sb="0" eb="2">
      <t>キクチ</t>
    </rPh>
    <rPh sb="2" eb="4">
      <t>チイキ</t>
    </rPh>
    <rPh sb="4" eb="6">
      <t>カジュ</t>
    </rPh>
    <rPh sb="6" eb="8">
      <t>サンチ</t>
    </rPh>
    <rPh sb="8" eb="11">
      <t>キョウギカイ</t>
    </rPh>
    <rPh sb="13" eb="15">
      <t>キクチ</t>
    </rPh>
    <rPh sb="15" eb="16">
      <t>シ</t>
    </rPh>
    <rPh sb="17" eb="18">
      <t>ア</t>
    </rPh>
    <rPh sb="18" eb="19">
      <t>ココロザシ</t>
    </rPh>
    <rPh sb="19" eb="20">
      <t>シ</t>
    </rPh>
    <rPh sb="21" eb="22">
      <t>キク</t>
    </rPh>
    <rPh sb="22" eb="23">
      <t>ヨウ</t>
    </rPh>
    <rPh sb="23" eb="24">
      <t>マチ</t>
    </rPh>
    <rPh sb="25" eb="28">
      <t>オオツマチ</t>
    </rPh>
    <phoneticPr fontId="5"/>
  </si>
  <si>
    <t>JA菊池</t>
    <rPh sb="2" eb="4">
      <t>キクチ</t>
    </rPh>
    <phoneticPr fontId="5"/>
  </si>
  <si>
    <t>菊池市、合志市、大津町、菊陽町、県北広域本部農業普及・振興課、JA菊池、生産者代表、農業共済熊本菊池支所、加工業者、農地中間管理機構（公益財団法人熊本県農業公社）</t>
    <rPh sb="0" eb="3">
      <t>キクチシ</t>
    </rPh>
    <rPh sb="4" eb="7">
      <t>ゴウシシ</t>
    </rPh>
    <rPh sb="8" eb="11">
      <t>オオツチョウ</t>
    </rPh>
    <rPh sb="12" eb="14">
      <t>キクヨウ</t>
    </rPh>
    <rPh sb="14" eb="15">
      <t>マチ</t>
    </rPh>
    <rPh sb="16" eb="18">
      <t>ケンホク</t>
    </rPh>
    <rPh sb="18" eb="20">
      <t>コウイキ</t>
    </rPh>
    <rPh sb="20" eb="22">
      <t>ホンブ</t>
    </rPh>
    <rPh sb="22" eb="24">
      <t>ノウギョウ</t>
    </rPh>
    <rPh sb="24" eb="26">
      <t>フキュウ</t>
    </rPh>
    <rPh sb="27" eb="30">
      <t>シンコウカ</t>
    </rPh>
    <rPh sb="33" eb="35">
      <t>キクチ</t>
    </rPh>
    <rPh sb="36" eb="39">
      <t>セイサンシャ</t>
    </rPh>
    <rPh sb="39" eb="41">
      <t>ダイヒョウ</t>
    </rPh>
    <rPh sb="42" eb="44">
      <t>ノウギョウ</t>
    </rPh>
    <rPh sb="44" eb="46">
      <t>キョウサイ</t>
    </rPh>
    <rPh sb="46" eb="48">
      <t>クマモト</t>
    </rPh>
    <rPh sb="48" eb="50">
      <t>キクチ</t>
    </rPh>
    <rPh sb="50" eb="52">
      <t>シショ</t>
    </rPh>
    <rPh sb="53" eb="55">
      <t>カコウ</t>
    </rPh>
    <rPh sb="55" eb="57">
      <t>ギョウシャ</t>
    </rPh>
    <phoneticPr fontId="5"/>
  </si>
  <si>
    <t>菊池市、合志市、大津町、菊陽町</t>
  </si>
  <si>
    <t>ナシ、カキ、クリ、モモ、ブドウ､スモモ、ウメ</t>
  </si>
  <si>
    <t>H28.3.31
H31.3.27</t>
  </si>
  <si>
    <t>ＪＡあまくさ果樹産地協議会
（上天草市、天草市（旧本渡市、五和町除く）　）</t>
    <rPh sb="6" eb="8">
      <t>カジュ</t>
    </rPh>
    <rPh sb="8" eb="10">
      <t>サンチ</t>
    </rPh>
    <rPh sb="10" eb="13">
      <t>キョウギカイ</t>
    </rPh>
    <rPh sb="15" eb="16">
      <t>ウエ</t>
    </rPh>
    <rPh sb="16" eb="18">
      <t>アマクサ</t>
    </rPh>
    <rPh sb="18" eb="19">
      <t>シ</t>
    </rPh>
    <rPh sb="20" eb="22">
      <t>アマクサ</t>
    </rPh>
    <rPh sb="22" eb="23">
      <t>シ</t>
    </rPh>
    <rPh sb="24" eb="25">
      <t>キュウ</t>
    </rPh>
    <rPh sb="25" eb="28">
      <t>ホンドシ</t>
    </rPh>
    <rPh sb="29" eb="31">
      <t>イツワ</t>
    </rPh>
    <rPh sb="31" eb="32">
      <t>マチ</t>
    </rPh>
    <rPh sb="32" eb="33">
      <t>ノゾ</t>
    </rPh>
    <phoneticPr fontId="5"/>
  </si>
  <si>
    <t>JAあまくさ</t>
  </si>
  <si>
    <t>ＪＡあまくさ果樹部会、JAあまくさ、上天草市、天草市、県天草広域本部農業普及・振興課、県農業共済組合天草支所、農地中間管理機構（公益財団法人熊本県農業公社）</t>
    <rPh sb="6" eb="8">
      <t>カジュ</t>
    </rPh>
    <rPh sb="8" eb="10">
      <t>ブカイ</t>
    </rPh>
    <rPh sb="18" eb="19">
      <t>カミ</t>
    </rPh>
    <rPh sb="19" eb="21">
      <t>アマクサ</t>
    </rPh>
    <rPh sb="21" eb="22">
      <t>シ</t>
    </rPh>
    <rPh sb="23" eb="26">
      <t>アマクサシ</t>
    </rPh>
    <rPh sb="27" eb="28">
      <t>ケン</t>
    </rPh>
    <rPh sb="28" eb="30">
      <t>アマクサ</t>
    </rPh>
    <rPh sb="30" eb="32">
      <t>コウイキ</t>
    </rPh>
    <rPh sb="32" eb="34">
      <t>ホンブ</t>
    </rPh>
    <rPh sb="34" eb="36">
      <t>ノウギョウ</t>
    </rPh>
    <rPh sb="36" eb="38">
      <t>フキュウ</t>
    </rPh>
    <rPh sb="39" eb="42">
      <t>シンコウカ</t>
    </rPh>
    <rPh sb="43" eb="44">
      <t>ケン</t>
    </rPh>
    <rPh sb="44" eb="46">
      <t>ノウギョウ</t>
    </rPh>
    <rPh sb="46" eb="48">
      <t>キョウサイ</t>
    </rPh>
    <rPh sb="48" eb="50">
      <t>クミアイ</t>
    </rPh>
    <rPh sb="50" eb="52">
      <t>アマクサ</t>
    </rPh>
    <rPh sb="52" eb="54">
      <t>シショ</t>
    </rPh>
    <rPh sb="55" eb="57">
      <t>ノウチ</t>
    </rPh>
    <rPh sb="57" eb="59">
      <t>チュウカン</t>
    </rPh>
    <rPh sb="59" eb="61">
      <t>カンリ</t>
    </rPh>
    <rPh sb="61" eb="63">
      <t>キコウ</t>
    </rPh>
    <rPh sb="64" eb="77">
      <t>コウエキザイダンホウジンクマモトケンノウギョウコウシャ</t>
    </rPh>
    <phoneticPr fontId="5"/>
  </si>
  <si>
    <t>天草市（旧本渡市、五和町除く）、上天草市</t>
    <rPh sb="0" eb="2">
      <t>アマクサ</t>
    </rPh>
    <rPh sb="2" eb="3">
      <t>シ</t>
    </rPh>
    <rPh sb="4" eb="5">
      <t>キュウ</t>
    </rPh>
    <rPh sb="5" eb="8">
      <t>ホンドシ</t>
    </rPh>
    <rPh sb="9" eb="11">
      <t>イツワ</t>
    </rPh>
    <rPh sb="11" eb="12">
      <t>マチ</t>
    </rPh>
    <rPh sb="12" eb="13">
      <t>ノゾ</t>
    </rPh>
    <rPh sb="16" eb="17">
      <t>カミ</t>
    </rPh>
    <rPh sb="17" eb="19">
      <t>アマクサ</t>
    </rPh>
    <rPh sb="19" eb="20">
      <t>シ</t>
    </rPh>
    <phoneticPr fontId="5"/>
  </si>
  <si>
    <t>温州みかん、中晩柑、その他カンキツ</t>
    <rPh sb="0" eb="2">
      <t>ウンシュウ</t>
    </rPh>
    <rPh sb="6" eb="7">
      <t>チュウ</t>
    </rPh>
    <rPh sb="7" eb="9">
      <t>バンカン</t>
    </rPh>
    <rPh sb="12" eb="13">
      <t>タ</t>
    </rPh>
    <phoneticPr fontId="5"/>
  </si>
  <si>
    <t>本渡五和果樹産地協議会　
（天草市（旧本渡市、五和町））</t>
    <rPh sb="0" eb="1">
      <t>ホン</t>
    </rPh>
    <rPh sb="1" eb="2">
      <t>ワタ</t>
    </rPh>
    <rPh sb="2" eb="3">
      <t>ゴ</t>
    </rPh>
    <rPh sb="3" eb="4">
      <t>ワ</t>
    </rPh>
    <rPh sb="4" eb="6">
      <t>カジュ</t>
    </rPh>
    <rPh sb="6" eb="8">
      <t>サンチ</t>
    </rPh>
    <rPh sb="8" eb="11">
      <t>キョウギカイ</t>
    </rPh>
    <rPh sb="14" eb="16">
      <t>アマクサ</t>
    </rPh>
    <rPh sb="16" eb="17">
      <t>シ</t>
    </rPh>
    <rPh sb="18" eb="19">
      <t>キュウ</t>
    </rPh>
    <rPh sb="19" eb="22">
      <t>ホンドシ</t>
    </rPh>
    <rPh sb="23" eb="25">
      <t>イツワ</t>
    </rPh>
    <rPh sb="25" eb="26">
      <t>マチ</t>
    </rPh>
    <phoneticPr fontId="5"/>
  </si>
  <si>
    <t>JA本渡・五和</t>
    <rPh sb="2" eb="4">
      <t>ホンド</t>
    </rPh>
    <rPh sb="5" eb="7">
      <t>イツワ</t>
    </rPh>
    <phoneticPr fontId="5"/>
  </si>
  <si>
    <t>県天草広域本部農業普及・振興課、天草市農業振興課、農業共済組合天草支所、JA本渡・五和、果樹協議会柑橘部会、農地中間管理機構（公益財団法人熊本県農業公社）</t>
    <rPh sb="0" eb="1">
      <t>ケン</t>
    </rPh>
    <rPh sb="1" eb="3">
      <t>アマクサ</t>
    </rPh>
    <rPh sb="3" eb="5">
      <t>コウイキ</t>
    </rPh>
    <rPh sb="5" eb="7">
      <t>ホンブ</t>
    </rPh>
    <rPh sb="7" eb="9">
      <t>ノウギョウ</t>
    </rPh>
    <rPh sb="9" eb="11">
      <t>フキュウ</t>
    </rPh>
    <rPh sb="12" eb="15">
      <t>シンコウカ</t>
    </rPh>
    <rPh sb="16" eb="18">
      <t>アマクサ</t>
    </rPh>
    <rPh sb="18" eb="19">
      <t>シ</t>
    </rPh>
    <rPh sb="19" eb="21">
      <t>ノウギョウ</t>
    </rPh>
    <rPh sb="21" eb="24">
      <t>シンコウカ</t>
    </rPh>
    <rPh sb="25" eb="27">
      <t>ノウギョウ</t>
    </rPh>
    <rPh sb="27" eb="29">
      <t>キョウサイ</t>
    </rPh>
    <rPh sb="29" eb="31">
      <t>クミアイ</t>
    </rPh>
    <rPh sb="31" eb="33">
      <t>アマクサ</t>
    </rPh>
    <rPh sb="33" eb="35">
      <t>シショ</t>
    </rPh>
    <rPh sb="38" eb="40">
      <t>ホンド</t>
    </rPh>
    <rPh sb="41" eb="43">
      <t>イツワ</t>
    </rPh>
    <rPh sb="44" eb="46">
      <t>カジュ</t>
    </rPh>
    <rPh sb="46" eb="49">
      <t>キョウギカイ</t>
    </rPh>
    <rPh sb="49" eb="51">
      <t>カンキツ</t>
    </rPh>
    <rPh sb="51" eb="53">
      <t>ブカイ</t>
    </rPh>
    <phoneticPr fontId="5"/>
  </si>
  <si>
    <t>天草市（旧本渡市、五和町）</t>
    <rPh sb="0" eb="2">
      <t>アマクサ</t>
    </rPh>
    <rPh sb="2" eb="3">
      <t>シ</t>
    </rPh>
    <rPh sb="4" eb="5">
      <t>キュウ</t>
    </rPh>
    <rPh sb="5" eb="8">
      <t>ホンドシ</t>
    </rPh>
    <rPh sb="9" eb="11">
      <t>イツワ</t>
    </rPh>
    <rPh sb="11" eb="12">
      <t>マチ</t>
    </rPh>
    <phoneticPr fontId="5"/>
  </si>
  <si>
    <t>温州みかん、中晩柑</t>
    <rPh sb="0" eb="2">
      <t>ウンシュウ</t>
    </rPh>
    <rPh sb="6" eb="7">
      <t>チュウ</t>
    </rPh>
    <rPh sb="7" eb="8">
      <t>バン</t>
    </rPh>
    <rPh sb="8" eb="9">
      <t>カン</t>
    </rPh>
    <phoneticPr fontId="5"/>
  </si>
  <si>
    <r>
      <t xml:space="preserve">R3.3.31
</t>
    </r>
    <r>
      <rPr>
        <sz val="11"/>
        <rFont val="ＭＳ Ｐゴシック"/>
        <family val="3"/>
        <charset val="128"/>
      </rPr>
      <t>R4.3.17</t>
    </r>
    <phoneticPr fontId="5"/>
  </si>
  <si>
    <t>苓北地区果樹産地協議会
（苓北町）</t>
    <rPh sb="15" eb="16">
      <t>マチ</t>
    </rPh>
    <phoneticPr fontId="5"/>
  </si>
  <si>
    <t>JAれいほく</t>
  </si>
  <si>
    <t>県天草広域本部農業普及・振興課、苓北町、JAれいほく、苓北町農業委員会、生産者組織、県農業共済組合天草支所、農地中間管理機構（公益財団法人　熊本県農業公社）</t>
    <rPh sb="0" eb="1">
      <t>ケン</t>
    </rPh>
    <rPh sb="1" eb="3">
      <t>アマクサ</t>
    </rPh>
    <rPh sb="3" eb="5">
      <t>コウイキ</t>
    </rPh>
    <rPh sb="5" eb="7">
      <t>ホンブ</t>
    </rPh>
    <rPh sb="7" eb="9">
      <t>ノウギョウ</t>
    </rPh>
    <rPh sb="9" eb="11">
      <t>フキュウ</t>
    </rPh>
    <rPh sb="12" eb="15">
      <t>シンコウカ</t>
    </rPh>
    <rPh sb="16" eb="18">
      <t>レイホク</t>
    </rPh>
    <rPh sb="18" eb="19">
      <t>マチ</t>
    </rPh>
    <rPh sb="27" eb="30">
      <t>レイホクマチ</t>
    </rPh>
    <rPh sb="30" eb="32">
      <t>ノウギョウ</t>
    </rPh>
    <rPh sb="32" eb="35">
      <t>イインカイ</t>
    </rPh>
    <rPh sb="36" eb="39">
      <t>セイサンシャ</t>
    </rPh>
    <rPh sb="39" eb="41">
      <t>ソシキ</t>
    </rPh>
    <rPh sb="43" eb="45">
      <t>ノウギョウ</t>
    </rPh>
    <rPh sb="45" eb="47">
      <t>キョウサイ</t>
    </rPh>
    <rPh sb="47" eb="49">
      <t>クミアイ</t>
    </rPh>
    <rPh sb="49" eb="51">
      <t>アマクサ</t>
    </rPh>
    <rPh sb="51" eb="53">
      <t>シショ</t>
    </rPh>
    <rPh sb="54" eb="56">
      <t>ノウチ</t>
    </rPh>
    <rPh sb="56" eb="58">
      <t>チュウカン</t>
    </rPh>
    <rPh sb="58" eb="60">
      <t>カンリ</t>
    </rPh>
    <rPh sb="60" eb="62">
      <t>キコウ</t>
    </rPh>
    <rPh sb="63" eb="65">
      <t>コウエキ</t>
    </rPh>
    <rPh sb="65" eb="67">
      <t>ザイダン</t>
    </rPh>
    <rPh sb="67" eb="69">
      <t>ホウジン</t>
    </rPh>
    <rPh sb="70" eb="73">
      <t>クマモトケン</t>
    </rPh>
    <rPh sb="73" eb="75">
      <t>ノウギョウ</t>
    </rPh>
    <rPh sb="75" eb="77">
      <t>コウシャ</t>
    </rPh>
    <phoneticPr fontId="5"/>
  </si>
  <si>
    <t>苓北町</t>
    <rPh sb="0" eb="3">
      <t>レイホクマチ</t>
    </rPh>
    <phoneticPr fontId="5"/>
  </si>
  <si>
    <t>温州みかん、中晩柑類、ビワ</t>
    <rPh sb="0" eb="2">
      <t>ウンシュウ</t>
    </rPh>
    <rPh sb="6" eb="7">
      <t>チュウ</t>
    </rPh>
    <rPh sb="7" eb="8">
      <t>バン</t>
    </rPh>
    <rPh sb="8" eb="9">
      <t>カン</t>
    </rPh>
    <rPh sb="9" eb="10">
      <t>タグイ</t>
    </rPh>
    <phoneticPr fontId="5"/>
  </si>
  <si>
    <t>H28.3.31
R2.4.1</t>
  </si>
  <si>
    <t>水俣・芦北地域果樹産地協議会
（水俣市、芦北町、津奈木町）</t>
    <rPh sb="16" eb="19">
      <t>ミナマタシ</t>
    </rPh>
    <rPh sb="20" eb="21">
      <t>アシ</t>
    </rPh>
    <rPh sb="21" eb="22">
      <t>キタ</t>
    </rPh>
    <rPh sb="22" eb="23">
      <t>マチ</t>
    </rPh>
    <rPh sb="24" eb="25">
      <t>ツ</t>
    </rPh>
    <rPh sb="25" eb="27">
      <t>ナキ</t>
    </rPh>
    <rPh sb="27" eb="28">
      <t>マチ</t>
    </rPh>
    <phoneticPr fontId="5"/>
  </si>
  <si>
    <t xml:space="preserve">JAあしきた
</t>
  </si>
  <si>
    <t>果樹生産者代表、JAあしきた、（株）田の浦柑橘組合、農業共済組合八代・芦北支所、県南広域本部芦北地域振興局農業普及・振興課、水俣市、芦北町、津奈木町、まるみつサンヨー（加工業者）、農地中間管理機構（公益財団法人熊本県農業公社）</t>
    <rPh sb="0" eb="2">
      <t>カジュ</t>
    </rPh>
    <rPh sb="2" eb="5">
      <t>セイサンシャ</t>
    </rPh>
    <rPh sb="5" eb="7">
      <t>ダイヒョウ</t>
    </rPh>
    <rPh sb="16" eb="17">
      <t>カブ</t>
    </rPh>
    <rPh sb="18" eb="19">
      <t>タ</t>
    </rPh>
    <rPh sb="20" eb="21">
      <t>ウラ</t>
    </rPh>
    <rPh sb="21" eb="23">
      <t>カンキツ</t>
    </rPh>
    <rPh sb="23" eb="25">
      <t>クミアイ</t>
    </rPh>
    <rPh sb="26" eb="28">
      <t>ノウギョウ</t>
    </rPh>
    <rPh sb="28" eb="30">
      <t>キョウサイ</t>
    </rPh>
    <rPh sb="30" eb="32">
      <t>クミアイ</t>
    </rPh>
    <rPh sb="32" eb="34">
      <t>ヤツシロ</t>
    </rPh>
    <rPh sb="35" eb="37">
      <t>アシキタ</t>
    </rPh>
    <rPh sb="37" eb="39">
      <t>シショ</t>
    </rPh>
    <rPh sb="40" eb="41">
      <t>ケン</t>
    </rPh>
    <rPh sb="41" eb="42">
      <t>ミナミ</t>
    </rPh>
    <rPh sb="42" eb="44">
      <t>コウイキ</t>
    </rPh>
    <rPh sb="44" eb="46">
      <t>ホンブ</t>
    </rPh>
    <rPh sb="46" eb="48">
      <t>アシキタ</t>
    </rPh>
    <rPh sb="48" eb="50">
      <t>チイキ</t>
    </rPh>
    <rPh sb="50" eb="52">
      <t>シンコウ</t>
    </rPh>
    <rPh sb="52" eb="53">
      <t>キョク</t>
    </rPh>
    <rPh sb="53" eb="55">
      <t>ノウギョウ</t>
    </rPh>
    <rPh sb="55" eb="57">
      <t>フキュウ</t>
    </rPh>
    <rPh sb="58" eb="61">
      <t>シンコウカ</t>
    </rPh>
    <rPh sb="62" eb="65">
      <t>ミナマタシ</t>
    </rPh>
    <rPh sb="66" eb="68">
      <t>アシキタ</t>
    </rPh>
    <rPh sb="68" eb="69">
      <t>マチ</t>
    </rPh>
    <rPh sb="70" eb="73">
      <t>ツナギ</t>
    </rPh>
    <rPh sb="73" eb="74">
      <t>マチ</t>
    </rPh>
    <rPh sb="84" eb="86">
      <t>カコウ</t>
    </rPh>
    <rPh sb="86" eb="88">
      <t>ギョウシャ</t>
    </rPh>
    <phoneticPr fontId="5"/>
  </si>
  <si>
    <t>水俣市、芦北町、津奈木町</t>
    <rPh sb="0" eb="2">
      <t>ミナマタ</t>
    </rPh>
    <rPh sb="2" eb="3">
      <t>シ</t>
    </rPh>
    <rPh sb="4" eb="6">
      <t>アシキタ</t>
    </rPh>
    <rPh sb="6" eb="7">
      <t>マチ</t>
    </rPh>
    <rPh sb="8" eb="11">
      <t>ツナギ</t>
    </rPh>
    <rPh sb="11" eb="12">
      <t>マチ</t>
    </rPh>
    <phoneticPr fontId="5"/>
  </si>
  <si>
    <t>JAあしきた</t>
  </si>
  <si>
    <t>温州みかん、中晩柑類、カキ、ブドウ、マンゴー、アボカド</t>
    <rPh sb="0" eb="2">
      <t>ウンシュウ</t>
    </rPh>
    <rPh sb="6" eb="7">
      <t>チュウ</t>
    </rPh>
    <rPh sb="7" eb="8">
      <t>バン</t>
    </rPh>
    <rPh sb="8" eb="9">
      <t>カン</t>
    </rPh>
    <rPh sb="9" eb="10">
      <t>タグイ</t>
    </rPh>
    <phoneticPr fontId="5"/>
  </si>
  <si>
    <t>鹿本地域果樹産地協議会
（山鹿市、熊本市（植木町））</t>
    <rPh sb="0" eb="2">
      <t>カモト</t>
    </rPh>
    <rPh sb="2" eb="4">
      <t>チイキ</t>
    </rPh>
    <rPh sb="4" eb="6">
      <t>カジュ</t>
    </rPh>
    <rPh sb="6" eb="8">
      <t>サンチ</t>
    </rPh>
    <rPh sb="8" eb="11">
      <t>キョウギカイ</t>
    </rPh>
    <rPh sb="13" eb="16">
      <t>ヤマガシ</t>
    </rPh>
    <rPh sb="17" eb="20">
      <t>クマモトシ</t>
    </rPh>
    <rPh sb="21" eb="23">
      <t>ウエキ</t>
    </rPh>
    <rPh sb="23" eb="24">
      <t>チョウ</t>
    </rPh>
    <phoneticPr fontId="5"/>
  </si>
  <si>
    <t>JA鹿本</t>
    <rPh sb="2" eb="4">
      <t>カモト</t>
    </rPh>
    <phoneticPr fontId="5"/>
  </si>
  <si>
    <t>JA鹿本、山鹿市、熊本市、県北広域本部鹿本地域振興局農業普及・振興課、県央広域本部農業普及・振興課、ＪＡ出荷生産組織・任意生産組織、県農業共済組合鹿本支所、農地中間管理機構（公益財団法人熊本県農業公社）</t>
    <rPh sb="2" eb="4">
      <t>カモト</t>
    </rPh>
    <rPh sb="5" eb="8">
      <t>ヤマガシ</t>
    </rPh>
    <rPh sb="9" eb="12">
      <t>クマモトシ</t>
    </rPh>
    <rPh sb="13" eb="14">
      <t>ケン</t>
    </rPh>
    <rPh sb="14" eb="15">
      <t>ホク</t>
    </rPh>
    <rPh sb="15" eb="17">
      <t>コウイキ</t>
    </rPh>
    <rPh sb="17" eb="19">
      <t>ホンブ</t>
    </rPh>
    <rPh sb="19" eb="21">
      <t>カモト</t>
    </rPh>
    <rPh sb="21" eb="23">
      <t>チイキ</t>
    </rPh>
    <rPh sb="23" eb="25">
      <t>シンコウ</t>
    </rPh>
    <rPh sb="25" eb="26">
      <t>キョク</t>
    </rPh>
    <rPh sb="26" eb="28">
      <t>ノウギョウ</t>
    </rPh>
    <rPh sb="28" eb="30">
      <t>フキュウ</t>
    </rPh>
    <rPh sb="31" eb="34">
      <t>シンコウカ</t>
    </rPh>
    <rPh sb="35" eb="36">
      <t>ケン</t>
    </rPh>
    <rPh sb="36" eb="37">
      <t>オウ</t>
    </rPh>
    <rPh sb="37" eb="39">
      <t>コウイキ</t>
    </rPh>
    <rPh sb="39" eb="41">
      <t>ホンブ</t>
    </rPh>
    <rPh sb="41" eb="43">
      <t>ノウギョウ</t>
    </rPh>
    <rPh sb="43" eb="45">
      <t>フキュウ</t>
    </rPh>
    <rPh sb="46" eb="49">
      <t>シンコウカ</t>
    </rPh>
    <rPh sb="52" eb="54">
      <t>シュッカ</t>
    </rPh>
    <rPh sb="54" eb="56">
      <t>セイサン</t>
    </rPh>
    <rPh sb="56" eb="58">
      <t>ソシキ</t>
    </rPh>
    <rPh sb="59" eb="61">
      <t>ニンイ</t>
    </rPh>
    <rPh sb="61" eb="63">
      <t>セイサン</t>
    </rPh>
    <rPh sb="63" eb="65">
      <t>ソシキ</t>
    </rPh>
    <rPh sb="66" eb="67">
      <t>ケン</t>
    </rPh>
    <rPh sb="67" eb="69">
      <t>ノウギョウ</t>
    </rPh>
    <rPh sb="69" eb="71">
      <t>キョウサイ</t>
    </rPh>
    <rPh sb="71" eb="73">
      <t>クミアイ</t>
    </rPh>
    <rPh sb="73" eb="75">
      <t>カモト</t>
    </rPh>
    <rPh sb="75" eb="77">
      <t>シショ</t>
    </rPh>
    <phoneticPr fontId="5"/>
  </si>
  <si>
    <t>山鹿市、熊本市植木町</t>
    <rPh sb="0" eb="3">
      <t>ヤマガシ</t>
    </rPh>
    <rPh sb="4" eb="7">
      <t>クマモトシ</t>
    </rPh>
    <rPh sb="7" eb="9">
      <t>ウエキ</t>
    </rPh>
    <rPh sb="9" eb="10">
      <t>マチ</t>
    </rPh>
    <phoneticPr fontId="5"/>
  </si>
  <si>
    <t>温州みかん、中晩柑、キンカン、ユズ、ナシ、ブドウ、モモ、カキ、クリ、ウメ、スモモ</t>
    <rPh sb="0" eb="2">
      <t>ウンシュウ</t>
    </rPh>
    <rPh sb="6" eb="7">
      <t>チュウ</t>
    </rPh>
    <rPh sb="7" eb="8">
      <t>バン</t>
    </rPh>
    <rPh sb="8" eb="9">
      <t>カン</t>
    </rPh>
    <phoneticPr fontId="5"/>
  </si>
  <si>
    <t>熊本市果樹産地推進協議会
（熊本市（植木町、城南町、富合町除く））</t>
    <rPh sb="0" eb="2">
      <t>クマモト</t>
    </rPh>
    <rPh sb="2" eb="3">
      <t>シ</t>
    </rPh>
    <rPh sb="3" eb="5">
      <t>カジュ</t>
    </rPh>
    <rPh sb="5" eb="7">
      <t>サンチ</t>
    </rPh>
    <rPh sb="7" eb="9">
      <t>スイシン</t>
    </rPh>
    <rPh sb="9" eb="12">
      <t>キョウギカイ</t>
    </rPh>
    <rPh sb="14" eb="17">
      <t>クマモトシ</t>
    </rPh>
    <rPh sb="18" eb="21">
      <t>ウエキマチ</t>
    </rPh>
    <rPh sb="22" eb="24">
      <t>ジョウナン</t>
    </rPh>
    <rPh sb="24" eb="25">
      <t>マチ</t>
    </rPh>
    <rPh sb="26" eb="28">
      <t>トミアイ</t>
    </rPh>
    <rPh sb="28" eb="29">
      <t>マチ</t>
    </rPh>
    <rPh sb="29" eb="30">
      <t>ノゾ</t>
    </rPh>
    <phoneticPr fontId="5"/>
  </si>
  <si>
    <t>JA熊本市</t>
    <rPh sb="2" eb="4">
      <t>クマモト</t>
    </rPh>
    <rPh sb="4" eb="5">
      <t>シ</t>
    </rPh>
    <phoneticPr fontId="5"/>
  </si>
  <si>
    <t>JA熊本市、熊本市、県央広域本部農業普及・振興課、熊本市農業委員会、金峰地域営農組合、生産者組織、学識経験者、農業共済組合熊本市支所、熊本県果実農業協同組合連合会、農地中間管理機構（公益財団法人熊本県農業公社）</t>
  </si>
  <si>
    <t>熊本市（植木町、城南町、富合町除く）</t>
    <rPh sb="0" eb="3">
      <t>クマモトシ</t>
    </rPh>
    <rPh sb="4" eb="7">
      <t>ウエキマチ</t>
    </rPh>
    <rPh sb="8" eb="11">
      <t>ジョウナンマチ</t>
    </rPh>
    <rPh sb="12" eb="14">
      <t>トミアイ</t>
    </rPh>
    <rPh sb="14" eb="15">
      <t>マチ</t>
    </rPh>
    <rPh sb="15" eb="16">
      <t>ノゾ</t>
    </rPh>
    <phoneticPr fontId="5"/>
  </si>
  <si>
    <t>JA熊本市</t>
    <rPh sb="2" eb="5">
      <t>クマモトシ</t>
    </rPh>
    <phoneticPr fontId="5"/>
  </si>
  <si>
    <t>温州みかん、中晩柑、ユズ、ナシ、ウメ、</t>
    <rPh sb="0" eb="2">
      <t>ウンシュウ</t>
    </rPh>
    <rPh sb="6" eb="8">
      <t>チュウバン</t>
    </rPh>
    <rPh sb="8" eb="9">
      <t>カン</t>
    </rPh>
    <phoneticPr fontId="5"/>
  </si>
  <si>
    <r>
      <t xml:space="preserve">R3.3.31
</t>
    </r>
    <r>
      <rPr>
        <sz val="11"/>
        <rFont val="ＭＳ Ｐゴシック"/>
        <family val="3"/>
        <charset val="128"/>
      </rPr>
      <t>R3.10.4</t>
    </r>
    <phoneticPr fontId="5"/>
  </si>
  <si>
    <t>H28.3.31
R元.9.17</t>
    <rPh sb="10" eb="11">
      <t>ガン</t>
    </rPh>
    <phoneticPr fontId="5"/>
  </si>
  <si>
    <t>阿蘇地域果樹産地協議会
（阿蘇市、阿蘇郡各町村、上益城郡山都町（旧蘇陽町））</t>
    <rPh sb="0" eb="2">
      <t>アソ</t>
    </rPh>
    <rPh sb="2" eb="4">
      <t>チイキ</t>
    </rPh>
    <rPh sb="4" eb="6">
      <t>カジュ</t>
    </rPh>
    <rPh sb="6" eb="8">
      <t>サンチ</t>
    </rPh>
    <rPh sb="8" eb="11">
      <t>キョウギカイ</t>
    </rPh>
    <rPh sb="13" eb="16">
      <t>アソシ</t>
    </rPh>
    <rPh sb="17" eb="19">
      <t>アソ</t>
    </rPh>
    <rPh sb="19" eb="20">
      <t>グン</t>
    </rPh>
    <rPh sb="20" eb="21">
      <t>カク</t>
    </rPh>
    <rPh sb="21" eb="23">
      <t>チョウソン</t>
    </rPh>
    <rPh sb="24" eb="28">
      <t>カミマシキグン</t>
    </rPh>
    <rPh sb="28" eb="31">
      <t>ヤマトチョウ</t>
    </rPh>
    <rPh sb="32" eb="33">
      <t>キュウ</t>
    </rPh>
    <rPh sb="33" eb="36">
      <t>ソヨウマチ</t>
    </rPh>
    <phoneticPr fontId="5"/>
  </si>
  <si>
    <t>JA阿蘇</t>
    <rPh sb="2" eb="4">
      <t>アソ</t>
    </rPh>
    <phoneticPr fontId="5"/>
  </si>
  <si>
    <t>JA阿蘇、阿蘇市、南小国町、小国町、産山村、高森町、南阿蘇村、西原村、上益城郡山都町、生産者代表（クリ、ユズ、ブルーベリー）、農業共済組合阿蘇支所、県北広域本部阿蘇地域振興局農業普及・振興課、県央広域本部上益城地域振興局農業普及・振興課、阿蘇地方農産加工組織連絡協議会、阿蘇地域物産館・直売所協議会、農地中間管理機構（公益財団法人　熊本県農業公社）</t>
    <rPh sb="2" eb="4">
      <t>アソ</t>
    </rPh>
    <rPh sb="5" eb="7">
      <t>アソ</t>
    </rPh>
    <rPh sb="7" eb="8">
      <t>シ</t>
    </rPh>
    <rPh sb="9" eb="12">
      <t>ミナミオグニ</t>
    </rPh>
    <rPh sb="12" eb="13">
      <t>マチ</t>
    </rPh>
    <rPh sb="14" eb="16">
      <t>オグニ</t>
    </rPh>
    <rPh sb="16" eb="17">
      <t>マチ</t>
    </rPh>
    <rPh sb="18" eb="20">
      <t>ウブヤマ</t>
    </rPh>
    <rPh sb="20" eb="21">
      <t>ムラ</t>
    </rPh>
    <rPh sb="22" eb="24">
      <t>タカモリ</t>
    </rPh>
    <rPh sb="24" eb="25">
      <t>マチ</t>
    </rPh>
    <rPh sb="26" eb="27">
      <t>ミナミ</t>
    </rPh>
    <rPh sb="27" eb="29">
      <t>アソ</t>
    </rPh>
    <rPh sb="29" eb="30">
      <t>ムラ</t>
    </rPh>
    <rPh sb="31" eb="32">
      <t>ニシ</t>
    </rPh>
    <rPh sb="32" eb="33">
      <t>ハラ</t>
    </rPh>
    <rPh sb="33" eb="34">
      <t>ムラ</t>
    </rPh>
    <rPh sb="35" eb="39">
      <t>カミマシキグン</t>
    </rPh>
    <rPh sb="39" eb="42">
      <t>ヤマトマチ</t>
    </rPh>
    <rPh sb="43" eb="46">
      <t>セイサンシャ</t>
    </rPh>
    <rPh sb="46" eb="48">
      <t>ダイヒョウ</t>
    </rPh>
    <rPh sb="63" eb="65">
      <t>ノウギョウ</t>
    </rPh>
    <rPh sb="65" eb="67">
      <t>キョウサイ</t>
    </rPh>
    <rPh sb="67" eb="69">
      <t>クミアイ</t>
    </rPh>
    <rPh sb="69" eb="71">
      <t>アソ</t>
    </rPh>
    <rPh sb="71" eb="73">
      <t>シショ</t>
    </rPh>
    <rPh sb="74" eb="75">
      <t>ケン</t>
    </rPh>
    <rPh sb="75" eb="76">
      <t>ホク</t>
    </rPh>
    <rPh sb="76" eb="78">
      <t>コウイキ</t>
    </rPh>
    <rPh sb="78" eb="80">
      <t>ホンブ</t>
    </rPh>
    <rPh sb="80" eb="82">
      <t>アソ</t>
    </rPh>
    <rPh sb="82" eb="84">
      <t>チイキ</t>
    </rPh>
    <rPh sb="84" eb="86">
      <t>シンコウ</t>
    </rPh>
    <rPh sb="86" eb="87">
      <t>キョク</t>
    </rPh>
    <rPh sb="87" eb="89">
      <t>ノウギョウ</t>
    </rPh>
    <rPh sb="89" eb="91">
      <t>フキュウ</t>
    </rPh>
    <rPh sb="92" eb="95">
      <t>シンコウカ</t>
    </rPh>
    <rPh sb="96" eb="97">
      <t>ケン</t>
    </rPh>
    <rPh sb="97" eb="98">
      <t>オウ</t>
    </rPh>
    <rPh sb="98" eb="100">
      <t>コウイキ</t>
    </rPh>
    <rPh sb="100" eb="102">
      <t>ホンブ</t>
    </rPh>
    <rPh sb="102" eb="105">
      <t>カミマシキ</t>
    </rPh>
    <rPh sb="105" eb="107">
      <t>チイキ</t>
    </rPh>
    <rPh sb="107" eb="109">
      <t>シンコウ</t>
    </rPh>
    <rPh sb="109" eb="110">
      <t>キョク</t>
    </rPh>
    <rPh sb="110" eb="112">
      <t>ノウギョウ</t>
    </rPh>
    <rPh sb="112" eb="114">
      <t>フキュウ</t>
    </rPh>
    <rPh sb="115" eb="118">
      <t>シンコウカ</t>
    </rPh>
    <rPh sb="119" eb="121">
      <t>アソ</t>
    </rPh>
    <rPh sb="121" eb="123">
      <t>チホウ</t>
    </rPh>
    <rPh sb="125" eb="127">
      <t>カコウ</t>
    </rPh>
    <rPh sb="127" eb="129">
      <t>ソシキ</t>
    </rPh>
    <rPh sb="129" eb="131">
      <t>レンラク</t>
    </rPh>
    <rPh sb="131" eb="134">
      <t>キョウギカイ</t>
    </rPh>
    <rPh sb="135" eb="137">
      <t>アソ</t>
    </rPh>
    <rPh sb="137" eb="139">
      <t>チイキ</t>
    </rPh>
    <rPh sb="139" eb="142">
      <t>ブッサンカン</t>
    </rPh>
    <rPh sb="143" eb="146">
      <t>チョクバイショ</t>
    </rPh>
    <rPh sb="146" eb="149">
      <t>キョウギカイ</t>
    </rPh>
    <rPh sb="150" eb="152">
      <t>ノウチ</t>
    </rPh>
    <rPh sb="152" eb="154">
      <t>チュウカン</t>
    </rPh>
    <rPh sb="154" eb="156">
      <t>カンリ</t>
    </rPh>
    <rPh sb="156" eb="158">
      <t>キコウ</t>
    </rPh>
    <rPh sb="159" eb="161">
      <t>コウエキ</t>
    </rPh>
    <rPh sb="161" eb="163">
      <t>ザイダン</t>
    </rPh>
    <rPh sb="163" eb="165">
      <t>ホウジン</t>
    </rPh>
    <rPh sb="166" eb="169">
      <t>クマモトケン</t>
    </rPh>
    <rPh sb="169" eb="171">
      <t>ノウギョウ</t>
    </rPh>
    <rPh sb="171" eb="173">
      <t>コウシャ</t>
    </rPh>
    <phoneticPr fontId="5"/>
  </si>
  <si>
    <t>阿蘇郡市、上益城郡山都町(旧蘇陽町）</t>
    <rPh sb="0" eb="2">
      <t>アソ</t>
    </rPh>
    <rPh sb="2" eb="4">
      <t>グンシ</t>
    </rPh>
    <rPh sb="5" eb="9">
      <t>カミマシキグン</t>
    </rPh>
    <rPh sb="9" eb="12">
      <t>ヤマトマチ</t>
    </rPh>
    <rPh sb="13" eb="16">
      <t>キュウソヨウ</t>
    </rPh>
    <rPh sb="16" eb="17">
      <t>マチ</t>
    </rPh>
    <phoneticPr fontId="5"/>
  </si>
  <si>
    <t>ユズ、ナシ、ブドウ、クリ、モモ、カキ、スモモ、ウメ、ブルーベリー</t>
  </si>
  <si>
    <t>上益城地域果樹産地協議会
（御船町、嘉島町、益城町、甲佐町、山都町（旧蘇陽町除く））</t>
    <rPh sb="0" eb="3">
      <t>カミマシキ</t>
    </rPh>
    <rPh sb="3" eb="5">
      <t>チイキ</t>
    </rPh>
    <rPh sb="5" eb="7">
      <t>カジュ</t>
    </rPh>
    <rPh sb="7" eb="9">
      <t>サンチ</t>
    </rPh>
    <rPh sb="9" eb="12">
      <t>キョウギカイ</t>
    </rPh>
    <rPh sb="14" eb="17">
      <t>ミフネマチ</t>
    </rPh>
    <rPh sb="18" eb="20">
      <t>カシマ</t>
    </rPh>
    <rPh sb="20" eb="21">
      <t>マチ</t>
    </rPh>
    <rPh sb="22" eb="25">
      <t>マシキマチ</t>
    </rPh>
    <rPh sb="26" eb="29">
      <t>コウサマチ</t>
    </rPh>
    <rPh sb="30" eb="33">
      <t>ヤマトチョウ</t>
    </rPh>
    <rPh sb="34" eb="35">
      <t>キュウ</t>
    </rPh>
    <rPh sb="35" eb="38">
      <t>ソヨウマチ</t>
    </rPh>
    <rPh sb="38" eb="39">
      <t>ノゾ</t>
    </rPh>
    <phoneticPr fontId="5"/>
  </si>
  <si>
    <t>JAかみましき</t>
  </si>
  <si>
    <t>ＪＡかみましき、ＪＡ各果樹生産部会、御船町、嘉島町、益城町、甲佐町、山都町、県央広域本部上益城地域振興局農業普及・振興課、農業共済組合上益城支所、農地中間管理機構（公益財団法人熊本県農業公社）、苗木業者、流通・加工業者、消費者組織</t>
    <rPh sb="97" eb="98">
      <t>ナエ</t>
    </rPh>
    <rPh sb="98" eb="99">
      <t>キ</t>
    </rPh>
    <rPh sb="99" eb="101">
      <t>ギョウシャ</t>
    </rPh>
    <rPh sb="102" eb="104">
      <t>リュウツウ</t>
    </rPh>
    <rPh sb="105" eb="108">
      <t>カコウギョウ</t>
    </rPh>
    <rPh sb="108" eb="109">
      <t>シャ</t>
    </rPh>
    <rPh sb="110" eb="113">
      <t>ショウヒシャ</t>
    </rPh>
    <rPh sb="113" eb="115">
      <t>ソシキ</t>
    </rPh>
    <phoneticPr fontId="5"/>
  </si>
  <si>
    <t>御船町、嘉島町、益城町、甲佐町、山都町（旧蘇陽町除く）</t>
    <rPh sb="20" eb="21">
      <t>キュウ</t>
    </rPh>
    <rPh sb="21" eb="24">
      <t>ソヨウマチ</t>
    </rPh>
    <rPh sb="24" eb="25">
      <t>ノゾ</t>
    </rPh>
    <phoneticPr fontId="5"/>
  </si>
  <si>
    <t>温州みかん、中晩柑、ユズ、ウメ、モモ、ナシ、クリ、カキ､ブドウ、キウイフルーツ</t>
    <rPh sb="0" eb="2">
      <t>ウンシュウ</t>
    </rPh>
    <rPh sb="6" eb="7">
      <t>チュウ</t>
    </rPh>
    <rPh sb="7" eb="9">
      <t>バンカン</t>
    </rPh>
    <phoneticPr fontId="5"/>
  </si>
  <si>
    <t>球磨地域果樹産地協議会
（人吉市、球磨郡各町村）</t>
    <rPh sb="0" eb="2">
      <t>クマ</t>
    </rPh>
    <rPh sb="2" eb="4">
      <t>チイキ</t>
    </rPh>
    <rPh sb="4" eb="6">
      <t>カジュ</t>
    </rPh>
    <rPh sb="6" eb="8">
      <t>サンチ</t>
    </rPh>
    <rPh sb="8" eb="11">
      <t>キョウギカイ</t>
    </rPh>
    <rPh sb="13" eb="16">
      <t>ヒトヨシシ</t>
    </rPh>
    <rPh sb="17" eb="19">
      <t>クマ</t>
    </rPh>
    <rPh sb="19" eb="20">
      <t>グン</t>
    </rPh>
    <rPh sb="20" eb="21">
      <t>カク</t>
    </rPh>
    <rPh sb="21" eb="23">
      <t>チョウソン</t>
    </rPh>
    <phoneticPr fontId="5"/>
  </si>
  <si>
    <t>JAくま</t>
  </si>
  <si>
    <t>JAくま、生産者代表、人吉市、錦町、あさぎり町、多良木町、湯前町、水上村、相良村、五木村、山江村、球磨村、県農業共済組合球磨支所、県南広域本部球磨地域振興局農業普及・振興課、農地中間管理機構（公益財団法人熊本県農業公社）</t>
    <rPh sb="5" eb="8">
      <t>セイサンシャ</t>
    </rPh>
    <rPh sb="8" eb="10">
      <t>ダイヒョウ</t>
    </rPh>
    <rPh sb="11" eb="14">
      <t>ヒトヨシシ</t>
    </rPh>
    <rPh sb="15" eb="16">
      <t>ニシキ</t>
    </rPh>
    <rPh sb="16" eb="17">
      <t>マチ</t>
    </rPh>
    <rPh sb="22" eb="23">
      <t>マチ</t>
    </rPh>
    <rPh sb="24" eb="27">
      <t>タラギ</t>
    </rPh>
    <rPh sb="27" eb="28">
      <t>マチ</t>
    </rPh>
    <rPh sb="29" eb="31">
      <t>ユノマエ</t>
    </rPh>
    <rPh sb="31" eb="32">
      <t>マチ</t>
    </rPh>
    <rPh sb="33" eb="35">
      <t>ミズカミ</t>
    </rPh>
    <rPh sb="35" eb="36">
      <t>ムラ</t>
    </rPh>
    <rPh sb="37" eb="39">
      <t>サガラ</t>
    </rPh>
    <rPh sb="39" eb="40">
      <t>ムラ</t>
    </rPh>
    <rPh sb="41" eb="43">
      <t>イツキ</t>
    </rPh>
    <rPh sb="43" eb="44">
      <t>ムラ</t>
    </rPh>
    <rPh sb="45" eb="47">
      <t>ヤマエ</t>
    </rPh>
    <rPh sb="47" eb="48">
      <t>ムラ</t>
    </rPh>
    <rPh sb="49" eb="51">
      <t>クマ</t>
    </rPh>
    <rPh sb="51" eb="52">
      <t>ムラ</t>
    </rPh>
    <rPh sb="53" eb="54">
      <t>ケン</t>
    </rPh>
    <rPh sb="54" eb="56">
      <t>ノウギョウ</t>
    </rPh>
    <rPh sb="56" eb="58">
      <t>キョウサイ</t>
    </rPh>
    <rPh sb="58" eb="60">
      <t>クミアイ</t>
    </rPh>
    <rPh sb="60" eb="62">
      <t>クマ</t>
    </rPh>
    <rPh sb="62" eb="64">
      <t>シショ</t>
    </rPh>
    <rPh sb="65" eb="66">
      <t>ケン</t>
    </rPh>
    <rPh sb="66" eb="67">
      <t>ミナミ</t>
    </rPh>
    <rPh sb="67" eb="69">
      <t>コウイキ</t>
    </rPh>
    <rPh sb="69" eb="71">
      <t>ホンブ</t>
    </rPh>
    <rPh sb="71" eb="73">
      <t>クマ</t>
    </rPh>
    <rPh sb="73" eb="75">
      <t>チイキ</t>
    </rPh>
    <rPh sb="75" eb="77">
      <t>シンコウ</t>
    </rPh>
    <rPh sb="77" eb="78">
      <t>キョク</t>
    </rPh>
    <phoneticPr fontId="5"/>
  </si>
  <si>
    <t>人吉市、球磨郡各町村</t>
    <rPh sb="0" eb="3">
      <t>ヒトヨシシ</t>
    </rPh>
    <rPh sb="4" eb="7">
      <t>クマグン</t>
    </rPh>
    <rPh sb="7" eb="8">
      <t>カク</t>
    </rPh>
    <rPh sb="8" eb="10">
      <t>チョウソン</t>
    </rPh>
    <phoneticPr fontId="5"/>
  </si>
  <si>
    <t>ナシ、クリ、モモ、カキ、ウメ､ブドウ</t>
  </si>
  <si>
    <t>H28.3.31
H29.9.20</t>
  </si>
  <si>
    <r>
      <t>大矢野有機農産物供給センター果樹産地協議会
(</t>
    </r>
    <r>
      <rPr>
        <strike/>
        <sz val="10"/>
        <rFont val="ＭＳ Ｐゴシック"/>
        <family val="3"/>
        <charset val="128"/>
      </rPr>
      <t>天草市、</t>
    </r>
    <r>
      <rPr>
        <sz val="10"/>
        <rFont val="ＭＳ Ｐゴシック"/>
        <family val="3"/>
        <charset val="128"/>
      </rPr>
      <t>上天草市大矢野町、宇城市三角町、熊本市西区河内町）</t>
    </r>
    <rPh sb="0" eb="3">
      <t>オオヤノ</t>
    </rPh>
    <rPh sb="3" eb="5">
      <t>ユウキ</t>
    </rPh>
    <rPh sb="5" eb="8">
      <t>ノウサンブツ</t>
    </rPh>
    <rPh sb="8" eb="10">
      <t>キョウキュウ</t>
    </rPh>
    <rPh sb="14" eb="16">
      <t>カジュ</t>
    </rPh>
    <rPh sb="16" eb="18">
      <t>サンチ</t>
    </rPh>
    <rPh sb="18" eb="21">
      <t>キョウギカイ</t>
    </rPh>
    <rPh sb="23" eb="26">
      <t>アマクサシ</t>
    </rPh>
    <rPh sb="27" eb="31">
      <t>カミアマクサシ</t>
    </rPh>
    <rPh sb="31" eb="35">
      <t>オオヤノマチ</t>
    </rPh>
    <rPh sb="36" eb="39">
      <t>ウキシ</t>
    </rPh>
    <rPh sb="39" eb="42">
      <t>ミスミマチ</t>
    </rPh>
    <rPh sb="43" eb="46">
      <t>クマモトシ</t>
    </rPh>
    <rPh sb="46" eb="48">
      <t>ニシク</t>
    </rPh>
    <rPh sb="48" eb="50">
      <t>カワチ</t>
    </rPh>
    <rPh sb="50" eb="51">
      <t>マチ</t>
    </rPh>
    <phoneticPr fontId="5"/>
  </si>
  <si>
    <t>大矢野有機農産物供給センター</t>
    <rPh sb="0" eb="3">
      <t>オオヤノ</t>
    </rPh>
    <rPh sb="3" eb="5">
      <t>ユウキ</t>
    </rPh>
    <rPh sb="5" eb="8">
      <t>ノウサンブツ</t>
    </rPh>
    <rPh sb="8" eb="10">
      <t>キョウキュウ</t>
    </rPh>
    <phoneticPr fontId="5"/>
  </si>
  <si>
    <t>県天草広域本部農業普及・振興課、県農業共済組合天草支所、上天草市、上天草市農業委員会、大矢野有機農産物供給センター柑橘部会、(株)マルタ、農地中間管理機構（公益財団法人熊本県農業公社）</t>
    <rPh sb="0" eb="1">
      <t>ケン</t>
    </rPh>
    <rPh sb="1" eb="3">
      <t>アマクサ</t>
    </rPh>
    <rPh sb="3" eb="5">
      <t>コウイキ</t>
    </rPh>
    <rPh sb="5" eb="7">
      <t>ホンブ</t>
    </rPh>
    <rPh sb="7" eb="9">
      <t>ノウギョウ</t>
    </rPh>
    <rPh sb="9" eb="11">
      <t>フキュウ</t>
    </rPh>
    <rPh sb="12" eb="15">
      <t>シンコウカ</t>
    </rPh>
    <rPh sb="16" eb="17">
      <t>ケン</t>
    </rPh>
    <rPh sb="17" eb="19">
      <t>ノウギョウ</t>
    </rPh>
    <rPh sb="19" eb="21">
      <t>キョウサイ</t>
    </rPh>
    <rPh sb="21" eb="23">
      <t>クミアイ</t>
    </rPh>
    <rPh sb="23" eb="25">
      <t>アマクサ</t>
    </rPh>
    <rPh sb="25" eb="27">
      <t>シショ</t>
    </rPh>
    <rPh sb="28" eb="29">
      <t>カミ</t>
    </rPh>
    <rPh sb="29" eb="31">
      <t>アマクサ</t>
    </rPh>
    <rPh sb="31" eb="32">
      <t>シ</t>
    </rPh>
    <rPh sb="33" eb="37">
      <t>カミアマクサシ</t>
    </rPh>
    <rPh sb="37" eb="39">
      <t>ノウギョウ</t>
    </rPh>
    <rPh sb="39" eb="42">
      <t>イインカイ</t>
    </rPh>
    <rPh sb="43" eb="46">
      <t>オオヤノ</t>
    </rPh>
    <rPh sb="46" eb="48">
      <t>ユウキ</t>
    </rPh>
    <rPh sb="48" eb="49">
      <t>ノウ</t>
    </rPh>
    <rPh sb="49" eb="51">
      <t>サンブツ</t>
    </rPh>
    <rPh sb="51" eb="53">
      <t>キョウキュウ</t>
    </rPh>
    <rPh sb="57" eb="59">
      <t>カンキツ</t>
    </rPh>
    <rPh sb="59" eb="61">
      <t>ブカイ</t>
    </rPh>
    <rPh sb="62" eb="65">
      <t>カブ</t>
    </rPh>
    <phoneticPr fontId="5"/>
  </si>
  <si>
    <t>上天草市大矢野地区、宇城市三角地区、熊本市河内地区</t>
    <rPh sb="0" eb="1">
      <t>カミ</t>
    </rPh>
    <rPh sb="1" eb="3">
      <t>アマクサ</t>
    </rPh>
    <rPh sb="3" eb="4">
      <t>シ</t>
    </rPh>
    <rPh sb="4" eb="7">
      <t>オオヤノ</t>
    </rPh>
    <rPh sb="7" eb="9">
      <t>チク</t>
    </rPh>
    <rPh sb="10" eb="13">
      <t>ウキシ</t>
    </rPh>
    <rPh sb="13" eb="15">
      <t>ミスミ</t>
    </rPh>
    <rPh sb="15" eb="17">
      <t>チク</t>
    </rPh>
    <rPh sb="18" eb="21">
      <t>クマモトシ</t>
    </rPh>
    <rPh sb="21" eb="23">
      <t>カワチ</t>
    </rPh>
    <rPh sb="23" eb="25">
      <t>チク</t>
    </rPh>
    <phoneticPr fontId="5"/>
  </si>
  <si>
    <t>大分県</t>
    <rPh sb="0" eb="3">
      <t>オオイタケン</t>
    </rPh>
    <phoneticPr fontId="5"/>
  </si>
  <si>
    <t>南部地域果樹産地改革協議会
旧県南果樹産地改革協議会　
（大分市の一部、臼杵市（野津含）、津久見市、佐伯市）</t>
    <rPh sb="0" eb="2">
      <t>ナンブ</t>
    </rPh>
    <rPh sb="2" eb="4">
      <t>チイキ</t>
    </rPh>
    <rPh sb="4" eb="6">
      <t>カジュ</t>
    </rPh>
    <rPh sb="6" eb="8">
      <t>サンチ</t>
    </rPh>
    <rPh sb="8" eb="10">
      <t>カイカク</t>
    </rPh>
    <rPh sb="10" eb="13">
      <t>キョウギカイ</t>
    </rPh>
    <rPh sb="15" eb="16">
      <t>キュウ</t>
    </rPh>
    <rPh sb="16" eb="17">
      <t>ケン</t>
    </rPh>
    <rPh sb="17" eb="18">
      <t>ミナミ</t>
    </rPh>
    <rPh sb="18" eb="20">
      <t>カジュ</t>
    </rPh>
    <rPh sb="20" eb="22">
      <t>サンチ</t>
    </rPh>
    <rPh sb="22" eb="24">
      <t>カイカク</t>
    </rPh>
    <rPh sb="24" eb="27">
      <t>キョウギカイ</t>
    </rPh>
    <rPh sb="30" eb="33">
      <t>オオイタシ</t>
    </rPh>
    <rPh sb="34" eb="36">
      <t>イチブ</t>
    </rPh>
    <rPh sb="37" eb="38">
      <t>ウス</t>
    </rPh>
    <rPh sb="38" eb="39">
      <t>キネ</t>
    </rPh>
    <rPh sb="39" eb="40">
      <t>シ</t>
    </rPh>
    <rPh sb="41" eb="43">
      <t>ノツ</t>
    </rPh>
    <rPh sb="43" eb="44">
      <t>ガン</t>
    </rPh>
    <rPh sb="46" eb="49">
      <t>ツクミ</t>
    </rPh>
    <rPh sb="49" eb="50">
      <t>シ</t>
    </rPh>
    <rPh sb="51" eb="53">
      <t>サエキ</t>
    </rPh>
    <rPh sb="53" eb="54">
      <t>シ</t>
    </rPh>
    <phoneticPr fontId="5"/>
  </si>
  <si>
    <t>JAおおいた県南柑橘選果場</t>
    <rPh sb="6" eb="8">
      <t>ケンナン</t>
    </rPh>
    <rPh sb="8" eb="10">
      <t>カンキツ</t>
    </rPh>
    <rPh sb="10" eb="13">
      <t>センカジョウ</t>
    </rPh>
    <phoneticPr fontId="5"/>
  </si>
  <si>
    <t>大分市の一部、臼杵市、津久見市、佐伯市</t>
    <rPh sb="0" eb="3">
      <t>オオイタシ</t>
    </rPh>
    <rPh sb="4" eb="6">
      <t>イチブ</t>
    </rPh>
    <rPh sb="7" eb="10">
      <t>ウスキシ</t>
    </rPh>
    <rPh sb="11" eb="15">
      <t>ツクミシ</t>
    </rPh>
    <rPh sb="16" eb="18">
      <t>サエキ</t>
    </rPh>
    <rPh sb="18" eb="19">
      <t>シ</t>
    </rPh>
    <phoneticPr fontId="5"/>
  </si>
  <si>
    <t>H18．5</t>
    <phoneticPr fontId="5"/>
  </si>
  <si>
    <t>九重ブルーベリー協議会　
（九重地区）</t>
    <rPh sb="0" eb="2">
      <t>ココノエ</t>
    </rPh>
    <rPh sb="8" eb="11">
      <t>キョウギカイ</t>
    </rPh>
    <rPh sb="14" eb="16">
      <t>ココノエ</t>
    </rPh>
    <rPh sb="16" eb="18">
      <t>チク</t>
    </rPh>
    <phoneticPr fontId="5"/>
  </si>
  <si>
    <t>九重町</t>
    <rPh sb="0" eb="3">
      <t>ココノエマチ</t>
    </rPh>
    <phoneticPr fontId="5"/>
  </si>
  <si>
    <t>九重町飯田農協、玖珠九重農協、県振興局、生産者、九重町</t>
    <rPh sb="0" eb="2">
      <t>ココノエ</t>
    </rPh>
    <rPh sb="2" eb="3">
      <t>マチ</t>
    </rPh>
    <rPh sb="3" eb="5">
      <t>イイダ</t>
    </rPh>
    <rPh sb="5" eb="7">
      <t>ノウキョウ</t>
    </rPh>
    <rPh sb="8" eb="10">
      <t>クス</t>
    </rPh>
    <rPh sb="10" eb="12">
      <t>ココノエ</t>
    </rPh>
    <rPh sb="12" eb="14">
      <t>ノウキョウ</t>
    </rPh>
    <rPh sb="15" eb="16">
      <t>ケン</t>
    </rPh>
    <rPh sb="16" eb="19">
      <t>シンコウキョク</t>
    </rPh>
    <rPh sb="20" eb="23">
      <t>セイサンシャ</t>
    </rPh>
    <rPh sb="24" eb="26">
      <t>ココノエ</t>
    </rPh>
    <rPh sb="26" eb="27">
      <t>マチ</t>
    </rPh>
    <phoneticPr fontId="5"/>
  </si>
  <si>
    <t>九重町飯田農協、玖珠九重農協</t>
  </si>
  <si>
    <t>市場出荷：早生、大粒品種（サンライズ、デュークなど）
摘み取り園：早生（ハイブッシュ系）～晩生（ラビットアイ系）</t>
    <rPh sb="0" eb="2">
      <t>シジョウ</t>
    </rPh>
    <rPh sb="2" eb="4">
      <t>シュッカ</t>
    </rPh>
    <rPh sb="5" eb="7">
      <t>ワセ</t>
    </rPh>
    <rPh sb="8" eb="10">
      <t>オオツブ</t>
    </rPh>
    <rPh sb="10" eb="12">
      <t>ヒンシュ</t>
    </rPh>
    <rPh sb="27" eb="28">
      <t>ツ</t>
    </rPh>
    <rPh sb="29" eb="30">
      <t>ト</t>
    </rPh>
    <rPh sb="31" eb="32">
      <t>エン</t>
    </rPh>
    <rPh sb="33" eb="35">
      <t>ワセ</t>
    </rPh>
    <rPh sb="42" eb="43">
      <t>ケイ</t>
    </rPh>
    <rPh sb="45" eb="47">
      <t>バンセイ</t>
    </rPh>
    <rPh sb="54" eb="55">
      <t>ケイ</t>
    </rPh>
    <phoneticPr fontId="5"/>
  </si>
  <si>
    <t>H19</t>
    <phoneticPr fontId="5"/>
  </si>
  <si>
    <t>東部果樹産地協議会　
（杵築市、国東市及び日出町の一部）</t>
    <rPh sb="0" eb="2">
      <t>トウブ</t>
    </rPh>
    <rPh sb="2" eb="4">
      <t>カジュ</t>
    </rPh>
    <rPh sb="4" eb="6">
      <t>サンチ</t>
    </rPh>
    <rPh sb="6" eb="9">
      <t>キョウギカイ</t>
    </rPh>
    <rPh sb="12" eb="15">
      <t>キツキシ</t>
    </rPh>
    <rPh sb="16" eb="18">
      <t>クニサキ</t>
    </rPh>
    <rPh sb="18" eb="19">
      <t>シ</t>
    </rPh>
    <rPh sb="19" eb="20">
      <t>オヨ</t>
    </rPh>
    <rPh sb="21" eb="24">
      <t>ヒジマチ</t>
    </rPh>
    <rPh sb="25" eb="27">
      <t>イチブ</t>
    </rPh>
    <phoneticPr fontId="5"/>
  </si>
  <si>
    <t>JAおおいた杵築柑橘選果場</t>
    <rPh sb="6" eb="8">
      <t>キツキ</t>
    </rPh>
    <rPh sb="8" eb="10">
      <t>カンキツ</t>
    </rPh>
    <rPh sb="10" eb="13">
      <t>センカジョウ</t>
    </rPh>
    <phoneticPr fontId="5"/>
  </si>
  <si>
    <t>杵築市、国東市及び日出町の一部</t>
    <rPh sb="0" eb="3">
      <t>キツキシ</t>
    </rPh>
    <rPh sb="4" eb="7">
      <t>クニサキシ</t>
    </rPh>
    <rPh sb="7" eb="8">
      <t>オヨ</t>
    </rPh>
    <rPh sb="9" eb="12">
      <t>ヒノデマチ</t>
    </rPh>
    <rPh sb="13" eb="15">
      <t>イチブ</t>
    </rPh>
    <phoneticPr fontId="5"/>
  </si>
  <si>
    <t xml:space="preserve">JAおおいた杵築柑橘選果場
JAおおいた東部事業部
</t>
    <rPh sb="6" eb="8">
      <t>キツキ</t>
    </rPh>
    <rPh sb="8" eb="10">
      <t>カンキツ</t>
    </rPh>
    <rPh sb="10" eb="13">
      <t>センカジョウ</t>
    </rPh>
    <rPh sb="20" eb="22">
      <t>トウブ</t>
    </rPh>
    <rPh sb="22" eb="25">
      <t>ジギョウブ</t>
    </rPh>
    <phoneticPr fontId="5"/>
  </si>
  <si>
    <t>日出町果樹産地構造改革協議会　
（べっぷ日出農業協同組合管内）</t>
    <rPh sb="0" eb="2">
      <t>ヒジ</t>
    </rPh>
    <rPh sb="2" eb="3">
      <t>チョウ</t>
    </rPh>
    <rPh sb="3" eb="5">
      <t>カジュ</t>
    </rPh>
    <rPh sb="5" eb="7">
      <t>サンチ</t>
    </rPh>
    <rPh sb="7" eb="9">
      <t>コウゾウ</t>
    </rPh>
    <rPh sb="9" eb="11">
      <t>カイカク</t>
    </rPh>
    <rPh sb="11" eb="14">
      <t>キョウギカイ</t>
    </rPh>
    <rPh sb="20" eb="22">
      <t>ヒジ</t>
    </rPh>
    <rPh sb="22" eb="24">
      <t>ノウギョウ</t>
    </rPh>
    <rPh sb="24" eb="26">
      <t>キョウドウ</t>
    </rPh>
    <rPh sb="26" eb="28">
      <t>クミアイ</t>
    </rPh>
    <rPh sb="28" eb="30">
      <t>カンナイ</t>
    </rPh>
    <phoneticPr fontId="5"/>
  </si>
  <si>
    <t>べっぷ日出農協
日出町農林水産課</t>
    <rPh sb="3" eb="5">
      <t>ヒジ</t>
    </rPh>
    <rPh sb="5" eb="7">
      <t>ノウキョウ</t>
    </rPh>
    <rPh sb="8" eb="11">
      <t>ヒジマチ</t>
    </rPh>
    <rPh sb="11" eb="13">
      <t>ノウリン</t>
    </rPh>
    <rPh sb="13" eb="15">
      <t>スイサン</t>
    </rPh>
    <rPh sb="15" eb="16">
      <t>カ</t>
    </rPh>
    <phoneticPr fontId="5"/>
  </si>
  <si>
    <t>日出町、別府市及び杵築市の一部</t>
    <rPh sb="0" eb="3">
      <t>ヒジマチ</t>
    </rPh>
    <rPh sb="4" eb="6">
      <t>ベップ</t>
    </rPh>
    <rPh sb="6" eb="7">
      <t>シ</t>
    </rPh>
    <rPh sb="7" eb="8">
      <t>オヨ</t>
    </rPh>
    <rPh sb="9" eb="12">
      <t>キツキシ</t>
    </rPh>
    <rPh sb="13" eb="15">
      <t>イチブ</t>
    </rPh>
    <phoneticPr fontId="5"/>
  </si>
  <si>
    <t>べっぷ日出農協</t>
    <rPh sb="3" eb="5">
      <t>ヒジ</t>
    </rPh>
    <rPh sb="5" eb="7">
      <t>ノウキョウ</t>
    </rPh>
    <phoneticPr fontId="5"/>
  </si>
  <si>
    <t>日田市大山町果樹産地活性化協議会
（日田市大山町を中心とした産地）</t>
    <rPh sb="18" eb="21">
      <t>ヒタシ</t>
    </rPh>
    <rPh sb="21" eb="24">
      <t>オオヤママチ</t>
    </rPh>
    <rPh sb="25" eb="27">
      <t>チュウシン</t>
    </rPh>
    <rPh sb="30" eb="32">
      <t>サンチ</t>
    </rPh>
    <phoneticPr fontId="5"/>
  </si>
  <si>
    <t>大分大山町農協</t>
    <rPh sb="0" eb="2">
      <t>オオイタ</t>
    </rPh>
    <rPh sb="2" eb="5">
      <t>オオヤママチ</t>
    </rPh>
    <rPh sb="5" eb="7">
      <t>ノウキョウ</t>
    </rPh>
    <phoneticPr fontId="5"/>
  </si>
  <si>
    <t>日田市大山町</t>
    <rPh sb="0" eb="3">
      <t>ヒタシ</t>
    </rPh>
    <rPh sb="3" eb="6">
      <t>オオヤママチ</t>
    </rPh>
    <phoneticPr fontId="5"/>
  </si>
  <si>
    <t>日田市果樹産地活性化協議会
（日田市を中心とした産地）</t>
    <rPh sb="2" eb="3">
      <t>シ</t>
    </rPh>
    <rPh sb="3" eb="5">
      <t>カジュ</t>
    </rPh>
    <rPh sb="5" eb="7">
      <t>サンチ</t>
    </rPh>
    <rPh sb="7" eb="10">
      <t>カッセイカ</t>
    </rPh>
    <rPh sb="10" eb="13">
      <t>キョウギカイ</t>
    </rPh>
    <rPh sb="15" eb="17">
      <t>ヒタ</t>
    </rPh>
    <rPh sb="17" eb="18">
      <t>シ</t>
    </rPh>
    <rPh sb="19" eb="21">
      <t>チュウシン</t>
    </rPh>
    <rPh sb="24" eb="26">
      <t>サンチ</t>
    </rPh>
    <phoneticPr fontId="5"/>
  </si>
  <si>
    <t>日田市</t>
    <rPh sb="0" eb="3">
      <t>ヒタシ</t>
    </rPh>
    <phoneticPr fontId="5"/>
  </si>
  <si>
    <t>玖珠郡果樹産地活性化協議会
（玖珠郡を中心とした産地）</t>
    <rPh sb="0" eb="2">
      <t>クス</t>
    </rPh>
    <rPh sb="2" eb="3">
      <t>グン</t>
    </rPh>
    <rPh sb="3" eb="5">
      <t>カジュ</t>
    </rPh>
    <rPh sb="5" eb="7">
      <t>サンチ</t>
    </rPh>
    <rPh sb="7" eb="10">
      <t>カッセイカ</t>
    </rPh>
    <rPh sb="10" eb="13">
      <t>キョウギカイ</t>
    </rPh>
    <rPh sb="15" eb="17">
      <t>クス</t>
    </rPh>
    <rPh sb="17" eb="18">
      <t>グン</t>
    </rPh>
    <rPh sb="19" eb="21">
      <t>チュウシン</t>
    </rPh>
    <rPh sb="24" eb="26">
      <t>サンチ</t>
    </rPh>
    <phoneticPr fontId="5"/>
  </si>
  <si>
    <t>JAおおいた西部事業部（玖珠）</t>
    <rPh sb="6" eb="8">
      <t>セイブ</t>
    </rPh>
    <rPh sb="8" eb="11">
      <t>ジギョウブ</t>
    </rPh>
    <rPh sb="12" eb="14">
      <t>クス</t>
    </rPh>
    <phoneticPr fontId="5"/>
  </si>
  <si>
    <t>玖珠町、九重町</t>
    <rPh sb="0" eb="3">
      <t>クスマチ</t>
    </rPh>
    <rPh sb="4" eb="7">
      <t>ココノエマチ</t>
    </rPh>
    <phoneticPr fontId="5"/>
  </si>
  <si>
    <t>H29． 8． 9</t>
    <phoneticPr fontId="5"/>
  </si>
  <si>
    <t>豊肥地域果樹対策振興協議会
旧竹田市果樹振興対策協議会
（竹田市）</t>
    <rPh sb="0" eb="2">
      <t>ホウヒ</t>
    </rPh>
    <rPh sb="2" eb="4">
      <t>チイキ</t>
    </rPh>
    <rPh sb="4" eb="6">
      <t>カジュ</t>
    </rPh>
    <rPh sb="6" eb="8">
      <t>タイサク</t>
    </rPh>
    <rPh sb="8" eb="10">
      <t>シンコウ</t>
    </rPh>
    <rPh sb="10" eb="13">
      <t>キョウギカイ</t>
    </rPh>
    <rPh sb="15" eb="16">
      <t>キュウ</t>
    </rPh>
    <rPh sb="16" eb="19">
      <t>タケタシ</t>
    </rPh>
    <rPh sb="19" eb="21">
      <t>カジュ</t>
    </rPh>
    <rPh sb="21" eb="23">
      <t>シンコウ</t>
    </rPh>
    <rPh sb="23" eb="25">
      <t>タイサク</t>
    </rPh>
    <rPh sb="25" eb="28">
      <t>キョウギカイ</t>
    </rPh>
    <rPh sb="30" eb="32">
      <t>タケタ</t>
    </rPh>
    <rPh sb="32" eb="33">
      <t>シ</t>
    </rPh>
    <phoneticPr fontId="5"/>
  </si>
  <si>
    <t>JAおおいた豊肥事業部</t>
    <rPh sb="6" eb="8">
      <t>ホウヒ</t>
    </rPh>
    <rPh sb="8" eb="11">
      <t>ジギョウブ</t>
    </rPh>
    <phoneticPr fontId="5"/>
  </si>
  <si>
    <t>竹田市、豊後大野市</t>
    <rPh sb="0" eb="3">
      <t>タケタシ</t>
    </rPh>
    <rPh sb="4" eb="9">
      <t>ブンゴオオノシ</t>
    </rPh>
    <phoneticPr fontId="5"/>
  </si>
  <si>
    <t>JAおおいた豊肥事業部（竹田）</t>
    <rPh sb="12" eb="14">
      <t>タケタ</t>
    </rPh>
    <phoneticPr fontId="5"/>
  </si>
  <si>
    <t>中部果樹産地協議会
旧由布市果樹産地協議会
旧大分地区果樹産地構造改革協議会</t>
    <rPh sb="0" eb="2">
      <t>チュウブ</t>
    </rPh>
    <rPh sb="2" eb="4">
      <t>カジュ</t>
    </rPh>
    <rPh sb="4" eb="6">
      <t>サンチ</t>
    </rPh>
    <rPh sb="6" eb="9">
      <t>キョウギカイ</t>
    </rPh>
    <phoneticPr fontId="5"/>
  </si>
  <si>
    <t>JAおおいた中部事業部</t>
    <rPh sb="6" eb="8">
      <t>チュウブ</t>
    </rPh>
    <rPh sb="8" eb="11">
      <t>ジギョウブ</t>
    </rPh>
    <phoneticPr fontId="5"/>
  </si>
  <si>
    <t>JAおおいた中部事業部（由布）</t>
    <rPh sb="6" eb="8">
      <t>チュウブ</t>
    </rPh>
    <rPh sb="8" eb="11">
      <t>ジギョウブ</t>
    </rPh>
    <rPh sb="12" eb="14">
      <t>ユフ</t>
    </rPh>
    <phoneticPr fontId="5"/>
  </si>
  <si>
    <t>H28． 9． 7</t>
    <phoneticPr fontId="5"/>
  </si>
  <si>
    <t>北部地域果樹産地構造改革協議会
旧ＪＡ大分宇佐果樹産地協議会
旧安心院町果樹産地構造改革協議会
旧宇佐市柚子産地構造改革協議会
旧豊後高田市果樹産地構造改革協議会</t>
    <rPh sb="0" eb="2">
      <t>ホクブ</t>
    </rPh>
    <rPh sb="2" eb="4">
      <t>チイキ</t>
    </rPh>
    <rPh sb="4" eb="6">
      <t>カジュ</t>
    </rPh>
    <rPh sb="6" eb="8">
      <t>サンチ</t>
    </rPh>
    <rPh sb="8" eb="10">
      <t>コウゾウ</t>
    </rPh>
    <rPh sb="10" eb="12">
      <t>カイカク</t>
    </rPh>
    <rPh sb="12" eb="15">
      <t>キョウギカイ</t>
    </rPh>
    <phoneticPr fontId="5"/>
  </si>
  <si>
    <t>JAおおいた北部事業部</t>
  </si>
  <si>
    <t>宇佐市、中津市、豊後高田市</t>
    <rPh sb="0" eb="3">
      <t>ウサシ</t>
    </rPh>
    <rPh sb="4" eb="7">
      <t>ナカツシ</t>
    </rPh>
    <rPh sb="8" eb="12">
      <t>ブンゴタカダ</t>
    </rPh>
    <rPh sb="12" eb="13">
      <t>シ</t>
    </rPh>
    <phoneticPr fontId="5"/>
  </si>
  <si>
    <t>宮崎県</t>
    <rPh sb="0" eb="3">
      <t>ミヤザキケン</t>
    </rPh>
    <phoneticPr fontId="5"/>
  </si>
  <si>
    <t>都城・北諸県果樹産地協議会　
（都城市、三股町）</t>
    <rPh sb="0" eb="2">
      <t>ミヤコノジョウ</t>
    </rPh>
    <rPh sb="3" eb="4">
      <t>キタ</t>
    </rPh>
    <rPh sb="4" eb="5">
      <t>ショ</t>
    </rPh>
    <rPh sb="5" eb="6">
      <t>ケン</t>
    </rPh>
    <rPh sb="6" eb="8">
      <t>カジュ</t>
    </rPh>
    <rPh sb="8" eb="10">
      <t>サンチ</t>
    </rPh>
    <rPh sb="10" eb="13">
      <t>キョウギカイ</t>
    </rPh>
    <rPh sb="16" eb="18">
      <t>ミヤコノジョウ</t>
    </rPh>
    <rPh sb="18" eb="19">
      <t>シ</t>
    </rPh>
    <rPh sb="20" eb="21">
      <t>ミ</t>
    </rPh>
    <rPh sb="21" eb="22">
      <t>マタ</t>
    </rPh>
    <rPh sb="22" eb="23">
      <t>チョウ</t>
    </rPh>
    <phoneticPr fontId="5"/>
  </si>
  <si>
    <t>都城市農産園芸課</t>
    <rPh sb="0" eb="2">
      <t>ミヤコノジョウ</t>
    </rPh>
    <rPh sb="2" eb="3">
      <t>シ</t>
    </rPh>
    <rPh sb="3" eb="5">
      <t>ノウサン</t>
    </rPh>
    <rPh sb="5" eb="8">
      <t>エンゲイカ</t>
    </rPh>
    <phoneticPr fontId="5"/>
  </si>
  <si>
    <t>市町、県振興局、普及センター、NOSAI、JA、農地中間管理機構</t>
    <rPh sb="0" eb="1">
      <t>シ</t>
    </rPh>
    <rPh sb="1" eb="2">
      <t>チョウ</t>
    </rPh>
    <rPh sb="3" eb="4">
      <t>ケン</t>
    </rPh>
    <rPh sb="4" eb="7">
      <t>シンコウキョク</t>
    </rPh>
    <rPh sb="8" eb="10">
      <t>フキュウ</t>
    </rPh>
    <rPh sb="24" eb="26">
      <t>ノウチ</t>
    </rPh>
    <rPh sb="26" eb="28">
      <t>チュウカン</t>
    </rPh>
    <rPh sb="28" eb="30">
      <t>カンリ</t>
    </rPh>
    <rPh sb="30" eb="32">
      <t>キコウ</t>
    </rPh>
    <phoneticPr fontId="5"/>
  </si>
  <si>
    <t>都城市、三股町</t>
    <rPh sb="0" eb="3">
      <t>ミヤコノジョウシ</t>
    </rPh>
    <rPh sb="4" eb="6">
      <t>ミマタ</t>
    </rPh>
    <rPh sb="6" eb="7">
      <t>チョウ</t>
    </rPh>
    <phoneticPr fontId="5"/>
  </si>
  <si>
    <t>都城農協</t>
    <rPh sb="0" eb="2">
      <t>ミヤコノジョウ</t>
    </rPh>
    <rPh sb="2" eb="4">
      <t>ノウキョウ</t>
    </rPh>
    <phoneticPr fontId="5"/>
  </si>
  <si>
    <t>きんかん、マンゴー、くり、うめ、かき、ぶどう、ブルーベリー、キウイフルーツ、ライチ、へべす</t>
  </si>
  <si>
    <r>
      <t xml:space="preserve">H29.3.23
R2.3.2（変更）
</t>
    </r>
    <r>
      <rPr>
        <sz val="11"/>
        <rFont val="ＭＳ Ｐゴシック"/>
        <family val="3"/>
        <charset val="128"/>
      </rPr>
      <t>R3.3.１1</t>
    </r>
    <rPh sb="16" eb="18">
      <t>ヘンコウ</t>
    </rPh>
    <phoneticPr fontId="5"/>
  </si>
  <si>
    <t>R7.3</t>
    <phoneticPr fontId="5"/>
  </si>
  <si>
    <t>日向地域果樹産地協議会
（日向市、門川町、美郷町、諸塚村、椎葉村）</t>
    <rPh sb="0" eb="2">
      <t>ヒュウガ</t>
    </rPh>
    <rPh sb="2" eb="4">
      <t>チイキ</t>
    </rPh>
    <rPh sb="4" eb="6">
      <t>カジュ</t>
    </rPh>
    <rPh sb="6" eb="8">
      <t>サンチ</t>
    </rPh>
    <rPh sb="8" eb="11">
      <t>キョウギカイ</t>
    </rPh>
    <rPh sb="13" eb="16">
      <t>ヒュウガシ</t>
    </rPh>
    <rPh sb="17" eb="20">
      <t>カドガワチョウ</t>
    </rPh>
    <rPh sb="21" eb="24">
      <t>ミサトチョウ</t>
    </rPh>
    <rPh sb="25" eb="27">
      <t>モロツカ</t>
    </rPh>
    <rPh sb="27" eb="28">
      <t>ソン</t>
    </rPh>
    <phoneticPr fontId="5"/>
  </si>
  <si>
    <t>日向農協</t>
    <rPh sb="0" eb="2">
      <t>ヒュウガ</t>
    </rPh>
    <rPh sb="2" eb="4">
      <t>ノウキョウ</t>
    </rPh>
    <phoneticPr fontId="5"/>
  </si>
  <si>
    <t>市町村、農業委員会、県振興局、普及センター、NOSAI、JA、生産者組織、農地中間管理機構</t>
    <rPh sb="0" eb="1">
      <t>シ</t>
    </rPh>
    <rPh sb="1" eb="2">
      <t>チョウ</t>
    </rPh>
    <rPh sb="2" eb="3">
      <t>ソン</t>
    </rPh>
    <rPh sb="4" eb="6">
      <t>ノウギョウ</t>
    </rPh>
    <rPh sb="6" eb="9">
      <t>イインカイ</t>
    </rPh>
    <rPh sb="10" eb="11">
      <t>ケン</t>
    </rPh>
    <rPh sb="11" eb="14">
      <t>シンコウキョク</t>
    </rPh>
    <rPh sb="15" eb="17">
      <t>フキュウ</t>
    </rPh>
    <rPh sb="31" eb="34">
      <t>セイサンシャ</t>
    </rPh>
    <rPh sb="34" eb="36">
      <t>ソシキ</t>
    </rPh>
    <rPh sb="37" eb="39">
      <t>ノウチ</t>
    </rPh>
    <rPh sb="39" eb="41">
      <t>チュウカン</t>
    </rPh>
    <rPh sb="41" eb="43">
      <t>カンリ</t>
    </rPh>
    <rPh sb="43" eb="45">
      <t>キコウ</t>
    </rPh>
    <phoneticPr fontId="5"/>
  </si>
  <si>
    <t>ＪＡ日向管内（日向市、門川町、美郷町、諸塚村、椎葉村）</t>
    <rPh sb="2" eb="4">
      <t>ヒュウガ</t>
    </rPh>
    <rPh sb="4" eb="6">
      <t>カンナイ</t>
    </rPh>
    <rPh sb="7" eb="9">
      <t>ヒュウガ</t>
    </rPh>
    <rPh sb="9" eb="10">
      <t>シ</t>
    </rPh>
    <rPh sb="11" eb="14">
      <t>カドガワチョウ</t>
    </rPh>
    <rPh sb="15" eb="17">
      <t>ミサト</t>
    </rPh>
    <rPh sb="17" eb="18">
      <t>チョウ</t>
    </rPh>
    <rPh sb="19" eb="21">
      <t>モロツカ</t>
    </rPh>
    <rPh sb="21" eb="22">
      <t>ソン</t>
    </rPh>
    <rPh sb="23" eb="26">
      <t>シイバソン</t>
    </rPh>
    <phoneticPr fontId="5"/>
  </si>
  <si>
    <t>うんしゅうみかん、へべす、きんかん、津之輝、みはや、不知火、ゆず、うめ、くり、なし、マンゴー、ひゅうがなつ、ライチ</t>
    <rPh sb="18" eb="20">
      <t>ツノ</t>
    </rPh>
    <rPh sb="20" eb="21">
      <t>カガヤ</t>
    </rPh>
    <rPh sb="26" eb="29">
      <t>シラヌイ</t>
    </rPh>
    <phoneticPr fontId="5"/>
  </si>
  <si>
    <r>
      <t xml:space="preserve">H29.4.10
R1.8.6（変更）
</t>
    </r>
    <r>
      <rPr>
        <sz val="11"/>
        <rFont val="ＭＳ Ｐゴシック"/>
        <family val="3"/>
        <charset val="128"/>
      </rPr>
      <t>R3.3.30</t>
    </r>
    <rPh sb="15" eb="17">
      <t>ヘンコウ</t>
    </rPh>
    <phoneticPr fontId="5"/>
  </si>
  <si>
    <t>H23．9．22
H26.  3. 19</t>
    <phoneticPr fontId="5"/>
  </si>
  <si>
    <t>西都・西米良果樹産地協議会
（西都市、西米良村）</t>
    <rPh sb="0" eb="2">
      <t>サイト</t>
    </rPh>
    <rPh sb="1" eb="2">
      <t>ミヤニシ</t>
    </rPh>
    <rPh sb="3" eb="4">
      <t>ニシ</t>
    </rPh>
    <rPh sb="4" eb="5">
      <t>コメ</t>
    </rPh>
    <rPh sb="5" eb="6">
      <t>ヨ</t>
    </rPh>
    <rPh sb="6" eb="8">
      <t>カジュ</t>
    </rPh>
    <rPh sb="8" eb="10">
      <t>サンチ</t>
    </rPh>
    <rPh sb="10" eb="12">
      <t>キョウギ</t>
    </rPh>
    <rPh sb="12" eb="13">
      <t>カイ</t>
    </rPh>
    <rPh sb="15" eb="17">
      <t>サイト</t>
    </rPh>
    <rPh sb="17" eb="18">
      <t>シ</t>
    </rPh>
    <rPh sb="19" eb="20">
      <t>ニシ</t>
    </rPh>
    <rPh sb="20" eb="22">
      <t>メラ</t>
    </rPh>
    <rPh sb="22" eb="23">
      <t>ムラ</t>
    </rPh>
    <phoneticPr fontId="5"/>
  </si>
  <si>
    <t>西都農協</t>
    <rPh sb="0" eb="2">
      <t>サイト</t>
    </rPh>
    <rPh sb="2" eb="4">
      <t>ノウキョウ</t>
    </rPh>
    <phoneticPr fontId="5"/>
  </si>
  <si>
    <t>市村、農業委員会、県振興局、普及センター、NOSAI、JA、森林組合、生産者組織、農地中間管理機構</t>
    <rPh sb="0" eb="1">
      <t>シ</t>
    </rPh>
    <rPh sb="1" eb="2">
      <t>ソン</t>
    </rPh>
    <rPh sb="3" eb="5">
      <t>ノウギョウ</t>
    </rPh>
    <rPh sb="5" eb="8">
      <t>イインカイ</t>
    </rPh>
    <rPh sb="9" eb="10">
      <t>ケン</t>
    </rPh>
    <rPh sb="10" eb="13">
      <t>シンコウキョク</t>
    </rPh>
    <rPh sb="14" eb="16">
      <t>フキュウ</t>
    </rPh>
    <rPh sb="30" eb="32">
      <t>シンリン</t>
    </rPh>
    <rPh sb="32" eb="34">
      <t>クミアイ</t>
    </rPh>
    <rPh sb="35" eb="38">
      <t>セイサンシャ</t>
    </rPh>
    <rPh sb="38" eb="40">
      <t>ソシキ</t>
    </rPh>
    <rPh sb="41" eb="43">
      <t>ノウチ</t>
    </rPh>
    <rPh sb="43" eb="45">
      <t>チュウカン</t>
    </rPh>
    <rPh sb="45" eb="47">
      <t>カンリ</t>
    </rPh>
    <rPh sb="47" eb="49">
      <t>キコウ</t>
    </rPh>
    <phoneticPr fontId="5"/>
  </si>
  <si>
    <t>西都市、西米良村</t>
    <rPh sb="0" eb="3">
      <t>サイトシ</t>
    </rPh>
    <rPh sb="4" eb="8">
      <t>ニシメラソン</t>
    </rPh>
    <phoneticPr fontId="5"/>
  </si>
  <si>
    <t>マンゴー、きんかん、うんしゅうみかん、ゆず</t>
  </si>
  <si>
    <r>
      <t xml:space="preserve">H28.3.25
R1.8.6(変更)
</t>
    </r>
    <r>
      <rPr>
        <sz val="11"/>
        <rFont val="ＭＳ Ｐゴシック"/>
        <family val="3"/>
        <charset val="128"/>
      </rPr>
      <t>R3.3.２６</t>
    </r>
    <rPh sb="15" eb="17">
      <t>ヘンコウ</t>
    </rPh>
    <phoneticPr fontId="5"/>
  </si>
  <si>
    <t>高千穂地区果樹産地協議会
（高千穂町、日之影町、五ヶ瀬町）</t>
    <rPh sb="14" eb="15">
      <t>タカ</t>
    </rPh>
    <rPh sb="15" eb="16">
      <t>セン</t>
    </rPh>
    <rPh sb="16" eb="17">
      <t>ホ</t>
    </rPh>
    <rPh sb="17" eb="18">
      <t>マチ</t>
    </rPh>
    <rPh sb="19" eb="20">
      <t>ニチ</t>
    </rPh>
    <rPh sb="20" eb="21">
      <t>ノ</t>
    </rPh>
    <rPh sb="21" eb="22">
      <t>カゲ</t>
    </rPh>
    <rPh sb="22" eb="23">
      <t>マチ</t>
    </rPh>
    <rPh sb="24" eb="25">
      <t>ゴ</t>
    </rPh>
    <rPh sb="26" eb="27">
      <t>セ</t>
    </rPh>
    <rPh sb="27" eb="28">
      <t>マチ</t>
    </rPh>
    <phoneticPr fontId="5"/>
  </si>
  <si>
    <t>高千穂地区農協</t>
    <rPh sb="0" eb="3">
      <t>タカチホ</t>
    </rPh>
    <rPh sb="3" eb="5">
      <t>チク</t>
    </rPh>
    <rPh sb="5" eb="7">
      <t>ノウキョウ</t>
    </rPh>
    <phoneticPr fontId="5"/>
  </si>
  <si>
    <t>町、県支庁、普及センター、NOSAI、JA、生産者組織</t>
    <rPh sb="0" eb="1">
      <t>チョウ</t>
    </rPh>
    <rPh sb="2" eb="3">
      <t>ケン</t>
    </rPh>
    <rPh sb="3" eb="5">
      <t>シチョウ</t>
    </rPh>
    <rPh sb="6" eb="8">
      <t>フキュウ</t>
    </rPh>
    <rPh sb="22" eb="24">
      <t>セイサン</t>
    </rPh>
    <rPh sb="24" eb="25">
      <t>シャ</t>
    </rPh>
    <rPh sb="25" eb="27">
      <t>ソシキ</t>
    </rPh>
    <phoneticPr fontId="5"/>
  </si>
  <si>
    <t>高千穂町、日之影町、五ヶ瀬町</t>
    <rPh sb="0" eb="4">
      <t>タカチホチョウ</t>
    </rPh>
    <rPh sb="5" eb="8">
      <t>ヒノカゲ</t>
    </rPh>
    <rPh sb="8" eb="9">
      <t>チョウ</t>
    </rPh>
    <rPh sb="10" eb="14">
      <t>ゴカセチョウ</t>
    </rPh>
    <phoneticPr fontId="5"/>
  </si>
  <si>
    <t>きんかん、ぶどう、ゆず、くり</t>
  </si>
  <si>
    <r>
      <t xml:space="preserve">H28.3.30
</t>
    </r>
    <r>
      <rPr>
        <sz val="11"/>
        <rFont val="ＭＳ Ｐゴシック"/>
        <family val="3"/>
        <charset val="128"/>
      </rPr>
      <t>R3.3.１６</t>
    </r>
    <phoneticPr fontId="5"/>
  </si>
  <si>
    <t>小林地区果樹産地協議会
（小林市、高原町）</t>
    <rPh sb="0" eb="2">
      <t>コバヤシ</t>
    </rPh>
    <rPh sb="2" eb="4">
      <t>チク</t>
    </rPh>
    <rPh sb="4" eb="6">
      <t>カジュ</t>
    </rPh>
    <rPh sb="5" eb="6">
      <t>ラッカ</t>
    </rPh>
    <rPh sb="6" eb="8">
      <t>サンチ</t>
    </rPh>
    <rPh sb="8" eb="11">
      <t>キョウギカイ</t>
    </rPh>
    <rPh sb="13" eb="16">
      <t>コバヤシシ</t>
    </rPh>
    <rPh sb="17" eb="20">
      <t>タカハラマチ</t>
    </rPh>
    <phoneticPr fontId="5"/>
  </si>
  <si>
    <t>小林農協</t>
    <rPh sb="0" eb="2">
      <t>コバヤシ</t>
    </rPh>
    <rPh sb="2" eb="4">
      <t>ノウキョウ</t>
    </rPh>
    <phoneticPr fontId="5"/>
  </si>
  <si>
    <t>市町、農業委員会、県振興局、普及センター、NOSAI、JA、卸売市場、農業生産法人、生産者組織、農地中間管理機構</t>
    <rPh sb="0" eb="1">
      <t>シ</t>
    </rPh>
    <rPh sb="1" eb="2">
      <t>チョウ</t>
    </rPh>
    <rPh sb="3" eb="5">
      <t>ノウギョウ</t>
    </rPh>
    <rPh sb="5" eb="8">
      <t>イインカイ</t>
    </rPh>
    <rPh sb="9" eb="10">
      <t>ケン</t>
    </rPh>
    <rPh sb="10" eb="13">
      <t>シンコウキョク</t>
    </rPh>
    <rPh sb="14" eb="16">
      <t>フキュウ</t>
    </rPh>
    <rPh sb="30" eb="32">
      <t>オロシウ</t>
    </rPh>
    <rPh sb="32" eb="34">
      <t>イチバ</t>
    </rPh>
    <rPh sb="35" eb="37">
      <t>ノウギョウ</t>
    </rPh>
    <rPh sb="37" eb="39">
      <t>セイサン</t>
    </rPh>
    <rPh sb="39" eb="41">
      <t>ホウジン</t>
    </rPh>
    <rPh sb="42" eb="45">
      <t>セイサンシャ</t>
    </rPh>
    <rPh sb="45" eb="47">
      <t>ソシキ</t>
    </rPh>
    <phoneticPr fontId="5"/>
  </si>
  <si>
    <t>小林市、高原町</t>
    <rPh sb="0" eb="3">
      <t>コバヤシシ</t>
    </rPh>
    <rPh sb="4" eb="7">
      <t>タカハルチョウ</t>
    </rPh>
    <phoneticPr fontId="5"/>
  </si>
  <si>
    <t>きんかん、マンゴー、ぶどう、なし、くり、ゆず、かき</t>
  </si>
  <si>
    <r>
      <t xml:space="preserve">29.3.23
H30.5.22(変更）
</t>
    </r>
    <r>
      <rPr>
        <sz val="11"/>
        <rFont val="ＭＳ Ｐゴシック"/>
        <family val="3"/>
        <charset val="128"/>
      </rPr>
      <t>R3.3.２６</t>
    </r>
    <rPh sb="0" eb="28">
      <t>ヘンコウ</t>
    </rPh>
    <phoneticPr fontId="5"/>
  </si>
  <si>
    <t>H24.7.20
H26. 8.28</t>
    <phoneticPr fontId="5"/>
  </si>
  <si>
    <t>えびの市果樹産地協議会
（えびの市）</t>
    <rPh sb="3" eb="4">
      <t>シ</t>
    </rPh>
    <rPh sb="4" eb="6">
      <t>カジュ</t>
    </rPh>
    <rPh sb="6" eb="8">
      <t>サンチ</t>
    </rPh>
    <rPh sb="8" eb="11">
      <t>キョウギカイ</t>
    </rPh>
    <rPh sb="16" eb="17">
      <t>シ</t>
    </rPh>
    <phoneticPr fontId="5"/>
  </si>
  <si>
    <t>えびの市農協</t>
    <rPh sb="3" eb="4">
      <t>シ</t>
    </rPh>
    <rPh sb="4" eb="6">
      <t>ノウキョウ</t>
    </rPh>
    <phoneticPr fontId="5"/>
  </si>
  <si>
    <t>市、農業委員会、県振興局、普及センター、NOSAI、JA、生産者組織、農地中間管理機構</t>
    <rPh sb="0" eb="1">
      <t>シ</t>
    </rPh>
    <rPh sb="2" eb="4">
      <t>ノウギョウ</t>
    </rPh>
    <rPh sb="4" eb="7">
      <t>イインカイ</t>
    </rPh>
    <rPh sb="8" eb="9">
      <t>ケン</t>
    </rPh>
    <rPh sb="9" eb="12">
      <t>シンコウキョク</t>
    </rPh>
    <rPh sb="13" eb="15">
      <t>フキュウ</t>
    </rPh>
    <rPh sb="29" eb="32">
      <t>セイサンシャ</t>
    </rPh>
    <rPh sb="32" eb="34">
      <t>ソシキ</t>
    </rPh>
    <phoneticPr fontId="5"/>
  </si>
  <si>
    <t>えびの市</t>
    <rPh sb="3" eb="4">
      <t>シ</t>
    </rPh>
    <phoneticPr fontId="5"/>
  </si>
  <si>
    <t>きんかん、くり</t>
  </si>
  <si>
    <t>綾町果樹産地協議会
（綾町）</t>
    <rPh sb="0" eb="1">
      <t>アヤ</t>
    </rPh>
    <rPh sb="1" eb="2">
      <t>マチ</t>
    </rPh>
    <rPh sb="2" eb="4">
      <t>カジュ</t>
    </rPh>
    <rPh sb="4" eb="6">
      <t>サンチ</t>
    </rPh>
    <rPh sb="6" eb="9">
      <t>キョウギカイ</t>
    </rPh>
    <rPh sb="11" eb="12">
      <t>アヤ</t>
    </rPh>
    <rPh sb="12" eb="13">
      <t>マチ</t>
    </rPh>
    <phoneticPr fontId="5"/>
  </si>
  <si>
    <t>綾町農協</t>
    <rPh sb="0" eb="2">
      <t>アヤチョウ</t>
    </rPh>
    <rPh sb="2" eb="4">
      <t>ノウキョウ</t>
    </rPh>
    <phoneticPr fontId="5"/>
  </si>
  <si>
    <t>町、農業委員会、県振興局、普及センター、NOSAI、JA、生産者組織、農地中間管理機構（農業振興公社）</t>
    <rPh sb="0" eb="1">
      <t>チョウ</t>
    </rPh>
    <rPh sb="2" eb="4">
      <t>ノウギョウ</t>
    </rPh>
    <rPh sb="4" eb="7">
      <t>イインカイ</t>
    </rPh>
    <rPh sb="8" eb="9">
      <t>ケン</t>
    </rPh>
    <rPh sb="9" eb="12">
      <t>シンコウキョク</t>
    </rPh>
    <rPh sb="13" eb="15">
      <t>フキュウ</t>
    </rPh>
    <rPh sb="29" eb="32">
      <t>セイサンシャ</t>
    </rPh>
    <rPh sb="32" eb="34">
      <t>ソシキ</t>
    </rPh>
    <rPh sb="35" eb="37">
      <t>ノウチ</t>
    </rPh>
    <rPh sb="37" eb="39">
      <t>チュウカン</t>
    </rPh>
    <rPh sb="39" eb="41">
      <t>カンリ</t>
    </rPh>
    <rPh sb="41" eb="43">
      <t>キコウ</t>
    </rPh>
    <rPh sb="44" eb="46">
      <t>ノウギョウ</t>
    </rPh>
    <rPh sb="46" eb="48">
      <t>シンコウ</t>
    </rPh>
    <rPh sb="48" eb="50">
      <t>コウシャ</t>
    </rPh>
    <phoneticPr fontId="5"/>
  </si>
  <si>
    <t>綾町</t>
    <rPh sb="0" eb="2">
      <t>アヤチョウ</t>
    </rPh>
    <phoneticPr fontId="5"/>
  </si>
  <si>
    <t>ひゅうがなつ、うんしゅうみかん、はるか、はるひ、不知火、津之輝、みはや、きんかん、レモン、へべす、小みかん、マンゴー、ライチ、アボカド、ぶどう、キウイフルーツ、スイートスプリング、せとか、なし、うめ</t>
    <rPh sb="24" eb="27">
      <t>シラヌイ</t>
    </rPh>
    <rPh sb="28" eb="29">
      <t>ツ</t>
    </rPh>
    <rPh sb="29" eb="30">
      <t>ノ</t>
    </rPh>
    <rPh sb="30" eb="31">
      <t>カガヤ</t>
    </rPh>
    <rPh sb="49" eb="50">
      <t>ショウ</t>
    </rPh>
    <phoneticPr fontId="5"/>
  </si>
  <si>
    <r>
      <t xml:space="preserve">H28.8.9
</t>
    </r>
    <r>
      <rPr>
        <sz val="11"/>
        <rFont val="ＭＳ Ｐゴシック"/>
        <family val="3"/>
        <charset val="128"/>
      </rPr>
      <t>R3.3.１1</t>
    </r>
    <phoneticPr fontId="5"/>
  </si>
  <si>
    <t>串間市果樹産地構造改革協議会　
（串間市）</t>
    <rPh sb="0" eb="1">
      <t>クシ</t>
    </rPh>
    <rPh sb="1" eb="2">
      <t>アイダ</t>
    </rPh>
    <rPh sb="2" eb="3">
      <t>シ</t>
    </rPh>
    <rPh sb="3" eb="5">
      <t>カジュ</t>
    </rPh>
    <rPh sb="5" eb="7">
      <t>サンチ</t>
    </rPh>
    <rPh sb="7" eb="9">
      <t>コウゾウ</t>
    </rPh>
    <rPh sb="9" eb="11">
      <t>カイカク</t>
    </rPh>
    <rPh sb="11" eb="14">
      <t>キョウギカイ</t>
    </rPh>
    <rPh sb="17" eb="18">
      <t>クシ</t>
    </rPh>
    <rPh sb="18" eb="19">
      <t>アイダ</t>
    </rPh>
    <rPh sb="19" eb="20">
      <t>シ</t>
    </rPh>
    <phoneticPr fontId="5"/>
  </si>
  <si>
    <t>串間市、はまゆう農協、串間市大束農協</t>
    <rPh sb="0" eb="3">
      <t>クシマシ</t>
    </rPh>
    <rPh sb="8" eb="10">
      <t>ノウキョウ</t>
    </rPh>
    <rPh sb="11" eb="14">
      <t>クシマシ</t>
    </rPh>
    <rPh sb="14" eb="16">
      <t>オオツカ</t>
    </rPh>
    <rPh sb="16" eb="18">
      <t>ノウキョウ</t>
    </rPh>
    <phoneticPr fontId="5"/>
  </si>
  <si>
    <t>串間市</t>
    <rPh sb="0" eb="3">
      <t>クシマシ</t>
    </rPh>
    <phoneticPr fontId="5"/>
  </si>
  <si>
    <t>はまゆう農協、串間市大束農協</t>
    <rPh sb="4" eb="6">
      <t>ノウキョウ</t>
    </rPh>
    <rPh sb="7" eb="10">
      <t>クシマシ</t>
    </rPh>
    <rPh sb="10" eb="12">
      <t>オオツカ</t>
    </rPh>
    <rPh sb="12" eb="14">
      <t>ノウキョウ</t>
    </rPh>
    <phoneticPr fontId="5"/>
  </si>
  <si>
    <t>不知火、津之輝、せとか、うんしゅうみかん、マンゴー、きんかん、へべす、レモン、みはや、ひゅうがなつ、ぽんかん、ぶどう</t>
    <rPh sb="0" eb="3">
      <t>シラヌイ</t>
    </rPh>
    <rPh sb="4" eb="5">
      <t>ツ</t>
    </rPh>
    <rPh sb="5" eb="6">
      <t>ノ</t>
    </rPh>
    <rPh sb="6" eb="7">
      <t>テル</t>
    </rPh>
    <phoneticPr fontId="5"/>
  </si>
  <si>
    <r>
      <t xml:space="preserve">H28.3.31
H31.1.4（変更）
</t>
    </r>
    <r>
      <rPr>
        <sz val="11"/>
        <rFont val="ＭＳ Ｐゴシック"/>
        <family val="3"/>
        <charset val="128"/>
      </rPr>
      <t>R3.3.１６</t>
    </r>
    <rPh sb="16" eb="18">
      <t>ヘンコウ</t>
    </rPh>
    <phoneticPr fontId="5"/>
  </si>
  <si>
    <t>H23．9．22
H25.11.15</t>
    <phoneticPr fontId="5"/>
  </si>
  <si>
    <t>児湯果樹産地協議会
（高鍋町、新富町、木城町）</t>
    <rPh sb="0" eb="2">
      <t>コユ</t>
    </rPh>
    <rPh sb="2" eb="4">
      <t>カジュ</t>
    </rPh>
    <rPh sb="4" eb="6">
      <t>サンチ</t>
    </rPh>
    <rPh sb="6" eb="9">
      <t>キョウギカイ</t>
    </rPh>
    <rPh sb="11" eb="13">
      <t>タカナベ</t>
    </rPh>
    <rPh sb="13" eb="14">
      <t>マチ</t>
    </rPh>
    <rPh sb="15" eb="17">
      <t>シントミ</t>
    </rPh>
    <rPh sb="17" eb="18">
      <t>マチ</t>
    </rPh>
    <rPh sb="19" eb="20">
      <t>キ</t>
    </rPh>
    <rPh sb="20" eb="21">
      <t>シロ</t>
    </rPh>
    <rPh sb="21" eb="22">
      <t>マチ</t>
    </rPh>
    <phoneticPr fontId="5"/>
  </si>
  <si>
    <t>児湯農協</t>
    <rPh sb="0" eb="2">
      <t>コユ</t>
    </rPh>
    <rPh sb="2" eb="4">
      <t>ノウキョウ</t>
    </rPh>
    <phoneticPr fontId="5"/>
  </si>
  <si>
    <t>町、農業委員会、県振興局、普及センター、NOSAI、JA、生産者組織、農地中間管理機構</t>
    <rPh sb="0" eb="1">
      <t>チョウ</t>
    </rPh>
    <rPh sb="2" eb="4">
      <t>ノウギョウ</t>
    </rPh>
    <rPh sb="4" eb="7">
      <t>イインカイ</t>
    </rPh>
    <rPh sb="8" eb="9">
      <t>ケン</t>
    </rPh>
    <rPh sb="9" eb="12">
      <t>シンコウキョク</t>
    </rPh>
    <rPh sb="13" eb="15">
      <t>フキュウ</t>
    </rPh>
    <rPh sb="29" eb="32">
      <t>セイサンシャ</t>
    </rPh>
    <rPh sb="32" eb="34">
      <t>ソシキ</t>
    </rPh>
    <rPh sb="35" eb="37">
      <t>ノウチ</t>
    </rPh>
    <rPh sb="37" eb="39">
      <t>チュウカン</t>
    </rPh>
    <rPh sb="39" eb="41">
      <t>カンリ</t>
    </rPh>
    <rPh sb="41" eb="43">
      <t>キコウ</t>
    </rPh>
    <phoneticPr fontId="5"/>
  </si>
  <si>
    <t>高鍋町、新富町、木城町</t>
    <rPh sb="0" eb="2">
      <t>タカナベ</t>
    </rPh>
    <rPh sb="2" eb="3">
      <t>チョウ</t>
    </rPh>
    <rPh sb="4" eb="7">
      <t>シントミチョウ</t>
    </rPh>
    <rPh sb="8" eb="11">
      <t>キジョウチョウ</t>
    </rPh>
    <phoneticPr fontId="5"/>
  </si>
  <si>
    <t>うんしゅうみかん、きんかん、南香、
ゆず、マンゴー、ライチ、なし、
ぶどう、へべす</t>
    <rPh sb="14" eb="15">
      <t>ミナミ</t>
    </rPh>
    <rPh sb="15" eb="16">
      <t>カオ</t>
    </rPh>
    <phoneticPr fontId="5"/>
  </si>
  <si>
    <r>
      <t xml:space="preserve">H28.3.25
H29.6.9（変更）
</t>
    </r>
    <r>
      <rPr>
        <sz val="11"/>
        <rFont val="ＭＳ Ｐゴシック"/>
        <family val="3"/>
        <charset val="128"/>
      </rPr>
      <t>R3.3.２６</t>
    </r>
    <rPh sb="17" eb="19">
      <t>ヘンコウ</t>
    </rPh>
    <phoneticPr fontId="5"/>
  </si>
  <si>
    <t>尾鈴果樹産地協議会
（川南町、都農町）</t>
    <rPh sb="0" eb="1">
      <t>オ</t>
    </rPh>
    <rPh sb="1" eb="2">
      <t>スズ</t>
    </rPh>
    <rPh sb="2" eb="4">
      <t>カジュ</t>
    </rPh>
    <rPh sb="4" eb="6">
      <t>サンチ</t>
    </rPh>
    <rPh sb="6" eb="9">
      <t>キョウギカイ</t>
    </rPh>
    <rPh sb="11" eb="12">
      <t>カワ</t>
    </rPh>
    <rPh sb="12" eb="13">
      <t>ミナミ</t>
    </rPh>
    <rPh sb="13" eb="14">
      <t>マチ</t>
    </rPh>
    <rPh sb="15" eb="16">
      <t>ト</t>
    </rPh>
    <rPh sb="16" eb="17">
      <t>ノウ</t>
    </rPh>
    <rPh sb="17" eb="18">
      <t>マチ</t>
    </rPh>
    <phoneticPr fontId="5"/>
  </si>
  <si>
    <t>尾鈴農協</t>
    <rPh sb="0" eb="1">
      <t>オ</t>
    </rPh>
    <rPh sb="1" eb="2">
      <t>スズ</t>
    </rPh>
    <rPh sb="2" eb="4">
      <t>ノウキョウ</t>
    </rPh>
    <phoneticPr fontId="5"/>
  </si>
  <si>
    <t>町、農業委員会、県振興局、普及センター、NOSAI、JA、生産者組織、尾鈴農業公社、農地中間管理機構</t>
    <rPh sb="0" eb="1">
      <t>チョウ</t>
    </rPh>
    <rPh sb="2" eb="4">
      <t>ノウギョウ</t>
    </rPh>
    <rPh sb="4" eb="7">
      <t>イインカイ</t>
    </rPh>
    <rPh sb="8" eb="9">
      <t>ケン</t>
    </rPh>
    <rPh sb="9" eb="12">
      <t>シンコウキョク</t>
    </rPh>
    <rPh sb="13" eb="15">
      <t>フキュウ</t>
    </rPh>
    <rPh sb="29" eb="32">
      <t>セイサンシャ</t>
    </rPh>
    <rPh sb="32" eb="34">
      <t>ソシキ</t>
    </rPh>
    <rPh sb="35" eb="36">
      <t>オ</t>
    </rPh>
    <rPh sb="36" eb="37">
      <t>スズ</t>
    </rPh>
    <rPh sb="37" eb="39">
      <t>ノウギョウ</t>
    </rPh>
    <rPh sb="39" eb="41">
      <t>コウシャ</t>
    </rPh>
    <rPh sb="42" eb="44">
      <t>ノウチ</t>
    </rPh>
    <rPh sb="44" eb="46">
      <t>チュウカン</t>
    </rPh>
    <rPh sb="46" eb="48">
      <t>カンリ</t>
    </rPh>
    <rPh sb="48" eb="50">
      <t>キコウ</t>
    </rPh>
    <phoneticPr fontId="5"/>
  </si>
  <si>
    <t>川南町、都農町</t>
    <rPh sb="0" eb="2">
      <t>カワミナミ</t>
    </rPh>
    <rPh sb="2" eb="3">
      <t>チョウ</t>
    </rPh>
    <rPh sb="4" eb="5">
      <t>ツ</t>
    </rPh>
    <rPh sb="5" eb="6">
      <t>ノウ</t>
    </rPh>
    <rPh sb="6" eb="7">
      <t>チョウ</t>
    </rPh>
    <phoneticPr fontId="5"/>
  </si>
  <si>
    <t>うんしゅうみかん、きんかん、しらぬい、あまくさ、ぶどう、マンゴー、はるみ、せとか、津之輝、西内小夏、うめ、へべす、レモン</t>
    <rPh sb="41" eb="42">
      <t>ツ</t>
    </rPh>
    <rPh sb="42" eb="43">
      <t>コレ</t>
    </rPh>
    <rPh sb="43" eb="44">
      <t>カガヤ</t>
    </rPh>
    <rPh sb="45" eb="47">
      <t>ニシウチ</t>
    </rPh>
    <rPh sb="47" eb="49">
      <t>コナツ</t>
    </rPh>
    <phoneticPr fontId="5"/>
  </si>
  <si>
    <r>
      <t xml:space="preserve">H28.3.31
R1.7.26（変更）
</t>
    </r>
    <r>
      <rPr>
        <sz val="11"/>
        <rFont val="ＭＳ Ｐゴシック"/>
        <family val="3"/>
        <charset val="128"/>
      </rPr>
      <t>R3.3.１６</t>
    </r>
    <rPh sb="16" eb="18">
      <t>ヘンコウ</t>
    </rPh>
    <phoneticPr fontId="5"/>
  </si>
  <si>
    <t>延岡地域果樹産地づくり協議会　
（延岡市）</t>
    <rPh sb="0" eb="2">
      <t>ノベオカ</t>
    </rPh>
    <rPh sb="2" eb="4">
      <t>チイキ</t>
    </rPh>
    <rPh sb="4" eb="6">
      <t>カジュ</t>
    </rPh>
    <rPh sb="6" eb="8">
      <t>サンチ</t>
    </rPh>
    <rPh sb="11" eb="14">
      <t>キョウギカイ</t>
    </rPh>
    <rPh sb="17" eb="19">
      <t>ノベオカ</t>
    </rPh>
    <rPh sb="19" eb="20">
      <t>シ</t>
    </rPh>
    <phoneticPr fontId="5"/>
  </si>
  <si>
    <t>延岡農協</t>
    <rPh sb="0" eb="2">
      <t>ノベオカ</t>
    </rPh>
    <rPh sb="2" eb="4">
      <t>ノウキョウ</t>
    </rPh>
    <phoneticPr fontId="5"/>
  </si>
  <si>
    <t>市、農業委員会、九州農政局宮崎支局、県振興局、普及センター、NOSAI、JA、生産者組織、農地中間管理機構</t>
    <rPh sb="0" eb="1">
      <t>シ</t>
    </rPh>
    <rPh sb="2" eb="4">
      <t>ノウギョウ</t>
    </rPh>
    <rPh sb="4" eb="7">
      <t>イインカイ</t>
    </rPh>
    <rPh sb="8" eb="13">
      <t>キュウシュウノウセイキョク</t>
    </rPh>
    <rPh sb="13" eb="15">
      <t>ミヤザキ</t>
    </rPh>
    <rPh sb="15" eb="17">
      <t>シキョク</t>
    </rPh>
    <rPh sb="18" eb="19">
      <t>ケン</t>
    </rPh>
    <rPh sb="19" eb="22">
      <t>シンコウキョク</t>
    </rPh>
    <rPh sb="23" eb="25">
      <t>フキュウ</t>
    </rPh>
    <rPh sb="39" eb="42">
      <t>セイサンシャ</t>
    </rPh>
    <rPh sb="42" eb="44">
      <t>ソシキ</t>
    </rPh>
    <rPh sb="45" eb="53">
      <t>ノウチチュウカンカンリキコウ</t>
    </rPh>
    <phoneticPr fontId="5"/>
  </si>
  <si>
    <t>延岡市</t>
    <rPh sb="0" eb="3">
      <t>ノベオカシ</t>
    </rPh>
    <phoneticPr fontId="5"/>
  </si>
  <si>
    <t>うんしゅうみかん、きんかん、しらぬい、ぶどう、かき、くり、もも、マンゴー、へべす、はるみ、せとか、ひゅうがなつ、麗紅、津之輝、南津海、レモン</t>
    <rPh sb="56" eb="57">
      <t>レイ</t>
    </rPh>
    <rPh sb="57" eb="58">
      <t>コウ</t>
    </rPh>
    <rPh sb="59" eb="62">
      <t>ツノカガヤ</t>
    </rPh>
    <rPh sb="63" eb="64">
      <t>ナン</t>
    </rPh>
    <rPh sb="64" eb="65">
      <t>ツ</t>
    </rPh>
    <rPh sb="65" eb="66">
      <t>カイ</t>
    </rPh>
    <phoneticPr fontId="5"/>
  </si>
  <si>
    <r>
      <t xml:space="preserve">H28.3.30
</t>
    </r>
    <r>
      <rPr>
        <sz val="11"/>
        <rFont val="ＭＳ Ｐゴシック"/>
        <family val="3"/>
        <charset val="128"/>
      </rPr>
      <t>R3.3.３０</t>
    </r>
    <phoneticPr fontId="5"/>
  </si>
  <si>
    <t>日南市果樹産地協議会（日南市）</t>
    <rPh sb="0" eb="3">
      <t>ニチナンシ</t>
    </rPh>
    <rPh sb="3" eb="5">
      <t>カジュ</t>
    </rPh>
    <rPh sb="5" eb="7">
      <t>サンチ</t>
    </rPh>
    <rPh sb="7" eb="10">
      <t>キョウギカイ</t>
    </rPh>
    <rPh sb="11" eb="14">
      <t>ニチナンシ</t>
    </rPh>
    <phoneticPr fontId="5"/>
  </si>
  <si>
    <t>日南市、はまゆう農協</t>
    <rPh sb="0" eb="3">
      <t>ニチナンシ</t>
    </rPh>
    <rPh sb="8" eb="10">
      <t>ノウキョウ</t>
    </rPh>
    <phoneticPr fontId="5"/>
  </si>
  <si>
    <t>市、県振興局、普及センター、県総合農業試験場亜熱帯作物支場、NOSAI、JA、生産者組織、農地中間管理機構</t>
    <rPh sb="0" eb="1">
      <t>シ</t>
    </rPh>
    <rPh sb="2" eb="3">
      <t>ケン</t>
    </rPh>
    <rPh sb="3" eb="6">
      <t>シンコウキョク</t>
    </rPh>
    <rPh sb="7" eb="9">
      <t>フキュウ</t>
    </rPh>
    <rPh sb="14" eb="15">
      <t>ケン</t>
    </rPh>
    <rPh sb="15" eb="17">
      <t>ソウゴウ</t>
    </rPh>
    <rPh sb="17" eb="19">
      <t>ノウギョウ</t>
    </rPh>
    <rPh sb="19" eb="22">
      <t>シケンジョウ</t>
    </rPh>
    <rPh sb="22" eb="25">
      <t>アネッタイ</t>
    </rPh>
    <rPh sb="25" eb="27">
      <t>サクモツ</t>
    </rPh>
    <rPh sb="27" eb="28">
      <t>ササ</t>
    </rPh>
    <rPh sb="28" eb="29">
      <t>ジョウ</t>
    </rPh>
    <rPh sb="39" eb="42">
      <t>セイサンシャ</t>
    </rPh>
    <rPh sb="42" eb="44">
      <t>ソシキ</t>
    </rPh>
    <rPh sb="45" eb="47">
      <t>ノウチ</t>
    </rPh>
    <rPh sb="47" eb="49">
      <t>チュウカン</t>
    </rPh>
    <rPh sb="49" eb="51">
      <t>カンリ</t>
    </rPh>
    <rPh sb="51" eb="53">
      <t>キコウ</t>
    </rPh>
    <phoneticPr fontId="5"/>
  </si>
  <si>
    <t>日南市及び日南市の生産者が栽培管理する近隣市町の園地</t>
    <rPh sb="0" eb="3">
      <t>ニチナンシ</t>
    </rPh>
    <rPh sb="3" eb="4">
      <t>オヨ</t>
    </rPh>
    <rPh sb="5" eb="8">
      <t>ニチナンシ</t>
    </rPh>
    <rPh sb="9" eb="12">
      <t>セイサンシャ</t>
    </rPh>
    <rPh sb="13" eb="15">
      <t>サイバイ</t>
    </rPh>
    <rPh sb="15" eb="17">
      <t>カンリ</t>
    </rPh>
    <rPh sb="19" eb="21">
      <t>キンリン</t>
    </rPh>
    <rPh sb="21" eb="23">
      <t>シチョウ</t>
    </rPh>
    <rPh sb="24" eb="26">
      <t>エンチ</t>
    </rPh>
    <phoneticPr fontId="5"/>
  </si>
  <si>
    <t>はまゆう農協</t>
    <rPh sb="4" eb="6">
      <t>ノウキョウ</t>
    </rPh>
    <phoneticPr fontId="5"/>
  </si>
  <si>
    <t>うんしゅうみかん、きんかん、しらぬい、麗紅、せとか、はるみ、はれひめ、ありあけ、津之輝、レモン、マンゴー、ライチ、ひゅうがなつ、タンカン、ダイダイ</t>
    <rPh sb="19" eb="20">
      <t>ウルワ</t>
    </rPh>
    <rPh sb="20" eb="21">
      <t>ベニ</t>
    </rPh>
    <rPh sb="40" eb="41">
      <t>ツ</t>
    </rPh>
    <rPh sb="41" eb="43">
      <t>ユキテル</t>
    </rPh>
    <phoneticPr fontId="5"/>
  </si>
  <si>
    <r>
      <t xml:space="preserve">H28.8.31
H31.3.19（変更）
</t>
    </r>
    <r>
      <rPr>
        <sz val="11"/>
        <rFont val="ＭＳ Ｐゴシック"/>
        <family val="3"/>
        <charset val="128"/>
      </rPr>
      <t>R3.１.２５</t>
    </r>
    <rPh sb="17" eb="19">
      <t>ヘンコウ</t>
    </rPh>
    <phoneticPr fontId="5"/>
  </si>
  <si>
    <t>H24.7.20
H26. 8.11</t>
    <phoneticPr fontId="5"/>
  </si>
  <si>
    <t>宮崎中央果樹産地協議会
（宮崎市、国富町）</t>
    <rPh sb="0" eb="2">
      <t>ミヤザキ</t>
    </rPh>
    <rPh sb="2" eb="4">
      <t>チュウオウ</t>
    </rPh>
    <rPh sb="4" eb="6">
      <t>カジュ</t>
    </rPh>
    <rPh sb="6" eb="8">
      <t>サンチ</t>
    </rPh>
    <rPh sb="8" eb="11">
      <t>キョウギカイ</t>
    </rPh>
    <rPh sb="13" eb="16">
      <t>ミヤザキシ</t>
    </rPh>
    <rPh sb="17" eb="20">
      <t>クニドミチョウ</t>
    </rPh>
    <phoneticPr fontId="5"/>
  </si>
  <si>
    <t>宮崎中央農協</t>
    <rPh sb="0" eb="2">
      <t>ミヤザキ</t>
    </rPh>
    <rPh sb="2" eb="4">
      <t>チュウオウ</t>
    </rPh>
    <rPh sb="4" eb="6">
      <t>ノウキョウ</t>
    </rPh>
    <phoneticPr fontId="5"/>
  </si>
  <si>
    <t>市町、農業委員会、県振興局、
普及センター、NOSAI、JA、生産者組織、農地中間管理機構</t>
    <rPh sb="0" eb="1">
      <t>シ</t>
    </rPh>
    <rPh sb="1" eb="2">
      <t>チョウ</t>
    </rPh>
    <rPh sb="3" eb="5">
      <t>ノウギョウ</t>
    </rPh>
    <rPh sb="5" eb="8">
      <t>イインカイ</t>
    </rPh>
    <rPh sb="9" eb="10">
      <t>ケン</t>
    </rPh>
    <rPh sb="10" eb="13">
      <t>シンコウキョク</t>
    </rPh>
    <rPh sb="15" eb="17">
      <t>フキュウ</t>
    </rPh>
    <rPh sb="31" eb="34">
      <t>セイサンシャ</t>
    </rPh>
    <rPh sb="34" eb="36">
      <t>ソシキ</t>
    </rPh>
    <phoneticPr fontId="5"/>
  </si>
  <si>
    <t>ＪＡ宮崎中央管内（宮崎市、国富町）</t>
    <rPh sb="2" eb="4">
      <t>ミヤザキ</t>
    </rPh>
    <rPh sb="4" eb="6">
      <t>チュウオウ</t>
    </rPh>
    <rPh sb="6" eb="8">
      <t>カンナイ</t>
    </rPh>
    <rPh sb="9" eb="12">
      <t>ミヤザキシ</t>
    </rPh>
    <rPh sb="13" eb="15">
      <t>クニトミ</t>
    </rPh>
    <rPh sb="15" eb="16">
      <t>チョウ</t>
    </rPh>
    <phoneticPr fontId="5"/>
  </si>
  <si>
    <t>うんしゅうみかん、ひゅうがなつ、津之輝、みはや、せとか、きんかん、しらぬい、へべす、レモン、べにばえ、麗紅、高岡文旦、マンゴー、パパイヤ、ライチ、アボカド、かき</t>
    <rPh sb="16" eb="17">
      <t>ツ</t>
    </rPh>
    <rPh sb="17" eb="18">
      <t>ノ</t>
    </rPh>
    <rPh sb="18" eb="19">
      <t>テル</t>
    </rPh>
    <rPh sb="54" eb="56">
      <t>タカオカ</t>
    </rPh>
    <rPh sb="56" eb="58">
      <t>ブンタン</t>
    </rPh>
    <phoneticPr fontId="5"/>
  </si>
  <si>
    <r>
      <t>H29.3.31
H29.8.31（変更）</t>
    </r>
    <r>
      <rPr>
        <sz val="11"/>
        <rFont val="ＭＳ Ｐゴシック"/>
        <family val="3"/>
        <charset val="128"/>
      </rPr>
      <t xml:space="preserve">
R3.3.１1</t>
    </r>
    <rPh sb="17" eb="19">
      <t>ヘンコウ</t>
    </rPh>
    <phoneticPr fontId="5"/>
  </si>
  <si>
    <t>H23．9．22
H25. 4. 4
H26. 8.11</t>
    <phoneticPr fontId="5"/>
  </si>
  <si>
    <t>鹿児島県</t>
    <rPh sb="0" eb="4">
      <t>カゴシマケン</t>
    </rPh>
    <phoneticPr fontId="5"/>
  </si>
  <si>
    <t>きもつき地域果樹産地協議会</t>
    <rPh sb="4" eb="6">
      <t>チイキ</t>
    </rPh>
    <rPh sb="6" eb="8">
      <t>カジュ</t>
    </rPh>
    <rPh sb="8" eb="10">
      <t>サンチ</t>
    </rPh>
    <rPh sb="10" eb="13">
      <t>キョウギカイ</t>
    </rPh>
    <phoneticPr fontId="5"/>
  </si>
  <si>
    <t>鹿児島きもつき農業協同組合農産部</t>
    <rPh sb="0" eb="3">
      <t>カゴシマ</t>
    </rPh>
    <rPh sb="7" eb="9">
      <t>ノウギョウ</t>
    </rPh>
    <rPh sb="9" eb="11">
      <t>キョウドウ</t>
    </rPh>
    <rPh sb="11" eb="13">
      <t>クミアイ</t>
    </rPh>
    <rPh sb="13" eb="15">
      <t>ノウサン</t>
    </rPh>
    <rPh sb="15" eb="16">
      <t>ブ</t>
    </rPh>
    <phoneticPr fontId="5"/>
  </si>
  <si>
    <t>鹿児島きもつき農業協同組合，鹿児島県農業共済組合肝属支所，鹿児島きもつき農協果樹部会，鹿屋市，垂水市，肝付町，南大隅町，錦江町，東串良町，県大隅地域振興局農政普及課，鹿屋市農業委員会，垂水市農業委員会，肝付町農業委員会，南大隅町農業委員会，錦江町農業委員会，東串良町農業委員会，農地中間管理機構</t>
    <rPh sb="0" eb="3">
      <t>カゴシマ</t>
    </rPh>
    <rPh sb="14" eb="18">
      <t>カゴシマケン</t>
    </rPh>
    <rPh sb="24" eb="26">
      <t>キモツキ</t>
    </rPh>
    <rPh sb="26" eb="28">
      <t>シショ</t>
    </rPh>
    <rPh sb="29" eb="32">
      <t>カゴシマ</t>
    </rPh>
    <rPh sb="36" eb="38">
      <t>ノウキョウ</t>
    </rPh>
    <rPh sb="38" eb="40">
      <t>カジュ</t>
    </rPh>
    <rPh sb="40" eb="42">
      <t>ブカイ</t>
    </rPh>
    <rPh sb="43" eb="46">
      <t>カノヤシ</t>
    </rPh>
    <rPh sb="47" eb="50">
      <t>タルミズシ</t>
    </rPh>
    <rPh sb="51" eb="54">
      <t>キモツキチョウ</t>
    </rPh>
    <rPh sb="55" eb="59">
      <t>ミナミオオスミチョウ</t>
    </rPh>
    <rPh sb="60" eb="63">
      <t>キンコウチョウ</t>
    </rPh>
    <rPh sb="64" eb="67">
      <t>ヒガシクシラ</t>
    </rPh>
    <rPh sb="67" eb="68">
      <t>チョウ</t>
    </rPh>
    <rPh sb="69" eb="70">
      <t>ケン</t>
    </rPh>
    <rPh sb="70" eb="72">
      <t>オオスミ</t>
    </rPh>
    <rPh sb="72" eb="74">
      <t>チイキ</t>
    </rPh>
    <rPh sb="74" eb="77">
      <t>シンコウキョク</t>
    </rPh>
    <rPh sb="77" eb="79">
      <t>ノウセイ</t>
    </rPh>
    <rPh sb="79" eb="81">
      <t>フキュウ</t>
    </rPh>
    <rPh sb="81" eb="82">
      <t>カ</t>
    </rPh>
    <rPh sb="83" eb="86">
      <t>カノヤシ</t>
    </rPh>
    <rPh sb="86" eb="88">
      <t>ノウギョウ</t>
    </rPh>
    <rPh sb="88" eb="91">
      <t>イインカイ</t>
    </rPh>
    <rPh sb="92" eb="95">
      <t>タルミズシ</t>
    </rPh>
    <rPh sb="95" eb="97">
      <t>ノウギョウ</t>
    </rPh>
    <rPh sb="97" eb="100">
      <t>イインカイ</t>
    </rPh>
    <rPh sb="101" eb="104">
      <t>キモツキチョウ</t>
    </rPh>
    <rPh sb="104" eb="106">
      <t>ノウギョウ</t>
    </rPh>
    <rPh sb="106" eb="109">
      <t>イインカイ</t>
    </rPh>
    <rPh sb="110" eb="111">
      <t>ミナミ</t>
    </rPh>
    <rPh sb="111" eb="114">
      <t>オオスミチョウ</t>
    </rPh>
    <rPh sb="114" eb="116">
      <t>ノウギョウ</t>
    </rPh>
    <rPh sb="116" eb="119">
      <t>イインカイ</t>
    </rPh>
    <rPh sb="120" eb="123">
      <t>キンコウチョウ</t>
    </rPh>
    <rPh sb="123" eb="125">
      <t>ノウギョウ</t>
    </rPh>
    <rPh sb="125" eb="127">
      <t>イイン</t>
    </rPh>
    <rPh sb="127" eb="128">
      <t>カイ</t>
    </rPh>
    <rPh sb="129" eb="133">
      <t>ヒガシクシラチョウ</t>
    </rPh>
    <rPh sb="133" eb="135">
      <t>ノウギョウ</t>
    </rPh>
    <rPh sb="135" eb="138">
      <t>イインカイ</t>
    </rPh>
    <rPh sb="139" eb="141">
      <t>ノウチ</t>
    </rPh>
    <rPh sb="141" eb="143">
      <t>チュウカン</t>
    </rPh>
    <rPh sb="143" eb="145">
      <t>カンリ</t>
    </rPh>
    <rPh sb="145" eb="147">
      <t>キコウ</t>
    </rPh>
    <phoneticPr fontId="5"/>
  </si>
  <si>
    <t>鹿屋市，垂水市，肝付町，南大隅町，錦江町，東串良町</t>
    <rPh sb="0" eb="3">
      <t>カノヤシ</t>
    </rPh>
    <rPh sb="4" eb="7">
      <t>タルミズシ</t>
    </rPh>
    <rPh sb="8" eb="11">
      <t>キモツキチョウ</t>
    </rPh>
    <rPh sb="12" eb="13">
      <t>ミナミ</t>
    </rPh>
    <rPh sb="13" eb="15">
      <t>オオスミ</t>
    </rPh>
    <rPh sb="15" eb="16">
      <t>チョウ</t>
    </rPh>
    <rPh sb="17" eb="19">
      <t>キンコウ</t>
    </rPh>
    <rPh sb="19" eb="20">
      <t>チョウ</t>
    </rPh>
    <rPh sb="21" eb="25">
      <t>ヒガシクシラチョウ</t>
    </rPh>
    <phoneticPr fontId="5"/>
  </si>
  <si>
    <t>鹿児島きもつき農協</t>
    <rPh sb="0" eb="3">
      <t>カゴシマ</t>
    </rPh>
    <rPh sb="7" eb="8">
      <t>ノウ</t>
    </rPh>
    <phoneticPr fontId="5"/>
  </si>
  <si>
    <t>温州みかん、不知火、たんかん、ぽんかん、きんかん、レモン、辺塚だいだい、びわ、うめ、ぶどう、マンゴー、パッションフルーツ、アボカド、西南のひかり、くり、津之輝、べにばえ、パインアップル</t>
    <rPh sb="0" eb="2">
      <t>ウンシュウ</t>
    </rPh>
    <rPh sb="6" eb="9">
      <t>シラヌイ</t>
    </rPh>
    <rPh sb="76" eb="78">
      <t>ツノ</t>
    </rPh>
    <rPh sb="78" eb="79">
      <t>カガヤ</t>
    </rPh>
    <phoneticPr fontId="5"/>
  </si>
  <si>
    <r>
      <t xml:space="preserve">R3.3.22
</t>
    </r>
    <r>
      <rPr>
        <sz val="11"/>
        <rFont val="ＭＳ Ｐゴシック"/>
        <family val="3"/>
        <charset val="128"/>
      </rPr>
      <t>R3.9.30変更</t>
    </r>
    <rPh sb="15" eb="17">
      <t>ヘンコウ</t>
    </rPh>
    <phoneticPr fontId="5"/>
  </si>
  <si>
    <t>H28. 3. 31
H29.9.27変更</t>
    <rPh sb="19" eb="21">
      <t>ヘンコウ</t>
    </rPh>
    <phoneticPr fontId="5"/>
  </si>
  <si>
    <t>曽於地域果樹産地協議会</t>
    <rPh sb="0" eb="1">
      <t>ソ</t>
    </rPh>
    <rPh sb="1" eb="2">
      <t>オ</t>
    </rPh>
    <rPh sb="2" eb="4">
      <t>チイキ</t>
    </rPh>
    <rPh sb="4" eb="6">
      <t>カジュ</t>
    </rPh>
    <rPh sb="6" eb="8">
      <t>サンチ</t>
    </rPh>
    <rPh sb="8" eb="11">
      <t>キョウギカイ</t>
    </rPh>
    <phoneticPr fontId="5"/>
  </si>
  <si>
    <t>そお鹿児島農業協同組合</t>
    <rPh sb="2" eb="5">
      <t>カゴシマ</t>
    </rPh>
    <rPh sb="5" eb="7">
      <t>ノウギョウ</t>
    </rPh>
    <rPh sb="7" eb="9">
      <t>キョウドウ</t>
    </rPh>
    <rPh sb="9" eb="11">
      <t>クミアイ</t>
    </rPh>
    <phoneticPr fontId="5"/>
  </si>
  <si>
    <t>そお鹿児島農業協同組合，あおぞら農協，そお鹿児島農協果樹部会，あおぞら農協果樹部会，曽於市，志布志市，大崎町，県曽於畑地かんがい農業推進センター，曽於市農業委員会，志布志市農業委員会，大崎町農業委員会，農地中間管理機構，鹿児島県農業共済組合曽於支所</t>
    <rPh sb="2" eb="5">
      <t>カゴシマ</t>
    </rPh>
    <rPh sb="16" eb="18">
      <t>ノウキョウ</t>
    </rPh>
    <rPh sb="21" eb="24">
      <t>カゴシマ</t>
    </rPh>
    <rPh sb="24" eb="26">
      <t>ノウキョウ</t>
    </rPh>
    <rPh sb="26" eb="28">
      <t>カジュ</t>
    </rPh>
    <rPh sb="28" eb="30">
      <t>ブカイ</t>
    </rPh>
    <rPh sb="46" eb="50">
      <t>シブシシ</t>
    </rPh>
    <rPh sb="51" eb="54">
      <t>オオサキチョウ</t>
    </rPh>
    <rPh sb="55" eb="56">
      <t>ケン</t>
    </rPh>
    <rPh sb="56" eb="58">
      <t>ソオ</t>
    </rPh>
    <rPh sb="58" eb="60">
      <t>ハタチ</t>
    </rPh>
    <rPh sb="64" eb="66">
      <t>ノウギョウ</t>
    </rPh>
    <rPh sb="66" eb="68">
      <t>スイシン</t>
    </rPh>
    <rPh sb="76" eb="78">
      <t>ノウギョウ</t>
    </rPh>
    <rPh sb="78" eb="81">
      <t>イインカイ</t>
    </rPh>
    <rPh sb="82" eb="86">
      <t>シブシシ</t>
    </rPh>
    <rPh sb="86" eb="88">
      <t>ノウギョウ</t>
    </rPh>
    <rPh sb="88" eb="91">
      <t>イインカイ</t>
    </rPh>
    <rPh sb="92" eb="95">
      <t>オオサキチョウ</t>
    </rPh>
    <rPh sb="95" eb="97">
      <t>ノウギョウ</t>
    </rPh>
    <rPh sb="97" eb="100">
      <t>イインカイ</t>
    </rPh>
    <rPh sb="101" eb="103">
      <t>ノウチ</t>
    </rPh>
    <rPh sb="103" eb="105">
      <t>チュウカン</t>
    </rPh>
    <rPh sb="105" eb="107">
      <t>カンリ</t>
    </rPh>
    <rPh sb="107" eb="109">
      <t>キコウ</t>
    </rPh>
    <rPh sb="110" eb="114">
      <t>カゴシマケン</t>
    </rPh>
    <rPh sb="114" eb="116">
      <t>ノウギョウ</t>
    </rPh>
    <rPh sb="116" eb="118">
      <t>キョウサイ</t>
    </rPh>
    <rPh sb="118" eb="120">
      <t>クミアイ</t>
    </rPh>
    <rPh sb="120" eb="122">
      <t>ソオ</t>
    </rPh>
    <rPh sb="122" eb="124">
      <t>シショ</t>
    </rPh>
    <phoneticPr fontId="5"/>
  </si>
  <si>
    <t>曽於市，志布志市，大崎町</t>
    <rPh sb="0" eb="3">
      <t>ソオシ</t>
    </rPh>
    <rPh sb="4" eb="8">
      <t>シブシシ</t>
    </rPh>
    <rPh sb="9" eb="12">
      <t>オオサキチョウ</t>
    </rPh>
    <phoneticPr fontId="5"/>
  </si>
  <si>
    <t>そお鹿児島農協
あおぞら農協</t>
    <rPh sb="2" eb="5">
      <t>カゴシマ</t>
    </rPh>
    <rPh sb="5" eb="6">
      <t>ノウ</t>
    </rPh>
    <rPh sb="12" eb="14">
      <t>ノウキョウ</t>
    </rPh>
    <phoneticPr fontId="5"/>
  </si>
  <si>
    <t>温州みかん、不知火、ゆず、レモン、うめ、マンゴー、パッションフルーツ、アテモヤ、津之輝</t>
    <rPh sb="0" eb="2">
      <t>ウンシュウ</t>
    </rPh>
    <rPh sb="6" eb="9">
      <t>シラヌイ</t>
    </rPh>
    <rPh sb="40" eb="41">
      <t>ツ</t>
    </rPh>
    <rPh sb="41" eb="42">
      <t>ノ</t>
    </rPh>
    <rPh sb="42" eb="43">
      <t>テル</t>
    </rPh>
    <phoneticPr fontId="5"/>
  </si>
  <si>
    <t>H28. 3. 31
H28．11．28変更</t>
    <rPh sb="20" eb="22">
      <t>ヘンコウ</t>
    </rPh>
    <phoneticPr fontId="5"/>
  </si>
  <si>
    <t>姶良地域果樹産地協議会</t>
    <rPh sb="0" eb="2">
      <t>アイラ</t>
    </rPh>
    <rPh sb="2" eb="4">
      <t>チイキ</t>
    </rPh>
    <rPh sb="4" eb="6">
      <t>カジュ</t>
    </rPh>
    <rPh sb="6" eb="8">
      <t>サンチ</t>
    </rPh>
    <rPh sb="8" eb="11">
      <t>キョウギカイ</t>
    </rPh>
    <phoneticPr fontId="5"/>
  </si>
  <si>
    <t>あいら農業協同組合経済部</t>
    <rPh sb="3" eb="4">
      <t>ノウ</t>
    </rPh>
    <rPh sb="4" eb="5">
      <t>ギョウ</t>
    </rPh>
    <rPh sb="5" eb="7">
      <t>キョウドウ</t>
    </rPh>
    <rPh sb="7" eb="9">
      <t>クミアイ</t>
    </rPh>
    <rPh sb="9" eb="12">
      <t>ケイザイブ</t>
    </rPh>
    <phoneticPr fontId="5"/>
  </si>
  <si>
    <t>あいら農業協同組合，あいら農協管内果樹生産農家，霧島市，姶良市，湧水町，県姶良・伊佐地域振興局，霧島市農業委員会，姶良市農業委員会，湧水町農業委員会，鹿児島県農業共済組合中部支所，農地中間管理機構</t>
    <rPh sb="3" eb="5">
      <t>ノウギョウ</t>
    </rPh>
    <rPh sb="5" eb="7">
      <t>キョウドウ</t>
    </rPh>
    <rPh sb="7" eb="9">
      <t>クミアイ</t>
    </rPh>
    <rPh sb="13" eb="15">
      <t>ノウキョウ</t>
    </rPh>
    <rPh sb="15" eb="17">
      <t>カンナイ</t>
    </rPh>
    <rPh sb="17" eb="19">
      <t>カジュ</t>
    </rPh>
    <rPh sb="19" eb="21">
      <t>セイサン</t>
    </rPh>
    <rPh sb="21" eb="23">
      <t>ノウカ</t>
    </rPh>
    <rPh sb="24" eb="27">
      <t>キリシマシ</t>
    </rPh>
    <rPh sb="28" eb="31">
      <t>アイラシ</t>
    </rPh>
    <rPh sb="32" eb="34">
      <t>ユウスイ</t>
    </rPh>
    <rPh sb="34" eb="35">
      <t>チョウ</t>
    </rPh>
    <rPh sb="36" eb="37">
      <t>ケン</t>
    </rPh>
    <rPh sb="37" eb="39">
      <t>アイラ</t>
    </rPh>
    <rPh sb="40" eb="42">
      <t>イサ</t>
    </rPh>
    <rPh sb="42" eb="44">
      <t>チイキ</t>
    </rPh>
    <rPh sb="44" eb="47">
      <t>シンコウキョク</t>
    </rPh>
    <rPh sb="48" eb="51">
      <t>キリシマシ</t>
    </rPh>
    <rPh sb="51" eb="53">
      <t>ノウギョウ</t>
    </rPh>
    <rPh sb="53" eb="56">
      <t>イインカイ</t>
    </rPh>
    <rPh sb="57" eb="60">
      <t>アイラシ</t>
    </rPh>
    <rPh sb="60" eb="62">
      <t>ノウギョウ</t>
    </rPh>
    <rPh sb="62" eb="65">
      <t>イインカイ</t>
    </rPh>
    <rPh sb="66" eb="69">
      <t>ユウスイチョウ</t>
    </rPh>
    <rPh sb="69" eb="71">
      <t>ノウギョウ</t>
    </rPh>
    <rPh sb="71" eb="74">
      <t>イインカイ</t>
    </rPh>
    <rPh sb="75" eb="79">
      <t>カゴシマケン</t>
    </rPh>
    <rPh sb="79" eb="81">
      <t>ノウギョウ</t>
    </rPh>
    <rPh sb="81" eb="83">
      <t>キョウサイ</t>
    </rPh>
    <rPh sb="83" eb="85">
      <t>クミアイ</t>
    </rPh>
    <rPh sb="85" eb="87">
      <t>チュウブ</t>
    </rPh>
    <rPh sb="87" eb="89">
      <t>シショ</t>
    </rPh>
    <rPh sb="90" eb="92">
      <t>ノウチ</t>
    </rPh>
    <rPh sb="92" eb="94">
      <t>チュウカン</t>
    </rPh>
    <rPh sb="94" eb="96">
      <t>カンリ</t>
    </rPh>
    <rPh sb="96" eb="98">
      <t>キコウ</t>
    </rPh>
    <phoneticPr fontId="5"/>
  </si>
  <si>
    <t>霧島市，姶良市，湧水町</t>
    <rPh sb="0" eb="3">
      <t>キリシマシ</t>
    </rPh>
    <rPh sb="4" eb="7">
      <t>アイラシ</t>
    </rPh>
    <rPh sb="8" eb="11">
      <t>ユウスイチョウ</t>
    </rPh>
    <phoneticPr fontId="5"/>
  </si>
  <si>
    <t>あいら農協</t>
    <rPh sb="3" eb="4">
      <t>ノウ</t>
    </rPh>
    <phoneticPr fontId="5"/>
  </si>
  <si>
    <t>温州みかん、紀州みかん、ぶどう、もも、なし、かき、くり、ブルーベリー</t>
    <rPh sb="0" eb="2">
      <t>ウンシュウ</t>
    </rPh>
    <rPh sb="6" eb="8">
      <t>キシュウ</t>
    </rPh>
    <phoneticPr fontId="5"/>
  </si>
  <si>
    <t>H28. 3. 31
H29．4．3変更</t>
    <phoneticPr fontId="5"/>
  </si>
  <si>
    <t>出水地域果樹産地協議会</t>
    <rPh sb="0" eb="1">
      <t>デ</t>
    </rPh>
    <rPh sb="1" eb="2">
      <t>ミズ</t>
    </rPh>
    <rPh sb="2" eb="4">
      <t>チイキ</t>
    </rPh>
    <rPh sb="4" eb="6">
      <t>カジュ</t>
    </rPh>
    <rPh sb="6" eb="8">
      <t>サンチ</t>
    </rPh>
    <rPh sb="8" eb="11">
      <t>キョウギカイ</t>
    </rPh>
    <phoneticPr fontId="5"/>
  </si>
  <si>
    <t>鹿児島いずみ農業協同組合園芸農産事業部</t>
    <rPh sb="0" eb="3">
      <t>カゴシマ</t>
    </rPh>
    <rPh sb="6" eb="7">
      <t>ノウ</t>
    </rPh>
    <rPh sb="7" eb="8">
      <t>ギョウ</t>
    </rPh>
    <rPh sb="9" eb="10">
      <t>ドウ</t>
    </rPh>
    <rPh sb="10" eb="12">
      <t>クミアイ</t>
    </rPh>
    <rPh sb="12" eb="14">
      <t>エンゲイ</t>
    </rPh>
    <rPh sb="14" eb="16">
      <t>ノウサン</t>
    </rPh>
    <rPh sb="16" eb="19">
      <t>ジギョウブ</t>
    </rPh>
    <phoneticPr fontId="5"/>
  </si>
  <si>
    <t>鹿児島いずみ農業協同組合，鹿児島いずみ農協果樹部会，阿久根市，出水市，長島町，県北薩地域振興局農政普及課，阿久根市農業委員会，出水市農業委員会，長島町農業委員会，鹿児島県農業共済組合北薩支所，農地中間管理機構</t>
    <rPh sb="0" eb="3">
      <t>カゴシマ</t>
    </rPh>
    <rPh sb="6" eb="7">
      <t>ノウ</t>
    </rPh>
    <rPh sb="7" eb="8">
      <t>ギョウ</t>
    </rPh>
    <rPh sb="9" eb="10">
      <t>ドウ</t>
    </rPh>
    <rPh sb="10" eb="12">
      <t>クミアイ</t>
    </rPh>
    <rPh sb="13" eb="16">
      <t>カゴシマ</t>
    </rPh>
    <rPh sb="19" eb="21">
      <t>ノウキョウ</t>
    </rPh>
    <rPh sb="21" eb="23">
      <t>カジュ</t>
    </rPh>
    <rPh sb="23" eb="25">
      <t>ブカイ</t>
    </rPh>
    <rPh sb="26" eb="30">
      <t>アクネシ</t>
    </rPh>
    <rPh sb="31" eb="34">
      <t>イズミシ</t>
    </rPh>
    <rPh sb="35" eb="37">
      <t>ナガシマ</t>
    </rPh>
    <rPh sb="37" eb="38">
      <t>チョウ</t>
    </rPh>
    <rPh sb="39" eb="40">
      <t>ケン</t>
    </rPh>
    <rPh sb="40" eb="42">
      <t>ホクサツ</t>
    </rPh>
    <rPh sb="42" eb="44">
      <t>チイキ</t>
    </rPh>
    <rPh sb="47" eb="49">
      <t>ノウセイ</t>
    </rPh>
    <rPh sb="49" eb="51">
      <t>フキュウ</t>
    </rPh>
    <rPh sb="51" eb="52">
      <t>カ</t>
    </rPh>
    <rPh sb="57" eb="59">
      <t>ノウギョウ</t>
    </rPh>
    <rPh sb="59" eb="62">
      <t>イインカイ</t>
    </rPh>
    <rPh sb="66" eb="68">
      <t>ノウギョウ</t>
    </rPh>
    <rPh sb="68" eb="71">
      <t>イインカイ</t>
    </rPh>
    <rPh sb="75" eb="77">
      <t>ノウギョウ</t>
    </rPh>
    <rPh sb="77" eb="80">
      <t>イインカイ</t>
    </rPh>
    <rPh sb="81" eb="85">
      <t>カゴシマケン</t>
    </rPh>
    <rPh sb="85" eb="87">
      <t>ノウギョウ</t>
    </rPh>
    <rPh sb="87" eb="89">
      <t>キョウサイ</t>
    </rPh>
    <rPh sb="89" eb="91">
      <t>クミアイ</t>
    </rPh>
    <rPh sb="91" eb="93">
      <t>ホクサツ</t>
    </rPh>
    <rPh sb="93" eb="95">
      <t>シショ</t>
    </rPh>
    <rPh sb="96" eb="98">
      <t>ノウチ</t>
    </rPh>
    <rPh sb="98" eb="100">
      <t>チュウカン</t>
    </rPh>
    <rPh sb="100" eb="102">
      <t>カンリ</t>
    </rPh>
    <rPh sb="102" eb="104">
      <t>キコウ</t>
    </rPh>
    <phoneticPr fontId="5"/>
  </si>
  <si>
    <t>阿久根市，出水市，長島町</t>
  </si>
  <si>
    <t>鹿児島いずみ農協</t>
    <rPh sb="0" eb="3">
      <t>カゴシマ</t>
    </rPh>
    <rPh sb="6" eb="7">
      <t>ノウ</t>
    </rPh>
    <phoneticPr fontId="5"/>
  </si>
  <si>
    <t>温州みかん、なつみかん、不知火、河内晩柑、みはや、津之輝、西南のひかり</t>
    <rPh sb="0" eb="2">
      <t>ウンシュウ</t>
    </rPh>
    <rPh sb="12" eb="15">
      <t>シラヌイ</t>
    </rPh>
    <rPh sb="16" eb="18">
      <t>カワウチ</t>
    </rPh>
    <rPh sb="18" eb="20">
      <t>バンカン</t>
    </rPh>
    <rPh sb="25" eb="26">
      <t>ツ</t>
    </rPh>
    <rPh sb="26" eb="27">
      <t>ノ</t>
    </rPh>
    <rPh sb="27" eb="28">
      <t>テル</t>
    </rPh>
    <rPh sb="29" eb="31">
      <t>セイナン</t>
    </rPh>
    <phoneticPr fontId="5"/>
  </si>
  <si>
    <t>北さつま地域果樹産地協議会</t>
    <rPh sb="0" eb="1">
      <t>キタ</t>
    </rPh>
    <rPh sb="4" eb="6">
      <t>チイキ</t>
    </rPh>
    <rPh sb="6" eb="8">
      <t>カジュ</t>
    </rPh>
    <rPh sb="8" eb="10">
      <t>サンチ</t>
    </rPh>
    <rPh sb="10" eb="13">
      <t>キョウギカイ</t>
    </rPh>
    <phoneticPr fontId="5"/>
  </si>
  <si>
    <t>北さつま農業協同組合生産部</t>
    <rPh sb="0" eb="1">
      <t>キタ</t>
    </rPh>
    <rPh sb="4" eb="5">
      <t>ノウ</t>
    </rPh>
    <rPh sb="5" eb="6">
      <t>ギョウ</t>
    </rPh>
    <rPh sb="7" eb="8">
      <t>ドウ</t>
    </rPh>
    <rPh sb="8" eb="10">
      <t>クミアイ</t>
    </rPh>
    <rPh sb="10" eb="12">
      <t>セイサン</t>
    </rPh>
    <rPh sb="12" eb="13">
      <t>ブ</t>
    </rPh>
    <phoneticPr fontId="5"/>
  </si>
  <si>
    <t>北さつま農協，北さつま農協果樹部会，さつま町，薩摩川内市，伊佐市，県北薩地域振興局農政普及課，県姶良・伊佐地域振興局農政普及課，薩摩川内市農業委員会，さつま町農業委員会，伊佐市農業委員会，農地中間管理機構，鹿児島県農業共済組合（北薩支所，中部支所）</t>
    <rPh sb="0" eb="1">
      <t>キタ</t>
    </rPh>
    <rPh sb="4" eb="5">
      <t>ノウ</t>
    </rPh>
    <rPh sb="7" eb="8">
      <t>キタ</t>
    </rPh>
    <rPh sb="11" eb="13">
      <t>ノウキョウ</t>
    </rPh>
    <rPh sb="13" eb="15">
      <t>カジュ</t>
    </rPh>
    <rPh sb="15" eb="17">
      <t>ブカイ</t>
    </rPh>
    <rPh sb="21" eb="22">
      <t>チョウ</t>
    </rPh>
    <rPh sb="29" eb="32">
      <t>イサシ</t>
    </rPh>
    <rPh sb="33" eb="34">
      <t>ケン</t>
    </rPh>
    <rPh sb="34" eb="36">
      <t>ホクサツ</t>
    </rPh>
    <rPh sb="36" eb="38">
      <t>チイキ</t>
    </rPh>
    <rPh sb="41" eb="43">
      <t>ノウセイ</t>
    </rPh>
    <rPh sb="43" eb="45">
      <t>フキュウ</t>
    </rPh>
    <rPh sb="45" eb="46">
      <t>カ</t>
    </rPh>
    <rPh sb="47" eb="48">
      <t>ケン</t>
    </rPh>
    <rPh sb="48" eb="50">
      <t>アイラ</t>
    </rPh>
    <rPh sb="51" eb="53">
      <t>イサ</t>
    </rPh>
    <rPh sb="53" eb="55">
      <t>チイキ</t>
    </rPh>
    <rPh sb="55" eb="58">
      <t>シンコウキョク</t>
    </rPh>
    <rPh sb="58" eb="60">
      <t>ノウセイ</t>
    </rPh>
    <rPh sb="60" eb="62">
      <t>フキュウ</t>
    </rPh>
    <rPh sb="62" eb="63">
      <t>カ</t>
    </rPh>
    <rPh sb="64" eb="69">
      <t>サツマセンダイシ</t>
    </rPh>
    <rPh sb="69" eb="71">
      <t>ノウギョウ</t>
    </rPh>
    <rPh sb="71" eb="74">
      <t>イインカイ</t>
    </rPh>
    <rPh sb="78" eb="79">
      <t>チョウ</t>
    </rPh>
    <rPh sb="79" eb="81">
      <t>ノウギョウ</t>
    </rPh>
    <rPh sb="81" eb="84">
      <t>イインカイ</t>
    </rPh>
    <rPh sb="85" eb="88">
      <t>イサシ</t>
    </rPh>
    <rPh sb="88" eb="90">
      <t>ノウギョウ</t>
    </rPh>
    <rPh sb="90" eb="92">
      <t>イイン</t>
    </rPh>
    <rPh sb="92" eb="93">
      <t>カイ</t>
    </rPh>
    <rPh sb="94" eb="96">
      <t>ノウチ</t>
    </rPh>
    <rPh sb="96" eb="98">
      <t>チュウカン</t>
    </rPh>
    <rPh sb="98" eb="100">
      <t>カンリ</t>
    </rPh>
    <rPh sb="100" eb="102">
      <t>キコウ</t>
    </rPh>
    <rPh sb="103" eb="107">
      <t>カゴシマケン</t>
    </rPh>
    <rPh sb="107" eb="109">
      <t>ノウギョウ</t>
    </rPh>
    <rPh sb="109" eb="111">
      <t>キョウサイ</t>
    </rPh>
    <rPh sb="111" eb="113">
      <t>クミアイ</t>
    </rPh>
    <rPh sb="114" eb="116">
      <t>ホクサツ</t>
    </rPh>
    <rPh sb="116" eb="118">
      <t>シショ</t>
    </rPh>
    <rPh sb="119" eb="121">
      <t>チュウブ</t>
    </rPh>
    <rPh sb="121" eb="123">
      <t>シショ</t>
    </rPh>
    <phoneticPr fontId="5"/>
  </si>
  <si>
    <t>さつま町，薩摩川内市，伊佐市</t>
    <rPh sb="3" eb="4">
      <t>チョウ</t>
    </rPh>
    <rPh sb="5" eb="10">
      <t>サツマセンダイシ</t>
    </rPh>
    <rPh sb="11" eb="14">
      <t>イサシ</t>
    </rPh>
    <phoneticPr fontId="5"/>
  </si>
  <si>
    <t>北さつま農協</t>
    <rPh sb="0" eb="1">
      <t>キタ</t>
    </rPh>
    <rPh sb="4" eb="5">
      <t>ノウ</t>
    </rPh>
    <phoneticPr fontId="5"/>
  </si>
  <si>
    <t>温州みかん、きんかん、ぶどう、うめ、マンゴー、なし</t>
    <rPh sb="0" eb="2">
      <t>ウンシュウ</t>
    </rPh>
    <phoneticPr fontId="5"/>
  </si>
  <si>
    <t>H28. 3. 31
H28.11.28変更</t>
    <rPh sb="20" eb="22">
      <t>ヘンコウ</t>
    </rPh>
    <phoneticPr fontId="5"/>
  </si>
  <si>
    <t>さつま日置地域果樹産地協議会</t>
    <rPh sb="3" eb="5">
      <t>ヒオキ</t>
    </rPh>
    <rPh sb="5" eb="7">
      <t>チイキ</t>
    </rPh>
    <rPh sb="7" eb="9">
      <t>カジュ</t>
    </rPh>
    <rPh sb="9" eb="11">
      <t>サンチ</t>
    </rPh>
    <rPh sb="11" eb="14">
      <t>キョウギカイ</t>
    </rPh>
    <phoneticPr fontId="5"/>
  </si>
  <si>
    <t>さつま日置農業協同組合</t>
    <rPh sb="3" eb="5">
      <t>ヒオキ</t>
    </rPh>
    <rPh sb="5" eb="7">
      <t>ノウギョウ</t>
    </rPh>
    <rPh sb="7" eb="9">
      <t>キョウドウ</t>
    </rPh>
    <rPh sb="9" eb="11">
      <t>クミアイ</t>
    </rPh>
    <phoneticPr fontId="5"/>
  </si>
  <si>
    <t>さつま日置農協，さつま日置農協果樹部会，いちき串木野市，日置市，南さつま市，県鹿児島地域振興局農林水産部農政普及課，鹿児島県薩地域振興局農林水産部農政普及課，いちき串木野市農業委員会，日置市農業委員会，南さつま市農業委員会，農地中間管理機構，鹿児島県農業共済組合南薩支所</t>
    <rPh sb="3" eb="5">
      <t>ヒオキ</t>
    </rPh>
    <rPh sb="5" eb="6">
      <t>ノウ</t>
    </rPh>
    <rPh sb="11" eb="13">
      <t>ヒオキ</t>
    </rPh>
    <rPh sb="13" eb="15">
      <t>ノウキョウ</t>
    </rPh>
    <rPh sb="15" eb="17">
      <t>カジュ</t>
    </rPh>
    <rPh sb="17" eb="19">
      <t>ブカイ</t>
    </rPh>
    <rPh sb="23" eb="27">
      <t>クシキノシ</t>
    </rPh>
    <rPh sb="28" eb="30">
      <t>ヒオキ</t>
    </rPh>
    <rPh sb="30" eb="31">
      <t>シ</t>
    </rPh>
    <rPh sb="32" eb="33">
      <t>ミナミ</t>
    </rPh>
    <rPh sb="36" eb="37">
      <t>シ</t>
    </rPh>
    <rPh sb="38" eb="39">
      <t>ケン</t>
    </rPh>
    <rPh sb="39" eb="42">
      <t>カゴシマ</t>
    </rPh>
    <rPh sb="58" eb="62">
      <t>カゴシマケン</t>
    </rPh>
    <rPh sb="62" eb="64">
      <t>チイキ</t>
    </rPh>
    <rPh sb="64" eb="67">
      <t>シンコウキョク</t>
    </rPh>
    <rPh sb="67" eb="69">
      <t>ノウリン</t>
    </rPh>
    <rPh sb="69" eb="72">
      <t>スイサンブ</t>
    </rPh>
    <rPh sb="72" eb="74">
      <t>ノウセイ</t>
    </rPh>
    <rPh sb="74" eb="77">
      <t>フキュウカ</t>
    </rPh>
    <rPh sb="81" eb="84">
      <t>クシキノ</t>
    </rPh>
    <rPh sb="85" eb="87">
      <t>ノウギョウ</t>
    </rPh>
    <rPh sb="87" eb="90">
      <t>イインカイ</t>
    </rPh>
    <rPh sb="91" eb="93">
      <t>ヒオキ</t>
    </rPh>
    <rPh sb="94" eb="96">
      <t>ノウギョウ</t>
    </rPh>
    <rPh sb="96" eb="99">
      <t>イインカイ</t>
    </rPh>
    <rPh sb="105" eb="107">
      <t>ノウギョウ</t>
    </rPh>
    <rPh sb="107" eb="110">
      <t>イインカイ</t>
    </rPh>
    <rPh sb="111" eb="113">
      <t>ノウチ</t>
    </rPh>
    <rPh sb="113" eb="115">
      <t>チュウカン</t>
    </rPh>
    <rPh sb="115" eb="117">
      <t>カンリ</t>
    </rPh>
    <rPh sb="117" eb="119">
      <t>キコウ</t>
    </rPh>
    <rPh sb="126" eb="128">
      <t>キョウサイ</t>
    </rPh>
    <rPh sb="128" eb="130">
      <t>クミアイ</t>
    </rPh>
    <rPh sb="131" eb="133">
      <t>ナンサツ</t>
    </rPh>
    <rPh sb="133" eb="135">
      <t>シショ</t>
    </rPh>
    <phoneticPr fontId="5"/>
  </si>
  <si>
    <t>いちき串木野市，日置市，南さつま市（旧金峰町）</t>
    <rPh sb="3" eb="7">
      <t>クシキノシ</t>
    </rPh>
    <rPh sb="8" eb="10">
      <t>ヒオキ</t>
    </rPh>
    <rPh sb="12" eb="13">
      <t>ミナミ</t>
    </rPh>
    <rPh sb="19" eb="21">
      <t>キンポウ</t>
    </rPh>
    <phoneticPr fontId="5"/>
  </si>
  <si>
    <t>さつま日置農協</t>
    <rPh sb="3" eb="5">
      <t>ヒオキ</t>
    </rPh>
    <rPh sb="5" eb="7">
      <t>ノウキョウ</t>
    </rPh>
    <phoneticPr fontId="5"/>
  </si>
  <si>
    <t>温州みかん、ぽんかん、不知火、ぶんたん、マンゴー</t>
    <rPh sb="0" eb="2">
      <t>ウンシュウ</t>
    </rPh>
    <rPh sb="11" eb="14">
      <t>シラヌイ</t>
    </rPh>
    <phoneticPr fontId="5"/>
  </si>
  <si>
    <t>南さつま川辺地域果樹産地協議会</t>
    <rPh sb="0" eb="1">
      <t>ミナミ</t>
    </rPh>
    <rPh sb="4" eb="6">
      <t>カワベ</t>
    </rPh>
    <rPh sb="6" eb="8">
      <t>チイキ</t>
    </rPh>
    <rPh sb="8" eb="10">
      <t>カジュ</t>
    </rPh>
    <rPh sb="10" eb="12">
      <t>サンチ</t>
    </rPh>
    <rPh sb="12" eb="15">
      <t>キョウギカイ</t>
    </rPh>
    <phoneticPr fontId="5"/>
  </si>
  <si>
    <t>南さつま農協果樹選果場</t>
    <rPh sb="0" eb="1">
      <t>ミナミ</t>
    </rPh>
    <rPh sb="4" eb="5">
      <t>ノウ</t>
    </rPh>
    <rPh sb="6" eb="8">
      <t>カジュ</t>
    </rPh>
    <rPh sb="8" eb="11">
      <t>センカジョウ</t>
    </rPh>
    <phoneticPr fontId="5"/>
  </si>
  <si>
    <t>南さつま農業協同組合，南さつま農協果樹部会，枕崎市，南さつま市（旧金峰町を除く），南九州市（旧頴娃町を除く），県南薩地域振興局農林水産部農政普及課，枕崎市農業委員会，南さつま市農業委員会，南九州市農業委員会，鹿児島県農業共済組合南薩支所，農地中間管理機構</t>
    <rPh sb="0" eb="1">
      <t>ミナミ</t>
    </rPh>
    <rPh sb="4" eb="5">
      <t>ノウ</t>
    </rPh>
    <rPh sb="5" eb="6">
      <t>ギョウ</t>
    </rPh>
    <rPh sb="7" eb="8">
      <t>ドウ</t>
    </rPh>
    <rPh sb="8" eb="10">
      <t>クミアイ</t>
    </rPh>
    <rPh sb="11" eb="12">
      <t>ミナミ</t>
    </rPh>
    <rPh sb="15" eb="17">
      <t>ノウキョウ</t>
    </rPh>
    <rPh sb="17" eb="19">
      <t>カジュ</t>
    </rPh>
    <rPh sb="19" eb="21">
      <t>ブカイ</t>
    </rPh>
    <rPh sb="22" eb="25">
      <t>マクラザキシ</t>
    </rPh>
    <rPh sb="26" eb="27">
      <t>ミナミ</t>
    </rPh>
    <rPh sb="30" eb="31">
      <t>シ</t>
    </rPh>
    <rPh sb="32" eb="33">
      <t>キュウ</t>
    </rPh>
    <rPh sb="33" eb="36">
      <t>キンポウチョウ</t>
    </rPh>
    <rPh sb="37" eb="38">
      <t>ノゾ</t>
    </rPh>
    <rPh sb="41" eb="44">
      <t>ミナミキュウシュウ</t>
    </rPh>
    <rPh sb="44" eb="45">
      <t>シ</t>
    </rPh>
    <rPh sb="46" eb="47">
      <t>キュウ</t>
    </rPh>
    <rPh sb="47" eb="50">
      <t>エイチョウ</t>
    </rPh>
    <rPh sb="51" eb="52">
      <t>ノゾ</t>
    </rPh>
    <rPh sb="55" eb="56">
      <t>ケン</t>
    </rPh>
    <rPh sb="56" eb="58">
      <t>ナンサツ</t>
    </rPh>
    <rPh sb="58" eb="60">
      <t>チイキ</t>
    </rPh>
    <rPh sb="60" eb="63">
      <t>シンコウキョク</t>
    </rPh>
    <rPh sb="63" eb="65">
      <t>ノウリン</t>
    </rPh>
    <rPh sb="65" eb="68">
      <t>スイサンブ</t>
    </rPh>
    <rPh sb="68" eb="70">
      <t>ノウセイ</t>
    </rPh>
    <rPh sb="70" eb="73">
      <t>フキュウカ</t>
    </rPh>
    <rPh sb="77" eb="79">
      <t>ノウギョウ</t>
    </rPh>
    <rPh sb="79" eb="82">
      <t>イインカイ</t>
    </rPh>
    <rPh sb="88" eb="90">
      <t>ノウギョウ</t>
    </rPh>
    <rPh sb="90" eb="93">
      <t>イインカイ</t>
    </rPh>
    <rPh sb="98" eb="100">
      <t>ノウギョウ</t>
    </rPh>
    <rPh sb="100" eb="103">
      <t>イインカイ</t>
    </rPh>
    <rPh sb="104" eb="108">
      <t>カゴシマケン</t>
    </rPh>
    <rPh sb="108" eb="110">
      <t>ノウギョウ</t>
    </rPh>
    <rPh sb="110" eb="112">
      <t>キョウサイ</t>
    </rPh>
    <rPh sb="112" eb="114">
      <t>クミアイ</t>
    </rPh>
    <rPh sb="114" eb="116">
      <t>ナンサツ</t>
    </rPh>
    <rPh sb="116" eb="118">
      <t>シショ</t>
    </rPh>
    <rPh sb="119" eb="121">
      <t>ノウチ</t>
    </rPh>
    <rPh sb="121" eb="123">
      <t>チュウカン</t>
    </rPh>
    <rPh sb="123" eb="125">
      <t>カンリ</t>
    </rPh>
    <rPh sb="125" eb="127">
      <t>キコウ</t>
    </rPh>
    <phoneticPr fontId="5"/>
  </si>
  <si>
    <t>枕崎市，南さつま市（旧金峰町を除く），南九州市（旧頴娃町を除く）</t>
  </si>
  <si>
    <t>南さつま農協</t>
    <rPh sb="0" eb="1">
      <t>ミナミ</t>
    </rPh>
    <rPh sb="4" eb="5">
      <t>ノウ</t>
    </rPh>
    <phoneticPr fontId="5"/>
  </si>
  <si>
    <t>温州みかん、不知火、たんかん、きんかん、ぽんかん、ぶどう、パッションフルーツ、津之輝、マンゴー</t>
    <rPh sb="0" eb="2">
      <t>ウンシュウ</t>
    </rPh>
    <rPh sb="6" eb="9">
      <t>シラヌイ</t>
    </rPh>
    <phoneticPr fontId="5"/>
  </si>
  <si>
    <t>H28. 3. 31
H29.4.3変更</t>
    <rPh sb="18" eb="20">
      <t>ヘンコウ</t>
    </rPh>
    <phoneticPr fontId="5"/>
  </si>
  <si>
    <t>桜島地域果樹産地協議会</t>
    <rPh sb="0" eb="2">
      <t>サクラジマ</t>
    </rPh>
    <rPh sb="2" eb="4">
      <t>チイキ</t>
    </rPh>
    <rPh sb="4" eb="6">
      <t>カジュ</t>
    </rPh>
    <rPh sb="6" eb="8">
      <t>サンチ</t>
    </rPh>
    <rPh sb="8" eb="11">
      <t>キョウギカイ</t>
    </rPh>
    <phoneticPr fontId="5"/>
  </si>
  <si>
    <t>鹿児島みらい農業協同組合</t>
    <rPh sb="0" eb="3">
      <t>カゴシマ</t>
    </rPh>
    <rPh sb="6" eb="8">
      <t>ノウギョウ</t>
    </rPh>
    <rPh sb="8" eb="10">
      <t>キョウドウ</t>
    </rPh>
    <rPh sb="10" eb="12">
      <t>クミアイ</t>
    </rPh>
    <phoneticPr fontId="5"/>
  </si>
  <si>
    <t>鹿児島みらい農業協同組合，桜島柑橘ハウス振興会，桜島枇杷振興会，桜島枇杷ハウス振興会，鹿児島市，県鹿児島地域振興局農林水産部農政普及課，鹿児島市農業委員会，鹿児島県農業共済組合南薩支所，農地中間管理機構</t>
    <rPh sb="0" eb="3">
      <t>カゴシマ</t>
    </rPh>
    <rPh sb="6" eb="8">
      <t>ノウギョウ</t>
    </rPh>
    <rPh sb="8" eb="10">
      <t>キョウドウ</t>
    </rPh>
    <rPh sb="10" eb="12">
      <t>クミアイ</t>
    </rPh>
    <rPh sb="13" eb="15">
      <t>サクラジマ</t>
    </rPh>
    <rPh sb="15" eb="17">
      <t>カンキツ</t>
    </rPh>
    <rPh sb="20" eb="23">
      <t>シンコウカイ</t>
    </rPh>
    <rPh sb="24" eb="26">
      <t>サクラジマ</t>
    </rPh>
    <rPh sb="26" eb="28">
      <t>ビワ</t>
    </rPh>
    <rPh sb="28" eb="31">
      <t>シンコウカイ</t>
    </rPh>
    <rPh sb="43" eb="47">
      <t>カゴシマシ</t>
    </rPh>
    <rPh sb="48" eb="49">
      <t>ケン</t>
    </rPh>
    <rPh sb="49" eb="52">
      <t>カゴシマ</t>
    </rPh>
    <rPh sb="52" eb="54">
      <t>チイキ</t>
    </rPh>
    <rPh sb="54" eb="57">
      <t>シンコウキョク</t>
    </rPh>
    <rPh sb="57" eb="59">
      <t>ノウリン</t>
    </rPh>
    <rPh sb="59" eb="62">
      <t>スイサンブ</t>
    </rPh>
    <rPh sb="62" eb="64">
      <t>ノウセイ</t>
    </rPh>
    <rPh sb="64" eb="67">
      <t>フキュウカ</t>
    </rPh>
    <rPh sb="68" eb="72">
      <t>カゴシマシ</t>
    </rPh>
    <rPh sb="72" eb="74">
      <t>ノウギョウ</t>
    </rPh>
    <rPh sb="74" eb="77">
      <t>イインカイ</t>
    </rPh>
    <rPh sb="78" eb="82">
      <t>カゴシマケン</t>
    </rPh>
    <rPh sb="82" eb="84">
      <t>ノウギョウ</t>
    </rPh>
    <rPh sb="84" eb="86">
      <t>キョウサイ</t>
    </rPh>
    <rPh sb="86" eb="88">
      <t>クミアイ</t>
    </rPh>
    <rPh sb="88" eb="90">
      <t>ナンサツ</t>
    </rPh>
    <rPh sb="90" eb="92">
      <t>シショ</t>
    </rPh>
    <rPh sb="93" eb="95">
      <t>ノウチ</t>
    </rPh>
    <rPh sb="95" eb="97">
      <t>チュウカン</t>
    </rPh>
    <rPh sb="97" eb="99">
      <t>カンリ</t>
    </rPh>
    <rPh sb="99" eb="101">
      <t>キコウ</t>
    </rPh>
    <phoneticPr fontId="5"/>
  </si>
  <si>
    <t>鹿児島市桜島</t>
    <rPh sb="0" eb="4">
      <t>カゴシマシ</t>
    </rPh>
    <rPh sb="4" eb="6">
      <t>サクラジマ</t>
    </rPh>
    <phoneticPr fontId="5"/>
  </si>
  <si>
    <t>鹿児島みらい農協</t>
    <rPh sb="0" eb="3">
      <t>カゴシマ</t>
    </rPh>
    <rPh sb="6" eb="7">
      <t>ノウ</t>
    </rPh>
    <phoneticPr fontId="5"/>
  </si>
  <si>
    <t>紀州みかん、不知火、温州みかん、びわ、アボカド、せとか、はるみ</t>
    <rPh sb="0" eb="2">
      <t>キシュウ</t>
    </rPh>
    <rPh sb="6" eb="9">
      <t>シラヌイ</t>
    </rPh>
    <rPh sb="10" eb="12">
      <t>ウンシュウ</t>
    </rPh>
    <phoneticPr fontId="5"/>
  </si>
  <si>
    <t>いぶすき地域果樹産地協議会</t>
    <rPh sb="4" eb="6">
      <t>チイキ</t>
    </rPh>
    <rPh sb="6" eb="8">
      <t>カジュ</t>
    </rPh>
    <rPh sb="8" eb="10">
      <t>サンチ</t>
    </rPh>
    <rPh sb="10" eb="13">
      <t>キョウギカイ</t>
    </rPh>
    <phoneticPr fontId="5"/>
  </si>
  <si>
    <t>いぶすき農協農産部</t>
    <rPh sb="4" eb="5">
      <t>ノウ</t>
    </rPh>
    <rPh sb="6" eb="8">
      <t>ノウサン</t>
    </rPh>
    <rPh sb="8" eb="9">
      <t>ブ</t>
    </rPh>
    <phoneticPr fontId="5"/>
  </si>
  <si>
    <t>いぶすき農協，いぶすき農協果樹部会，いぶすき農協熱帯くだもの部会，鹿児島市，指宿市，南九州市，県鹿児島地域振興局農林水産部農政普及課，県南薩地域振興局農林水産部農政普及課，同指宿市十二町駐在，鹿児島市農業委員会，指宿市農業委員会，南九州市農業委員会，鹿児島県農業共済組合南薩支所，農地中間管理機構</t>
    <rPh sb="11" eb="13">
      <t>ノウキョウ</t>
    </rPh>
    <rPh sb="13" eb="15">
      <t>カジュ</t>
    </rPh>
    <rPh sb="15" eb="17">
      <t>ブカイ</t>
    </rPh>
    <rPh sb="22" eb="24">
      <t>ノウキョウ</t>
    </rPh>
    <rPh sb="24" eb="26">
      <t>ネッタイ</t>
    </rPh>
    <rPh sb="30" eb="32">
      <t>ブカイ</t>
    </rPh>
    <rPh sb="33" eb="37">
      <t>カゴシマシ</t>
    </rPh>
    <rPh sb="38" eb="41">
      <t>イブスキシ</t>
    </rPh>
    <rPh sb="42" eb="43">
      <t>ミナミ</t>
    </rPh>
    <rPh sb="43" eb="45">
      <t>キュウシュウ</t>
    </rPh>
    <rPh sb="45" eb="46">
      <t>シ</t>
    </rPh>
    <rPh sb="47" eb="48">
      <t>ケン</t>
    </rPh>
    <rPh sb="48" eb="51">
      <t>カゴシマ</t>
    </rPh>
    <rPh sb="51" eb="53">
      <t>チイキ</t>
    </rPh>
    <rPh sb="53" eb="56">
      <t>シンコウキョク</t>
    </rPh>
    <rPh sb="56" eb="58">
      <t>ノウリン</t>
    </rPh>
    <rPh sb="58" eb="61">
      <t>スイサンブ</t>
    </rPh>
    <rPh sb="61" eb="63">
      <t>ノウセイ</t>
    </rPh>
    <rPh sb="63" eb="65">
      <t>フキュウ</t>
    </rPh>
    <rPh sb="65" eb="66">
      <t>カ</t>
    </rPh>
    <rPh sb="67" eb="68">
      <t>ケン</t>
    </rPh>
    <rPh sb="68" eb="70">
      <t>ナンサツ</t>
    </rPh>
    <rPh sb="70" eb="72">
      <t>チイキ</t>
    </rPh>
    <rPh sb="72" eb="75">
      <t>シンコウキョク</t>
    </rPh>
    <rPh sb="75" eb="77">
      <t>ノウリン</t>
    </rPh>
    <rPh sb="77" eb="80">
      <t>スイサンブ</t>
    </rPh>
    <rPh sb="80" eb="82">
      <t>ノウセイ</t>
    </rPh>
    <rPh sb="82" eb="85">
      <t>フキュウカ</t>
    </rPh>
    <rPh sb="86" eb="87">
      <t>ドウ</t>
    </rPh>
    <rPh sb="87" eb="89">
      <t>イブスキ</t>
    </rPh>
    <rPh sb="89" eb="90">
      <t>シ</t>
    </rPh>
    <rPh sb="90" eb="92">
      <t>ジュウニ</t>
    </rPh>
    <rPh sb="92" eb="93">
      <t>チョウ</t>
    </rPh>
    <rPh sb="93" eb="95">
      <t>チュウザイ</t>
    </rPh>
    <rPh sb="96" eb="100">
      <t>カゴシマシ</t>
    </rPh>
    <rPh sb="100" eb="102">
      <t>ノウギョウ</t>
    </rPh>
    <rPh sb="102" eb="105">
      <t>イインカイ</t>
    </rPh>
    <rPh sb="106" eb="109">
      <t>イブスキシ</t>
    </rPh>
    <rPh sb="109" eb="111">
      <t>ノウギョウ</t>
    </rPh>
    <rPh sb="111" eb="114">
      <t>イインカイ</t>
    </rPh>
    <rPh sb="115" eb="116">
      <t>ミナミ</t>
    </rPh>
    <rPh sb="116" eb="118">
      <t>キュウシュウ</t>
    </rPh>
    <rPh sb="118" eb="119">
      <t>シ</t>
    </rPh>
    <rPh sb="119" eb="121">
      <t>ノウギョウ</t>
    </rPh>
    <rPh sb="121" eb="124">
      <t>イインカイ</t>
    </rPh>
    <rPh sb="125" eb="129">
      <t>カゴシマケン</t>
    </rPh>
    <rPh sb="129" eb="131">
      <t>ノウギョウ</t>
    </rPh>
    <rPh sb="131" eb="133">
      <t>キョウサイ</t>
    </rPh>
    <rPh sb="133" eb="135">
      <t>クミアイ</t>
    </rPh>
    <rPh sb="135" eb="137">
      <t>ナンサツ</t>
    </rPh>
    <rPh sb="137" eb="139">
      <t>シショ</t>
    </rPh>
    <rPh sb="140" eb="142">
      <t>ノウチ</t>
    </rPh>
    <rPh sb="142" eb="144">
      <t>チュウカン</t>
    </rPh>
    <rPh sb="144" eb="146">
      <t>カンリ</t>
    </rPh>
    <rPh sb="146" eb="148">
      <t>キコウ</t>
    </rPh>
    <phoneticPr fontId="5"/>
  </si>
  <si>
    <t>鹿児島市（喜入地区），指宿市，南九州市（旧頴娃町）</t>
    <rPh sb="0" eb="4">
      <t>カゴシマシ</t>
    </rPh>
    <rPh sb="5" eb="7">
      <t>キイレ</t>
    </rPh>
    <rPh sb="7" eb="9">
      <t>チク</t>
    </rPh>
    <rPh sb="11" eb="14">
      <t>イブスキシ</t>
    </rPh>
    <rPh sb="15" eb="16">
      <t>ミナミ</t>
    </rPh>
    <rPh sb="16" eb="18">
      <t>キュウシュウ</t>
    </rPh>
    <rPh sb="18" eb="19">
      <t>シ</t>
    </rPh>
    <rPh sb="20" eb="21">
      <t>キュウ</t>
    </rPh>
    <rPh sb="21" eb="24">
      <t>エイチョウ</t>
    </rPh>
    <phoneticPr fontId="5"/>
  </si>
  <si>
    <t>いぶすき農協</t>
    <rPh sb="4" eb="6">
      <t>ノウキョウ</t>
    </rPh>
    <phoneticPr fontId="5"/>
  </si>
  <si>
    <t>マンゴー、不知火、びわ、パッションフルーツ、温州みかん、たんかん、バナナ</t>
    <rPh sb="5" eb="8">
      <t>シラヌイ</t>
    </rPh>
    <rPh sb="22" eb="24">
      <t>ウンシュウ</t>
    </rPh>
    <phoneticPr fontId="5"/>
  </si>
  <si>
    <t>種子島地域果樹産地協議会</t>
    <rPh sb="0" eb="3">
      <t>タネガシマ</t>
    </rPh>
    <rPh sb="3" eb="5">
      <t>チイキ</t>
    </rPh>
    <rPh sb="5" eb="7">
      <t>カジュ</t>
    </rPh>
    <rPh sb="7" eb="9">
      <t>サンチ</t>
    </rPh>
    <rPh sb="9" eb="12">
      <t>キョウギカイ</t>
    </rPh>
    <phoneticPr fontId="5"/>
  </si>
  <si>
    <t>種子屋久農業協同組合経済部営農販売課</t>
    <rPh sb="0" eb="1">
      <t>タネ</t>
    </rPh>
    <rPh sb="1" eb="2">
      <t>コ</t>
    </rPh>
    <rPh sb="2" eb="4">
      <t>ヤク</t>
    </rPh>
    <rPh sb="4" eb="5">
      <t>ノウ</t>
    </rPh>
    <rPh sb="5" eb="6">
      <t>ギョウ</t>
    </rPh>
    <rPh sb="7" eb="8">
      <t>ドウ</t>
    </rPh>
    <rPh sb="8" eb="10">
      <t>クミアイ</t>
    </rPh>
    <rPh sb="10" eb="13">
      <t>ケイザイブ</t>
    </rPh>
    <rPh sb="13" eb="15">
      <t>エイノウ</t>
    </rPh>
    <rPh sb="15" eb="17">
      <t>ハンバイ</t>
    </rPh>
    <rPh sb="17" eb="18">
      <t>カ</t>
    </rPh>
    <phoneticPr fontId="5"/>
  </si>
  <si>
    <t>種子屋久農協，種子屋久農協中種子果樹部会，南種子町果樹部会，西之表市果樹振興会，中種子町，南種子町，西之表市，県熊毛支庁農林水産部農政普及課，鹿児島県農業共済組合熊毛支所，中種子町農業委員会，南種子農業委員会，西之表市農業委員会，農地中間管理機構</t>
    <rPh sb="0" eb="1">
      <t>タネ</t>
    </rPh>
    <rPh sb="1" eb="2">
      <t>コ</t>
    </rPh>
    <rPh sb="2" eb="4">
      <t>ヤク</t>
    </rPh>
    <rPh sb="4" eb="5">
      <t>ノウ</t>
    </rPh>
    <rPh sb="7" eb="8">
      <t>タネ</t>
    </rPh>
    <rPh sb="8" eb="9">
      <t>コ</t>
    </rPh>
    <rPh sb="9" eb="11">
      <t>ヤク</t>
    </rPh>
    <rPh sb="11" eb="13">
      <t>ノウキョウ</t>
    </rPh>
    <rPh sb="13" eb="15">
      <t>ナカタネ</t>
    </rPh>
    <rPh sb="15" eb="16">
      <t>コ</t>
    </rPh>
    <rPh sb="16" eb="18">
      <t>カジュ</t>
    </rPh>
    <rPh sb="18" eb="20">
      <t>ブカイ</t>
    </rPh>
    <rPh sb="21" eb="22">
      <t>ミナミ</t>
    </rPh>
    <rPh sb="22" eb="23">
      <t>タネ</t>
    </rPh>
    <rPh sb="23" eb="24">
      <t>コ</t>
    </rPh>
    <rPh sb="24" eb="25">
      <t>チョウ</t>
    </rPh>
    <rPh sb="25" eb="27">
      <t>カジュ</t>
    </rPh>
    <rPh sb="27" eb="29">
      <t>ブカイ</t>
    </rPh>
    <rPh sb="30" eb="34">
      <t>ニシノオモテシ</t>
    </rPh>
    <rPh sb="34" eb="36">
      <t>カジュ</t>
    </rPh>
    <rPh sb="36" eb="38">
      <t>シンコウ</t>
    </rPh>
    <rPh sb="40" eb="44">
      <t>ナカタネチョウ</t>
    </rPh>
    <rPh sb="45" eb="49">
      <t>ミナミタネチョウ</t>
    </rPh>
    <rPh sb="50" eb="54">
      <t>ニシノオモテシ</t>
    </rPh>
    <rPh sb="55" eb="56">
      <t>ケン</t>
    </rPh>
    <rPh sb="56" eb="58">
      <t>クマゲ</t>
    </rPh>
    <rPh sb="58" eb="60">
      <t>シチョウ</t>
    </rPh>
    <rPh sb="60" eb="62">
      <t>ノウリン</t>
    </rPh>
    <rPh sb="62" eb="65">
      <t>スイサンブ</t>
    </rPh>
    <rPh sb="65" eb="67">
      <t>ノウセイ</t>
    </rPh>
    <rPh sb="67" eb="70">
      <t>フキュウカ</t>
    </rPh>
    <rPh sb="71" eb="75">
      <t>カゴシマケン</t>
    </rPh>
    <rPh sb="75" eb="77">
      <t>ノウギョウ</t>
    </rPh>
    <rPh sb="77" eb="79">
      <t>キョウサイ</t>
    </rPh>
    <rPh sb="79" eb="81">
      <t>クミアイ</t>
    </rPh>
    <rPh sb="81" eb="83">
      <t>クマゲ</t>
    </rPh>
    <rPh sb="83" eb="85">
      <t>シショ</t>
    </rPh>
    <rPh sb="86" eb="89">
      <t>ナカタネ</t>
    </rPh>
    <rPh sb="89" eb="90">
      <t>マチ</t>
    </rPh>
    <rPh sb="90" eb="92">
      <t>ノウギョウ</t>
    </rPh>
    <rPh sb="92" eb="95">
      <t>イインカイ</t>
    </rPh>
    <rPh sb="96" eb="97">
      <t>ミナミ</t>
    </rPh>
    <rPh sb="97" eb="98">
      <t>タネ</t>
    </rPh>
    <rPh sb="98" eb="99">
      <t>コ</t>
    </rPh>
    <rPh sb="99" eb="101">
      <t>ノウギョウ</t>
    </rPh>
    <rPh sb="101" eb="104">
      <t>イインカイ</t>
    </rPh>
    <rPh sb="105" eb="109">
      <t>ニシノオモテシ</t>
    </rPh>
    <rPh sb="109" eb="111">
      <t>ノウギョウ</t>
    </rPh>
    <rPh sb="111" eb="113">
      <t>イイン</t>
    </rPh>
    <rPh sb="113" eb="114">
      <t>カイ</t>
    </rPh>
    <rPh sb="115" eb="117">
      <t>ノウチ</t>
    </rPh>
    <rPh sb="117" eb="119">
      <t>チュウカン</t>
    </rPh>
    <rPh sb="119" eb="121">
      <t>カンリ</t>
    </rPh>
    <rPh sb="121" eb="123">
      <t>キコウ</t>
    </rPh>
    <phoneticPr fontId="5"/>
  </si>
  <si>
    <t>中種子町，南種子町，西之表市</t>
    <rPh sb="0" eb="4">
      <t>ナカタネチョウ</t>
    </rPh>
    <rPh sb="5" eb="9">
      <t>ミナミタネチョウ</t>
    </rPh>
    <rPh sb="10" eb="14">
      <t>ニシノオモテシ</t>
    </rPh>
    <phoneticPr fontId="5"/>
  </si>
  <si>
    <t>種子屋久農協</t>
    <rPh sb="0" eb="1">
      <t>タネ</t>
    </rPh>
    <rPh sb="1" eb="2">
      <t>コ</t>
    </rPh>
    <rPh sb="2" eb="4">
      <t>ヤク</t>
    </rPh>
    <rPh sb="4" eb="5">
      <t>ノウ</t>
    </rPh>
    <phoneticPr fontId="5"/>
  </si>
  <si>
    <t>ぽんかん、たんかん、マンゴー、パッションフルーツ、アボカド</t>
  </si>
  <si>
    <t>屋久島地域果樹産地協議会</t>
    <rPh sb="0" eb="3">
      <t>ヤクシマ</t>
    </rPh>
    <rPh sb="3" eb="5">
      <t>チイキ</t>
    </rPh>
    <rPh sb="5" eb="7">
      <t>カジュ</t>
    </rPh>
    <rPh sb="7" eb="9">
      <t>サンチ</t>
    </rPh>
    <rPh sb="9" eb="12">
      <t>キョウギカイ</t>
    </rPh>
    <phoneticPr fontId="5"/>
  </si>
  <si>
    <t>種子屋久農業協同組合屋久島地区本部</t>
    <rPh sb="0" eb="1">
      <t>タネ</t>
    </rPh>
    <rPh sb="1" eb="2">
      <t>コ</t>
    </rPh>
    <rPh sb="2" eb="4">
      <t>ヤク</t>
    </rPh>
    <rPh sb="4" eb="6">
      <t>ノウギョウ</t>
    </rPh>
    <rPh sb="6" eb="8">
      <t>キョウドウ</t>
    </rPh>
    <rPh sb="8" eb="10">
      <t>クミアイ</t>
    </rPh>
    <rPh sb="10" eb="13">
      <t>ヤクシマ</t>
    </rPh>
    <rPh sb="13" eb="15">
      <t>チク</t>
    </rPh>
    <rPh sb="15" eb="17">
      <t>ホンブ</t>
    </rPh>
    <phoneticPr fontId="5"/>
  </si>
  <si>
    <t>種子屋久農協，種子屋久農協屋久島果樹部会，屋久島町，県熊毛支庁農林水産部農政普及課，同屋久島事務所，屋久島町農業委員会，農地中間管理機構，鹿児島県農業共済組合熊毛支所</t>
    <rPh sb="0" eb="1">
      <t>タネ</t>
    </rPh>
    <rPh sb="1" eb="2">
      <t>コ</t>
    </rPh>
    <rPh sb="2" eb="4">
      <t>ヤク</t>
    </rPh>
    <rPh sb="4" eb="5">
      <t>ノウ</t>
    </rPh>
    <rPh sb="7" eb="8">
      <t>タネ</t>
    </rPh>
    <rPh sb="8" eb="9">
      <t>コ</t>
    </rPh>
    <rPh sb="9" eb="11">
      <t>ヤク</t>
    </rPh>
    <rPh sb="11" eb="13">
      <t>ノウキョウ</t>
    </rPh>
    <rPh sb="13" eb="16">
      <t>ヤクシマ</t>
    </rPh>
    <rPh sb="16" eb="18">
      <t>カジュ</t>
    </rPh>
    <rPh sb="18" eb="20">
      <t>ブカイ</t>
    </rPh>
    <rPh sb="21" eb="24">
      <t>ヤクシマ</t>
    </rPh>
    <rPh sb="24" eb="25">
      <t>チョウ</t>
    </rPh>
    <rPh sb="26" eb="27">
      <t>ケン</t>
    </rPh>
    <rPh sb="27" eb="29">
      <t>クマゲ</t>
    </rPh>
    <rPh sb="29" eb="31">
      <t>シチョウ</t>
    </rPh>
    <rPh sb="31" eb="33">
      <t>ノウリン</t>
    </rPh>
    <rPh sb="33" eb="36">
      <t>スイサンブ</t>
    </rPh>
    <rPh sb="36" eb="38">
      <t>ノウセイ</t>
    </rPh>
    <rPh sb="38" eb="41">
      <t>フキュウカ</t>
    </rPh>
    <rPh sb="42" eb="43">
      <t>ドウ</t>
    </rPh>
    <rPh sb="43" eb="46">
      <t>ヤクシマ</t>
    </rPh>
    <rPh sb="46" eb="49">
      <t>ジムショ</t>
    </rPh>
    <rPh sb="50" eb="53">
      <t>ヤクシマ</t>
    </rPh>
    <rPh sb="53" eb="54">
      <t>マチ</t>
    </rPh>
    <rPh sb="54" eb="56">
      <t>ノウギョウ</t>
    </rPh>
    <rPh sb="56" eb="59">
      <t>イインカイ</t>
    </rPh>
    <rPh sb="60" eb="62">
      <t>ノウチ</t>
    </rPh>
    <rPh sb="62" eb="64">
      <t>チュウカン</t>
    </rPh>
    <rPh sb="64" eb="66">
      <t>カンリ</t>
    </rPh>
    <rPh sb="66" eb="68">
      <t>キコウ</t>
    </rPh>
    <rPh sb="69" eb="73">
      <t>カゴシマケン</t>
    </rPh>
    <rPh sb="73" eb="75">
      <t>ノウギョウ</t>
    </rPh>
    <rPh sb="75" eb="77">
      <t>キョウサイ</t>
    </rPh>
    <rPh sb="77" eb="79">
      <t>クミアイ</t>
    </rPh>
    <rPh sb="79" eb="81">
      <t>クマゲ</t>
    </rPh>
    <rPh sb="81" eb="83">
      <t>シショ</t>
    </rPh>
    <phoneticPr fontId="5"/>
  </si>
  <si>
    <t>屋久島町</t>
    <rPh sb="0" eb="4">
      <t>ヤクシマチョウ</t>
    </rPh>
    <phoneticPr fontId="5"/>
  </si>
  <si>
    <t>ぽんかん、たんかん、パッションフルーツ、津之輝、黄金柑、みはや</t>
    <rPh sb="20" eb="21">
      <t>ツ</t>
    </rPh>
    <rPh sb="21" eb="22">
      <t>ノ</t>
    </rPh>
    <rPh sb="22" eb="23">
      <t>テル</t>
    </rPh>
    <rPh sb="24" eb="26">
      <t>オウゴン</t>
    </rPh>
    <rPh sb="26" eb="27">
      <t>カン</t>
    </rPh>
    <phoneticPr fontId="5"/>
  </si>
  <si>
    <t>大島地域果樹産地育成協議会</t>
    <rPh sb="0" eb="2">
      <t>オオシマ</t>
    </rPh>
    <rPh sb="2" eb="4">
      <t>チイキ</t>
    </rPh>
    <rPh sb="4" eb="6">
      <t>カジュ</t>
    </rPh>
    <rPh sb="6" eb="8">
      <t>サンチ</t>
    </rPh>
    <rPh sb="8" eb="10">
      <t>イクセイ</t>
    </rPh>
    <rPh sb="10" eb="13">
      <t>キョウギカイ</t>
    </rPh>
    <phoneticPr fontId="5"/>
  </si>
  <si>
    <t>あまみ農業協同組合大島事業本部</t>
    <rPh sb="3" eb="5">
      <t>ノウギョウ</t>
    </rPh>
    <rPh sb="5" eb="7">
      <t>キョウドウ</t>
    </rPh>
    <rPh sb="7" eb="9">
      <t>クミアイ</t>
    </rPh>
    <rPh sb="9" eb="11">
      <t>オオシマ</t>
    </rPh>
    <rPh sb="11" eb="13">
      <t>ジギョウ</t>
    </rPh>
    <rPh sb="13" eb="15">
      <t>ホンブ</t>
    </rPh>
    <phoneticPr fontId="5"/>
  </si>
  <si>
    <t>あまみ農協，あまみ農協大島事業本部果樹専門部会，奄美市果樹部会，奄美市，大和村，宇検村，瀬戸内町，龍郷町，県大島支庁農林水産部農政普及課，奄美市農業委員会，大和村農業委員会，宇検村農業委員会，龍郷町農業委員会，農地中間管理機構，鹿児島県農業共済組合大島支所</t>
    <rPh sb="3" eb="5">
      <t>ノウキョウ</t>
    </rPh>
    <rPh sb="9" eb="11">
      <t>ノウキョウ</t>
    </rPh>
    <rPh sb="11" eb="13">
      <t>オオシマ</t>
    </rPh>
    <rPh sb="13" eb="15">
      <t>ジギョウ</t>
    </rPh>
    <rPh sb="15" eb="17">
      <t>ホンブ</t>
    </rPh>
    <rPh sb="17" eb="19">
      <t>カジュ</t>
    </rPh>
    <rPh sb="19" eb="21">
      <t>センモン</t>
    </rPh>
    <rPh sb="21" eb="23">
      <t>ブカイ</t>
    </rPh>
    <rPh sb="24" eb="27">
      <t>アマミシ</t>
    </rPh>
    <rPh sb="27" eb="29">
      <t>カジュ</t>
    </rPh>
    <rPh sb="29" eb="31">
      <t>ブカイ</t>
    </rPh>
    <rPh sb="32" eb="35">
      <t>アマミシ</t>
    </rPh>
    <rPh sb="36" eb="39">
      <t>ヤマトソン</t>
    </rPh>
    <rPh sb="40" eb="43">
      <t>ウケンソン</t>
    </rPh>
    <rPh sb="44" eb="48">
      <t>セトウチチョウ</t>
    </rPh>
    <rPh sb="49" eb="52">
      <t>タツゴウチョウ</t>
    </rPh>
    <rPh sb="53" eb="54">
      <t>ケン</t>
    </rPh>
    <rPh sb="54" eb="56">
      <t>オオシマ</t>
    </rPh>
    <rPh sb="56" eb="58">
      <t>シチョウ</t>
    </rPh>
    <rPh sb="58" eb="60">
      <t>ノウリン</t>
    </rPh>
    <rPh sb="60" eb="63">
      <t>スイサンブ</t>
    </rPh>
    <rPh sb="63" eb="65">
      <t>ノウセイ</t>
    </rPh>
    <rPh sb="65" eb="68">
      <t>フキュウカ</t>
    </rPh>
    <rPh sb="69" eb="72">
      <t>アマミシ</t>
    </rPh>
    <rPh sb="72" eb="74">
      <t>ノウギョウ</t>
    </rPh>
    <rPh sb="74" eb="77">
      <t>イインカイ</t>
    </rPh>
    <rPh sb="78" eb="80">
      <t>ダイワ</t>
    </rPh>
    <rPh sb="80" eb="81">
      <t>ムラ</t>
    </rPh>
    <rPh sb="81" eb="83">
      <t>ノウギョウ</t>
    </rPh>
    <rPh sb="83" eb="86">
      <t>イインカイ</t>
    </rPh>
    <rPh sb="87" eb="90">
      <t>ウケンソン</t>
    </rPh>
    <rPh sb="90" eb="92">
      <t>ノウギョウ</t>
    </rPh>
    <rPh sb="92" eb="95">
      <t>イインカイ</t>
    </rPh>
    <rPh sb="96" eb="98">
      <t>タツゴウ</t>
    </rPh>
    <rPh sb="98" eb="99">
      <t>チョウ</t>
    </rPh>
    <rPh sb="99" eb="101">
      <t>ノウギョウ</t>
    </rPh>
    <rPh sb="101" eb="103">
      <t>イイン</t>
    </rPh>
    <rPh sb="103" eb="104">
      <t>カイ</t>
    </rPh>
    <rPh sb="105" eb="107">
      <t>ノウチ</t>
    </rPh>
    <rPh sb="107" eb="109">
      <t>チュウカン</t>
    </rPh>
    <rPh sb="109" eb="111">
      <t>カンリ</t>
    </rPh>
    <rPh sb="111" eb="113">
      <t>キコウ</t>
    </rPh>
    <rPh sb="114" eb="118">
      <t>カゴシマケン</t>
    </rPh>
    <rPh sb="118" eb="120">
      <t>ノウギョウ</t>
    </rPh>
    <rPh sb="120" eb="122">
      <t>キョウサイ</t>
    </rPh>
    <rPh sb="122" eb="124">
      <t>クミアイ</t>
    </rPh>
    <rPh sb="124" eb="126">
      <t>オオシマ</t>
    </rPh>
    <rPh sb="126" eb="128">
      <t>シショ</t>
    </rPh>
    <phoneticPr fontId="5"/>
  </si>
  <si>
    <t>奄美市，大和村，宇検村，瀬戸内町，龍郷町</t>
    <rPh sb="0" eb="3">
      <t>アマミシ</t>
    </rPh>
    <rPh sb="4" eb="7">
      <t>ヤマトソン</t>
    </rPh>
    <rPh sb="8" eb="11">
      <t>ウケンソン</t>
    </rPh>
    <rPh sb="12" eb="16">
      <t>セトウチチョウ</t>
    </rPh>
    <rPh sb="17" eb="20">
      <t>タツゴウチョウ</t>
    </rPh>
    <phoneticPr fontId="5"/>
  </si>
  <si>
    <t>あまみ農協</t>
    <rPh sb="3" eb="5">
      <t>ノウキョウ</t>
    </rPh>
    <phoneticPr fontId="5"/>
  </si>
  <si>
    <t>H19．2．29</t>
    <phoneticPr fontId="5"/>
  </si>
  <si>
    <t>たんかん、すもも、パッションフルーツ、マンゴー、津之輝、アボカド</t>
    <rPh sb="24" eb="25">
      <t>ツ</t>
    </rPh>
    <rPh sb="25" eb="26">
      <t>ノ</t>
    </rPh>
    <rPh sb="26" eb="27">
      <t>テル</t>
    </rPh>
    <phoneticPr fontId="5"/>
  </si>
  <si>
    <t>徳之島地域果樹産成協議会</t>
    <rPh sb="0" eb="3">
      <t>トクノシマ</t>
    </rPh>
    <rPh sb="3" eb="5">
      <t>チイキ</t>
    </rPh>
    <rPh sb="5" eb="7">
      <t>カジュ</t>
    </rPh>
    <rPh sb="7" eb="8">
      <t>サン</t>
    </rPh>
    <rPh sb="8" eb="9">
      <t>シゲル</t>
    </rPh>
    <rPh sb="9" eb="12">
      <t>キョウギカイ</t>
    </rPh>
    <phoneticPr fontId="5"/>
  </si>
  <si>
    <t xml:space="preserve">あまみ農業協同組合徳之島事業本部園芸課
</t>
    <rPh sb="3" eb="5">
      <t>ノウギョウ</t>
    </rPh>
    <rPh sb="5" eb="7">
      <t>キョウドウ</t>
    </rPh>
    <rPh sb="7" eb="9">
      <t>クミアイ</t>
    </rPh>
    <rPh sb="9" eb="12">
      <t>トクノシマ</t>
    </rPh>
    <rPh sb="12" eb="14">
      <t>ジギョウ</t>
    </rPh>
    <rPh sb="14" eb="16">
      <t>ホンブ</t>
    </rPh>
    <rPh sb="16" eb="19">
      <t>エンゲイカ</t>
    </rPh>
    <phoneticPr fontId="5"/>
  </si>
  <si>
    <t>あまみ徳之島地区果樹部会，徳之島町，天城町，伊仙町，あまみ農協徳之島事業本部，あまみ農協天城事業本部，県大島支庁徳之島事務所，農地中間管理機構，鹿児島県農業共済組合南大島支所</t>
    <rPh sb="3" eb="6">
      <t>トクノシマ</t>
    </rPh>
    <rPh sb="6" eb="8">
      <t>チク</t>
    </rPh>
    <rPh sb="8" eb="10">
      <t>カジュ</t>
    </rPh>
    <rPh sb="10" eb="12">
      <t>ブカイ</t>
    </rPh>
    <rPh sb="13" eb="17">
      <t>トクノシマチョウ</t>
    </rPh>
    <rPh sb="18" eb="21">
      <t>アマギチョウ</t>
    </rPh>
    <rPh sb="22" eb="25">
      <t>イセンチョウ</t>
    </rPh>
    <rPh sb="29" eb="31">
      <t>ノウキョウ</t>
    </rPh>
    <rPh sb="31" eb="34">
      <t>トクノシマ</t>
    </rPh>
    <rPh sb="34" eb="36">
      <t>ジギョウ</t>
    </rPh>
    <rPh sb="36" eb="38">
      <t>ホンブ</t>
    </rPh>
    <rPh sb="42" eb="44">
      <t>ノウキョウ</t>
    </rPh>
    <rPh sb="44" eb="46">
      <t>アマギ</t>
    </rPh>
    <rPh sb="46" eb="48">
      <t>ジギョウ</t>
    </rPh>
    <rPh sb="48" eb="50">
      <t>ホンブ</t>
    </rPh>
    <rPh sb="51" eb="52">
      <t>ケン</t>
    </rPh>
    <rPh sb="52" eb="54">
      <t>オオシマ</t>
    </rPh>
    <rPh sb="54" eb="56">
      <t>シチョウ</t>
    </rPh>
    <rPh sb="56" eb="59">
      <t>トクノシマ</t>
    </rPh>
    <rPh sb="59" eb="62">
      <t>ジムショ</t>
    </rPh>
    <rPh sb="63" eb="65">
      <t>ノウチ</t>
    </rPh>
    <rPh sb="65" eb="67">
      <t>チュウカン</t>
    </rPh>
    <rPh sb="67" eb="69">
      <t>カンリ</t>
    </rPh>
    <rPh sb="69" eb="71">
      <t>キコウ</t>
    </rPh>
    <rPh sb="72" eb="76">
      <t>カゴシマケン</t>
    </rPh>
    <rPh sb="76" eb="78">
      <t>ノウギョウ</t>
    </rPh>
    <rPh sb="78" eb="80">
      <t>キョウサイ</t>
    </rPh>
    <rPh sb="80" eb="82">
      <t>クミアイ</t>
    </rPh>
    <rPh sb="82" eb="83">
      <t>ミナミ</t>
    </rPh>
    <rPh sb="83" eb="85">
      <t>オオシマ</t>
    </rPh>
    <rPh sb="85" eb="87">
      <t>シショ</t>
    </rPh>
    <phoneticPr fontId="5"/>
  </si>
  <si>
    <t>徳之島町，天城町，伊仙町</t>
    <rPh sb="0" eb="4">
      <t>トクノシマチョウ</t>
    </rPh>
    <rPh sb="5" eb="8">
      <t>アマギチョウ</t>
    </rPh>
    <rPh sb="9" eb="12">
      <t>イセンチョウ</t>
    </rPh>
    <phoneticPr fontId="5"/>
  </si>
  <si>
    <t>あまみ農協徳之島事業本部
あまみ農協天城事業本部</t>
    <rPh sb="3" eb="5">
      <t>ノウキョウ</t>
    </rPh>
    <rPh sb="5" eb="8">
      <t>トクノシマ</t>
    </rPh>
    <rPh sb="8" eb="10">
      <t>ジギョウ</t>
    </rPh>
    <rPh sb="10" eb="12">
      <t>ホンブ</t>
    </rPh>
    <rPh sb="16" eb="18">
      <t>ノウキョウ</t>
    </rPh>
    <rPh sb="18" eb="20">
      <t>アマギ</t>
    </rPh>
    <rPh sb="20" eb="22">
      <t>ジギョウ</t>
    </rPh>
    <rPh sb="22" eb="24">
      <t>ホンブ</t>
    </rPh>
    <phoneticPr fontId="5"/>
  </si>
  <si>
    <t>H25. 7.10</t>
    <phoneticPr fontId="5"/>
  </si>
  <si>
    <t>たんかん、マンゴー、パッションフルーツ、パパイア、ピタヤ</t>
  </si>
  <si>
    <t>喜界地域果樹産成協議会</t>
    <rPh sb="0" eb="2">
      <t>キカイ</t>
    </rPh>
    <rPh sb="2" eb="4">
      <t>チイキ</t>
    </rPh>
    <rPh sb="4" eb="6">
      <t>カジュ</t>
    </rPh>
    <rPh sb="6" eb="7">
      <t>サン</t>
    </rPh>
    <rPh sb="7" eb="8">
      <t>シゲル</t>
    </rPh>
    <rPh sb="8" eb="11">
      <t>キョウギカイ</t>
    </rPh>
    <phoneticPr fontId="5"/>
  </si>
  <si>
    <t>喜界町農業振興課</t>
    <rPh sb="0" eb="3">
      <t>キカイチョウ</t>
    </rPh>
    <rPh sb="3" eb="5">
      <t>ノウギョウ</t>
    </rPh>
    <rPh sb="5" eb="8">
      <t>シンコウカ</t>
    </rPh>
    <phoneticPr fontId="5"/>
  </si>
  <si>
    <t>あまみ農協喜界事業本部果樹部会，喜界町果樹振興会，あまみ農協喜界事業本部，喜界町，喜界町農業委員会，県大島支庁喜界事務所，農地中間管理機構，鹿児島県農業共済組合喜界出張所</t>
    <rPh sb="3" eb="5">
      <t>ノウキョウ</t>
    </rPh>
    <rPh sb="5" eb="7">
      <t>キカイ</t>
    </rPh>
    <rPh sb="7" eb="9">
      <t>ジギョウ</t>
    </rPh>
    <rPh sb="9" eb="11">
      <t>ホンブ</t>
    </rPh>
    <rPh sb="11" eb="13">
      <t>カジュ</t>
    </rPh>
    <rPh sb="13" eb="15">
      <t>ブカイ</t>
    </rPh>
    <rPh sb="16" eb="19">
      <t>キカイチョウ</t>
    </rPh>
    <rPh sb="19" eb="21">
      <t>カジュ</t>
    </rPh>
    <rPh sb="21" eb="24">
      <t>シンコウカイ</t>
    </rPh>
    <rPh sb="28" eb="30">
      <t>ノウキョウ</t>
    </rPh>
    <rPh sb="30" eb="32">
      <t>キカイ</t>
    </rPh>
    <rPh sb="32" eb="34">
      <t>ジギョウ</t>
    </rPh>
    <rPh sb="34" eb="36">
      <t>ホンブ</t>
    </rPh>
    <rPh sb="37" eb="40">
      <t>キカイチョウ</t>
    </rPh>
    <rPh sb="41" eb="44">
      <t>キカイチョウ</t>
    </rPh>
    <rPh sb="44" eb="46">
      <t>ノウギョウ</t>
    </rPh>
    <rPh sb="46" eb="49">
      <t>イインカイ</t>
    </rPh>
    <rPh sb="50" eb="51">
      <t>ケン</t>
    </rPh>
    <rPh sb="51" eb="53">
      <t>オオシマ</t>
    </rPh>
    <rPh sb="53" eb="55">
      <t>シチョウ</t>
    </rPh>
    <rPh sb="55" eb="57">
      <t>キカイ</t>
    </rPh>
    <rPh sb="57" eb="60">
      <t>ジムショ</t>
    </rPh>
    <rPh sb="61" eb="63">
      <t>ノウチ</t>
    </rPh>
    <rPh sb="63" eb="65">
      <t>チュウカン</t>
    </rPh>
    <rPh sb="65" eb="67">
      <t>カンリ</t>
    </rPh>
    <rPh sb="67" eb="69">
      <t>キコウ</t>
    </rPh>
    <rPh sb="70" eb="74">
      <t>カゴシマケン</t>
    </rPh>
    <rPh sb="74" eb="76">
      <t>ノウギョウ</t>
    </rPh>
    <rPh sb="76" eb="78">
      <t>キョウサイ</t>
    </rPh>
    <rPh sb="78" eb="80">
      <t>クミアイ</t>
    </rPh>
    <rPh sb="80" eb="82">
      <t>キカイ</t>
    </rPh>
    <rPh sb="82" eb="85">
      <t>シュッチョウショ</t>
    </rPh>
    <phoneticPr fontId="5"/>
  </si>
  <si>
    <t>喜界町</t>
    <rPh sb="0" eb="3">
      <t>キカイチョウ</t>
    </rPh>
    <phoneticPr fontId="5"/>
  </si>
  <si>
    <t>あまみ農協喜界事業本部</t>
    <rPh sb="3" eb="5">
      <t>ノウキョウ</t>
    </rPh>
    <rPh sb="5" eb="7">
      <t>キカイ</t>
    </rPh>
    <rPh sb="7" eb="9">
      <t>ジギョウ</t>
    </rPh>
    <rPh sb="9" eb="11">
      <t>ホンブ</t>
    </rPh>
    <phoneticPr fontId="5"/>
  </si>
  <si>
    <t>H29. 8.1</t>
    <phoneticPr fontId="5"/>
  </si>
  <si>
    <t>たんかん、ケラジ、シークー、パッションフルーツ、マンゴー</t>
  </si>
  <si>
    <t>H29.10. 5</t>
    <phoneticPr fontId="5"/>
  </si>
  <si>
    <t>9沖縄</t>
    <rPh sb="1" eb="3">
      <t>オキナワ</t>
    </rPh>
    <phoneticPr fontId="5"/>
  </si>
  <si>
    <t>沖縄県</t>
  </si>
  <si>
    <t>北部地区パインアップル生産振興協議会</t>
    <rPh sb="0" eb="2">
      <t>ホクブ</t>
    </rPh>
    <rPh sb="2" eb="4">
      <t>チク</t>
    </rPh>
    <rPh sb="11" eb="13">
      <t>セイサン</t>
    </rPh>
    <rPh sb="13" eb="15">
      <t>シンコウ</t>
    </rPh>
    <rPh sb="15" eb="18">
      <t>キョウギカイ</t>
    </rPh>
    <phoneticPr fontId="5"/>
  </si>
  <si>
    <t>JA北部地区営農振興センターパイン対策部</t>
    <rPh sb="2" eb="4">
      <t>ホクブ</t>
    </rPh>
    <rPh sb="4" eb="6">
      <t>チク</t>
    </rPh>
    <rPh sb="6" eb="8">
      <t>エイノウ</t>
    </rPh>
    <rPh sb="8" eb="10">
      <t>シンコウ</t>
    </rPh>
    <rPh sb="17" eb="20">
      <t>タイサクブ</t>
    </rPh>
    <phoneticPr fontId="5"/>
  </si>
  <si>
    <t>国頭村、大宜味村、東村、今帰仁村、本部町、名護市、宜野座村、金武町、恩納村、JA北部地区営農振興センター、北部農林水産振興センター農業改良普及課</t>
    <rPh sb="0" eb="3">
      <t>クニガミソン</t>
    </rPh>
    <rPh sb="4" eb="8">
      <t>オオギミソン</t>
    </rPh>
    <rPh sb="9" eb="11">
      <t>ヒガシソン</t>
    </rPh>
    <rPh sb="12" eb="16">
      <t>ナキジンソン</t>
    </rPh>
    <rPh sb="17" eb="20">
      <t>モトブチョウ</t>
    </rPh>
    <rPh sb="21" eb="24">
      <t>ナゴシ</t>
    </rPh>
    <rPh sb="25" eb="29">
      <t>ギノザソン</t>
    </rPh>
    <rPh sb="30" eb="33">
      <t>キンチョウ</t>
    </rPh>
    <rPh sb="34" eb="37">
      <t>オンナソン</t>
    </rPh>
    <rPh sb="40" eb="42">
      <t>ホクブ</t>
    </rPh>
    <rPh sb="42" eb="44">
      <t>チク</t>
    </rPh>
    <rPh sb="44" eb="46">
      <t>エイノウ</t>
    </rPh>
    <rPh sb="46" eb="48">
      <t>シンコウ</t>
    </rPh>
    <rPh sb="53" eb="55">
      <t>ホクブ</t>
    </rPh>
    <rPh sb="55" eb="57">
      <t>ノウリン</t>
    </rPh>
    <rPh sb="57" eb="59">
      <t>スイサン</t>
    </rPh>
    <rPh sb="59" eb="61">
      <t>シンコウ</t>
    </rPh>
    <rPh sb="65" eb="67">
      <t>ノウギョウ</t>
    </rPh>
    <rPh sb="67" eb="69">
      <t>カイリョウ</t>
    </rPh>
    <rPh sb="69" eb="72">
      <t>フキュウカ</t>
    </rPh>
    <phoneticPr fontId="5"/>
  </si>
  <si>
    <t>国頭村、大宜味村、東村、本部町、今帰仁村、名護市、宜野座村、金武町、恩納村</t>
    <rPh sb="0" eb="3">
      <t>クニガミソン</t>
    </rPh>
    <rPh sb="4" eb="8">
      <t>オオギミソン</t>
    </rPh>
    <rPh sb="9" eb="11">
      <t>ヒガシソン</t>
    </rPh>
    <rPh sb="12" eb="15">
      <t>モトブチョウ</t>
    </rPh>
    <rPh sb="16" eb="20">
      <t>ナキジンソン</t>
    </rPh>
    <rPh sb="21" eb="24">
      <t>ナゴシ</t>
    </rPh>
    <rPh sb="25" eb="29">
      <t>ギノザソン</t>
    </rPh>
    <rPh sb="30" eb="33">
      <t>キンチョウ</t>
    </rPh>
    <rPh sb="34" eb="37">
      <t>オンナソン</t>
    </rPh>
    <phoneticPr fontId="5"/>
  </si>
  <si>
    <t>JA北部地区営農振興センター</t>
    <rPh sb="2" eb="4">
      <t>ホクブ</t>
    </rPh>
    <rPh sb="4" eb="6">
      <t>チク</t>
    </rPh>
    <rPh sb="6" eb="8">
      <t>エイノウ</t>
    </rPh>
    <rPh sb="8" eb="10">
      <t>シンコウ</t>
    </rPh>
    <phoneticPr fontId="5"/>
  </si>
  <si>
    <t>パインアップル</t>
  </si>
  <si>
    <t>24.4.10</t>
  </si>
  <si>
    <t>国頭村柑橘産地協議会</t>
    <rPh sb="0" eb="2">
      <t>クニガミ</t>
    </rPh>
    <rPh sb="2" eb="3">
      <t>ソン</t>
    </rPh>
    <rPh sb="3" eb="5">
      <t>カンキツ</t>
    </rPh>
    <rPh sb="5" eb="7">
      <t>サンチ</t>
    </rPh>
    <rPh sb="7" eb="10">
      <t>キョウギカイ</t>
    </rPh>
    <phoneticPr fontId="5"/>
  </si>
  <si>
    <t>国頭村農林水産課</t>
    <rPh sb="0" eb="3">
      <t>クニガミソン</t>
    </rPh>
    <rPh sb="3" eb="5">
      <t>ノウリン</t>
    </rPh>
    <rPh sb="5" eb="7">
      <t>スイサン</t>
    </rPh>
    <rPh sb="7" eb="8">
      <t>カ</t>
    </rPh>
    <phoneticPr fontId="5"/>
  </si>
  <si>
    <t>国頭村、JA北部地区営農振興センター、JA国頭支店、北部農林水産振興センター農業改良普及課、沖縄県農業振興公社、生産者</t>
    <rPh sb="0" eb="3">
      <t>クニガミソン</t>
    </rPh>
    <rPh sb="6" eb="8">
      <t>ホクブ</t>
    </rPh>
    <rPh sb="8" eb="10">
      <t>チク</t>
    </rPh>
    <rPh sb="10" eb="12">
      <t>エイノウ</t>
    </rPh>
    <rPh sb="12" eb="14">
      <t>シンコウ</t>
    </rPh>
    <rPh sb="19" eb="23">
      <t>ジャクニガミ</t>
    </rPh>
    <rPh sb="23" eb="25">
      <t>シテン</t>
    </rPh>
    <rPh sb="26" eb="28">
      <t>ホクブ</t>
    </rPh>
    <rPh sb="28" eb="30">
      <t>ノウリン</t>
    </rPh>
    <rPh sb="30" eb="32">
      <t>スイサン</t>
    </rPh>
    <rPh sb="32" eb="34">
      <t>シンコウ</t>
    </rPh>
    <rPh sb="38" eb="40">
      <t>ノウギョウ</t>
    </rPh>
    <rPh sb="40" eb="42">
      <t>カイリョウ</t>
    </rPh>
    <rPh sb="42" eb="45">
      <t>フキュウカ</t>
    </rPh>
    <rPh sb="46" eb="49">
      <t>オキナワケン</t>
    </rPh>
    <rPh sb="49" eb="51">
      <t>ノウギョウ</t>
    </rPh>
    <rPh sb="51" eb="53">
      <t>シンコウ</t>
    </rPh>
    <rPh sb="53" eb="55">
      <t>コウシャ</t>
    </rPh>
    <rPh sb="56" eb="59">
      <t>セイサンシャ</t>
    </rPh>
    <phoneticPr fontId="5"/>
  </si>
  <si>
    <t>国頭村</t>
    <rPh sb="0" eb="3">
      <t>クニガミソン</t>
    </rPh>
    <phoneticPr fontId="5"/>
  </si>
  <si>
    <t>JA国頭支店</t>
    <rPh sb="0" eb="4">
      <t>ジャクニガミ</t>
    </rPh>
    <rPh sb="4" eb="6">
      <t>シテン</t>
    </rPh>
    <phoneticPr fontId="5"/>
  </si>
  <si>
    <t>国頭村マンゴー産地協議会</t>
    <rPh sb="0" eb="3">
      <t>クニガミソン</t>
    </rPh>
    <rPh sb="7" eb="9">
      <t>サンチ</t>
    </rPh>
    <rPh sb="9" eb="12">
      <t>キョウギカイ</t>
    </rPh>
    <phoneticPr fontId="5"/>
  </si>
  <si>
    <t>国頭村、JA北部地区営農振興センター、JA国頭支店、北部農林水産振興センター農業改良普及課</t>
    <rPh sb="0" eb="3">
      <t>クニガミソン</t>
    </rPh>
    <rPh sb="6" eb="8">
      <t>ホクブ</t>
    </rPh>
    <rPh sb="8" eb="10">
      <t>チク</t>
    </rPh>
    <rPh sb="10" eb="12">
      <t>エイノウ</t>
    </rPh>
    <rPh sb="12" eb="14">
      <t>シンコウ</t>
    </rPh>
    <rPh sb="19" eb="23">
      <t>ジャクニガミ</t>
    </rPh>
    <rPh sb="23" eb="25">
      <t>シテン</t>
    </rPh>
    <rPh sb="26" eb="28">
      <t>ホクブ</t>
    </rPh>
    <rPh sb="28" eb="30">
      <t>ノウリン</t>
    </rPh>
    <rPh sb="30" eb="32">
      <t>スイサン</t>
    </rPh>
    <rPh sb="32" eb="34">
      <t>シンコウ</t>
    </rPh>
    <rPh sb="38" eb="40">
      <t>ノウギョウ</t>
    </rPh>
    <rPh sb="40" eb="42">
      <t>カイリョウ</t>
    </rPh>
    <rPh sb="42" eb="45">
      <t>フキュウカ</t>
    </rPh>
    <phoneticPr fontId="5"/>
  </si>
  <si>
    <t>19.  6.  7</t>
  </si>
  <si>
    <t>マンゴー</t>
  </si>
  <si>
    <t>沖縄県</t>
    <rPh sb="0" eb="3">
      <t>オキナワケン</t>
    </rPh>
    <phoneticPr fontId="5"/>
  </si>
  <si>
    <t>国頭村パインアップル産地協議会</t>
    <rPh sb="0" eb="3">
      <t>クニガミソン</t>
    </rPh>
    <rPh sb="10" eb="12">
      <t>サンチ</t>
    </rPh>
    <rPh sb="12" eb="15">
      <t>キョウギカイ</t>
    </rPh>
    <phoneticPr fontId="5"/>
  </si>
  <si>
    <t>国頭村、JA北部地区営農振興センターパイン対策部、JA国頭支店、北部農林水産振興センター農業改良普及課</t>
    <rPh sb="0" eb="3">
      <t>クニガミソン</t>
    </rPh>
    <rPh sb="6" eb="8">
      <t>ホクブ</t>
    </rPh>
    <rPh sb="8" eb="10">
      <t>チク</t>
    </rPh>
    <rPh sb="10" eb="12">
      <t>エイノウ</t>
    </rPh>
    <rPh sb="12" eb="14">
      <t>シンコウ</t>
    </rPh>
    <rPh sb="21" eb="24">
      <t>タイサクブ</t>
    </rPh>
    <rPh sb="27" eb="29">
      <t>クニガミ</t>
    </rPh>
    <rPh sb="29" eb="31">
      <t>シテン</t>
    </rPh>
    <rPh sb="32" eb="34">
      <t>ホクブ</t>
    </rPh>
    <rPh sb="34" eb="36">
      <t>ノウリン</t>
    </rPh>
    <rPh sb="36" eb="38">
      <t>スイサン</t>
    </rPh>
    <rPh sb="38" eb="40">
      <t>シンコウ</t>
    </rPh>
    <rPh sb="44" eb="46">
      <t>ノウギョウ</t>
    </rPh>
    <rPh sb="46" eb="48">
      <t>カイリョウ</t>
    </rPh>
    <rPh sb="48" eb="51">
      <t>フキュウカ</t>
    </rPh>
    <phoneticPr fontId="5"/>
  </si>
  <si>
    <t>JA国頭支店</t>
    <rPh sb="2" eb="4">
      <t>クニガミ</t>
    </rPh>
    <rPh sb="4" eb="6">
      <t>シテン</t>
    </rPh>
    <phoneticPr fontId="5"/>
  </si>
  <si>
    <t>30. 3. 12</t>
  </si>
  <si>
    <t>大宜味村シークヮーサー産地振興協議会</t>
    <rPh sb="0" eb="3">
      <t>オオギミ</t>
    </rPh>
    <rPh sb="3" eb="4">
      <t>ソン</t>
    </rPh>
    <rPh sb="11" eb="13">
      <t>サンチ</t>
    </rPh>
    <rPh sb="13" eb="15">
      <t>シンコウ</t>
    </rPh>
    <rPh sb="15" eb="18">
      <t>キョウギカイ</t>
    </rPh>
    <phoneticPr fontId="5"/>
  </si>
  <si>
    <t>大宜味村産業振興課</t>
    <rPh sb="0" eb="4">
      <t>オオギミソン</t>
    </rPh>
    <rPh sb="4" eb="9">
      <t>サンギョウシンコウカ</t>
    </rPh>
    <phoneticPr fontId="5"/>
  </si>
  <si>
    <t>大宜味村、JA北部地区営農振興センター、JA大宜味支店、北部農林水産振興センター農業改良普及課</t>
    <rPh sb="0" eb="4">
      <t>オオギミソン</t>
    </rPh>
    <rPh sb="7" eb="9">
      <t>ホクブ</t>
    </rPh>
    <rPh sb="9" eb="11">
      <t>チク</t>
    </rPh>
    <rPh sb="11" eb="13">
      <t>エイノウ</t>
    </rPh>
    <rPh sb="13" eb="15">
      <t>シンコウ</t>
    </rPh>
    <rPh sb="22" eb="25">
      <t>オオギミ</t>
    </rPh>
    <rPh sb="25" eb="27">
      <t>シテン</t>
    </rPh>
    <rPh sb="28" eb="30">
      <t>ホクブ</t>
    </rPh>
    <rPh sb="30" eb="32">
      <t>ノウリン</t>
    </rPh>
    <rPh sb="32" eb="34">
      <t>スイサン</t>
    </rPh>
    <rPh sb="34" eb="36">
      <t>シンコウ</t>
    </rPh>
    <rPh sb="40" eb="42">
      <t>ノウギョウ</t>
    </rPh>
    <rPh sb="42" eb="44">
      <t>カイリョウ</t>
    </rPh>
    <rPh sb="44" eb="47">
      <t>フキュウカ</t>
    </rPh>
    <phoneticPr fontId="5"/>
  </si>
  <si>
    <t>大宜味村</t>
    <rPh sb="0" eb="4">
      <t>オオギミソン</t>
    </rPh>
    <phoneticPr fontId="5"/>
  </si>
  <si>
    <t>JA大宜味支店</t>
    <rPh sb="2" eb="5">
      <t>オオギミ</t>
    </rPh>
    <rPh sb="5" eb="7">
      <t>シテン</t>
    </rPh>
    <phoneticPr fontId="5"/>
  </si>
  <si>
    <t>17.  6.  2</t>
  </si>
  <si>
    <t>シークヮーサー</t>
  </si>
  <si>
    <t>大宜味村マンゴー産地振興協議会</t>
    <rPh sb="0" eb="3">
      <t>オオギミ</t>
    </rPh>
    <rPh sb="3" eb="4">
      <t>ソン</t>
    </rPh>
    <rPh sb="8" eb="10">
      <t>サンチ</t>
    </rPh>
    <rPh sb="10" eb="12">
      <t>シンコウ</t>
    </rPh>
    <rPh sb="12" eb="15">
      <t>キョウギカイ</t>
    </rPh>
    <phoneticPr fontId="5"/>
  </si>
  <si>
    <t>大宜味村産業振興課</t>
    <rPh sb="0" eb="4">
      <t>オオギミソン</t>
    </rPh>
    <rPh sb="4" eb="6">
      <t>サンギョウ</t>
    </rPh>
    <rPh sb="6" eb="9">
      <t>シンコウカ</t>
    </rPh>
    <phoneticPr fontId="5"/>
  </si>
  <si>
    <t>21. 1. 19</t>
  </si>
  <si>
    <t>大宜味村パイン産地協議会　　</t>
    <rPh sb="0" eb="3">
      <t>オオギミ</t>
    </rPh>
    <rPh sb="3" eb="4">
      <t>ソン</t>
    </rPh>
    <rPh sb="7" eb="9">
      <t>サンチ</t>
    </rPh>
    <rPh sb="9" eb="12">
      <t>キョウギカイ</t>
    </rPh>
    <phoneticPr fontId="5"/>
  </si>
  <si>
    <t>大宜味村、大宜味村農業委員会、北部農林水産振興センター農業改良普及課、農業研究センター名護支所、生産農家</t>
    <rPh sb="0" eb="4">
      <t>オオギミソン</t>
    </rPh>
    <rPh sb="5" eb="9">
      <t>オオギミソン</t>
    </rPh>
    <rPh sb="9" eb="11">
      <t>ノウギョウ</t>
    </rPh>
    <rPh sb="11" eb="14">
      <t>イインカイ</t>
    </rPh>
    <rPh sb="15" eb="17">
      <t>ホクブ</t>
    </rPh>
    <rPh sb="17" eb="19">
      <t>ノウリン</t>
    </rPh>
    <rPh sb="19" eb="21">
      <t>スイサン</t>
    </rPh>
    <rPh sb="21" eb="23">
      <t>シンコウ</t>
    </rPh>
    <rPh sb="27" eb="29">
      <t>ノウギョウ</t>
    </rPh>
    <rPh sb="29" eb="31">
      <t>カイリョウ</t>
    </rPh>
    <rPh sb="31" eb="34">
      <t>フキュウカ</t>
    </rPh>
    <rPh sb="35" eb="37">
      <t>ノウギョウ</t>
    </rPh>
    <rPh sb="37" eb="39">
      <t>ケンキュウ</t>
    </rPh>
    <rPh sb="43" eb="45">
      <t>ナゴ</t>
    </rPh>
    <rPh sb="45" eb="47">
      <t>シショ</t>
    </rPh>
    <rPh sb="48" eb="50">
      <t>セイサン</t>
    </rPh>
    <rPh sb="50" eb="52">
      <t>ノウカ</t>
    </rPh>
    <phoneticPr fontId="5"/>
  </si>
  <si>
    <t>24. 11. 16</t>
  </si>
  <si>
    <t>東村園芸作物等産地協議会</t>
    <rPh sb="0" eb="1">
      <t>ヒガシ</t>
    </rPh>
    <rPh sb="1" eb="2">
      <t>ソン</t>
    </rPh>
    <rPh sb="2" eb="4">
      <t>エンゲイ</t>
    </rPh>
    <rPh sb="4" eb="6">
      <t>サクモツ</t>
    </rPh>
    <rPh sb="6" eb="7">
      <t>トウ</t>
    </rPh>
    <rPh sb="7" eb="9">
      <t>サンチ</t>
    </rPh>
    <rPh sb="9" eb="12">
      <t>キョウギカイ</t>
    </rPh>
    <phoneticPr fontId="5"/>
  </si>
  <si>
    <t>東村農林水産課</t>
    <rPh sb="0" eb="2">
      <t>ヒガシソン</t>
    </rPh>
    <rPh sb="2" eb="4">
      <t>ノウリン</t>
    </rPh>
    <rPh sb="4" eb="7">
      <t>スイサンカ</t>
    </rPh>
    <phoneticPr fontId="5"/>
  </si>
  <si>
    <t>東村、JA東支店、JA北部地区営農振興センターパイン対策部、北部農林水産振興センター農業改良普及課</t>
    <rPh sb="0" eb="2">
      <t>ヒガシソン</t>
    </rPh>
    <rPh sb="3" eb="6">
      <t>ジャヒガシ</t>
    </rPh>
    <rPh sb="6" eb="8">
      <t>シテン</t>
    </rPh>
    <rPh sb="11" eb="13">
      <t>ホクブ</t>
    </rPh>
    <rPh sb="13" eb="15">
      <t>チク</t>
    </rPh>
    <rPh sb="15" eb="17">
      <t>エイノウ</t>
    </rPh>
    <rPh sb="17" eb="19">
      <t>シンコウ</t>
    </rPh>
    <rPh sb="26" eb="29">
      <t>タイサクブ</t>
    </rPh>
    <rPh sb="30" eb="32">
      <t>ホクブ</t>
    </rPh>
    <rPh sb="32" eb="34">
      <t>ノウリン</t>
    </rPh>
    <rPh sb="34" eb="36">
      <t>スイサン</t>
    </rPh>
    <rPh sb="36" eb="38">
      <t>シンコウ</t>
    </rPh>
    <rPh sb="42" eb="44">
      <t>ノウギョウ</t>
    </rPh>
    <rPh sb="44" eb="46">
      <t>カイリョウ</t>
    </rPh>
    <rPh sb="46" eb="49">
      <t>フキュウカ</t>
    </rPh>
    <phoneticPr fontId="5"/>
  </si>
  <si>
    <t>東村</t>
    <rPh sb="0" eb="2">
      <t>ヒガシソン</t>
    </rPh>
    <phoneticPr fontId="5"/>
  </si>
  <si>
    <t>JA東支店</t>
    <rPh sb="0" eb="3">
      <t>ジャヒガシ</t>
    </rPh>
    <rPh sb="3" eb="5">
      <t>シテン</t>
    </rPh>
    <phoneticPr fontId="5"/>
  </si>
  <si>
    <t>今帰仁村マンゴー産地協議会</t>
    <rPh sb="0" eb="4">
      <t>ナキジンソン</t>
    </rPh>
    <rPh sb="8" eb="10">
      <t>サンチ</t>
    </rPh>
    <rPh sb="10" eb="13">
      <t>キョウギカイ</t>
    </rPh>
    <phoneticPr fontId="5"/>
  </si>
  <si>
    <t>今帰仁村経済課</t>
    <rPh sb="0" eb="4">
      <t>ナキジンソン</t>
    </rPh>
    <rPh sb="4" eb="7">
      <t>ケイザイカ</t>
    </rPh>
    <phoneticPr fontId="5"/>
  </si>
  <si>
    <t>今帰仁村、JA北部地区営農振興センター、JA今帰仁支店、北部農林水産振興センター農業改良普及課</t>
    <rPh sb="0" eb="4">
      <t>ナキジンソン</t>
    </rPh>
    <rPh sb="7" eb="9">
      <t>ホクブ</t>
    </rPh>
    <rPh sb="9" eb="11">
      <t>チク</t>
    </rPh>
    <rPh sb="11" eb="13">
      <t>エイノウ</t>
    </rPh>
    <rPh sb="13" eb="15">
      <t>シンコウ</t>
    </rPh>
    <rPh sb="20" eb="25">
      <t>ジャナキジン</t>
    </rPh>
    <rPh sb="25" eb="27">
      <t>シテン</t>
    </rPh>
    <rPh sb="28" eb="30">
      <t>ホクブ</t>
    </rPh>
    <rPh sb="30" eb="32">
      <t>ノウリン</t>
    </rPh>
    <rPh sb="32" eb="34">
      <t>スイサン</t>
    </rPh>
    <rPh sb="34" eb="36">
      <t>シンコウ</t>
    </rPh>
    <rPh sb="40" eb="42">
      <t>ノウギョウ</t>
    </rPh>
    <rPh sb="42" eb="44">
      <t>カイリョウ</t>
    </rPh>
    <rPh sb="44" eb="47">
      <t>フキュウカ</t>
    </rPh>
    <phoneticPr fontId="5"/>
  </si>
  <si>
    <t>今帰仁村</t>
    <rPh sb="0" eb="4">
      <t>ナキジンソン</t>
    </rPh>
    <phoneticPr fontId="5"/>
  </si>
  <si>
    <t>JA今帰仁支店</t>
    <rPh sb="0" eb="5">
      <t>ジャナキジン</t>
    </rPh>
    <rPh sb="5" eb="7">
      <t>シテン</t>
    </rPh>
    <phoneticPr fontId="5"/>
  </si>
  <si>
    <t>今帰仁村パインアップル産地協議会</t>
    <rPh sb="0" eb="4">
      <t>ナキジンソン</t>
    </rPh>
    <rPh sb="11" eb="13">
      <t>サンチ</t>
    </rPh>
    <rPh sb="13" eb="16">
      <t>キョウギカイ</t>
    </rPh>
    <phoneticPr fontId="5"/>
  </si>
  <si>
    <t>今帰仁村、JAおきなわ北部地区営農振興センターパイン対策部、JA今帰仁支店、北部農林水産振興センター農業改良普及課</t>
    <rPh sb="0" eb="4">
      <t>ナキジンソン</t>
    </rPh>
    <rPh sb="11" eb="13">
      <t>ホクブ</t>
    </rPh>
    <rPh sb="13" eb="15">
      <t>チク</t>
    </rPh>
    <rPh sb="15" eb="17">
      <t>エイノウ</t>
    </rPh>
    <rPh sb="17" eb="19">
      <t>シンコウ</t>
    </rPh>
    <rPh sb="26" eb="29">
      <t>タイサクブ</t>
    </rPh>
    <rPh sb="30" eb="35">
      <t>ジャナキジン</t>
    </rPh>
    <rPh sb="35" eb="37">
      <t>シテン</t>
    </rPh>
    <rPh sb="38" eb="40">
      <t>ホクブ</t>
    </rPh>
    <rPh sb="40" eb="42">
      <t>ノウリン</t>
    </rPh>
    <rPh sb="42" eb="44">
      <t>スイサン</t>
    </rPh>
    <rPh sb="44" eb="46">
      <t>シンコウ</t>
    </rPh>
    <rPh sb="50" eb="52">
      <t>ノウギョウ</t>
    </rPh>
    <rPh sb="52" eb="54">
      <t>カイリョウ</t>
    </rPh>
    <rPh sb="54" eb="57">
      <t>フキュウカ</t>
    </rPh>
    <phoneticPr fontId="5"/>
  </si>
  <si>
    <t>JA今帰仁支店</t>
    <rPh sb="2" eb="5">
      <t>ナキジン</t>
    </rPh>
    <rPh sb="5" eb="7">
      <t>シテン</t>
    </rPh>
    <phoneticPr fontId="5"/>
  </si>
  <si>
    <t>28. 4. 1</t>
  </si>
  <si>
    <t>本部町果樹拠点産地協議会</t>
    <rPh sb="0" eb="3">
      <t>モトブチョウ</t>
    </rPh>
    <rPh sb="3" eb="5">
      <t>カジュ</t>
    </rPh>
    <rPh sb="5" eb="7">
      <t>キョテン</t>
    </rPh>
    <rPh sb="7" eb="9">
      <t>サンチ</t>
    </rPh>
    <rPh sb="9" eb="12">
      <t>キョウギカイ</t>
    </rPh>
    <phoneticPr fontId="5"/>
  </si>
  <si>
    <t>本部町農林水産課</t>
    <rPh sb="0" eb="3">
      <t>モトブチョウ</t>
    </rPh>
    <rPh sb="3" eb="8">
      <t>ノウリンスイサンカ</t>
    </rPh>
    <phoneticPr fontId="5"/>
  </si>
  <si>
    <t>本部町、JA本部支店、北部農林水産振興センター農業改良普及課</t>
    <rPh sb="0" eb="3">
      <t>モトブチョウ</t>
    </rPh>
    <rPh sb="6" eb="8">
      <t>モトブ</t>
    </rPh>
    <rPh sb="8" eb="10">
      <t>シテン</t>
    </rPh>
    <rPh sb="11" eb="13">
      <t>ホクブ</t>
    </rPh>
    <rPh sb="13" eb="15">
      <t>ノウリン</t>
    </rPh>
    <rPh sb="15" eb="17">
      <t>スイサン</t>
    </rPh>
    <rPh sb="17" eb="19">
      <t>シンコウ</t>
    </rPh>
    <rPh sb="23" eb="25">
      <t>ノウギョウ</t>
    </rPh>
    <rPh sb="25" eb="27">
      <t>カイリョウ</t>
    </rPh>
    <rPh sb="27" eb="30">
      <t>フキュウカ</t>
    </rPh>
    <phoneticPr fontId="5"/>
  </si>
  <si>
    <t>本部町</t>
    <rPh sb="0" eb="3">
      <t>モトブチョウ</t>
    </rPh>
    <phoneticPr fontId="5"/>
  </si>
  <si>
    <t>JA本部支店</t>
    <rPh sb="2" eb="4">
      <t>モトブ</t>
    </rPh>
    <rPh sb="4" eb="6">
      <t>シテン</t>
    </rPh>
    <phoneticPr fontId="5"/>
  </si>
  <si>
    <t>中晩柑類（タンカン）、アセローラ</t>
    <rPh sb="0" eb="1">
      <t>チュウ</t>
    </rPh>
    <rPh sb="1" eb="2">
      <t>バン</t>
    </rPh>
    <rPh sb="2" eb="3">
      <t>カン</t>
    </rPh>
    <rPh sb="3" eb="4">
      <t>ルイ</t>
    </rPh>
    <phoneticPr fontId="5"/>
  </si>
  <si>
    <t>本部町熱帯果樹等産地協議会</t>
    <rPh sb="0" eb="2">
      <t>モトブ</t>
    </rPh>
    <rPh sb="2" eb="3">
      <t>チョウ</t>
    </rPh>
    <rPh sb="3" eb="5">
      <t>ネッタイ</t>
    </rPh>
    <rPh sb="5" eb="7">
      <t>カジュ</t>
    </rPh>
    <rPh sb="7" eb="8">
      <t>トウ</t>
    </rPh>
    <rPh sb="8" eb="10">
      <t>サンチ</t>
    </rPh>
    <rPh sb="10" eb="13">
      <t>キョウギカイ</t>
    </rPh>
    <phoneticPr fontId="5"/>
  </si>
  <si>
    <t>23. 10. 14</t>
  </si>
  <si>
    <t>パインアップル等</t>
    <rPh sb="7" eb="8">
      <t>トウ</t>
    </rPh>
    <phoneticPr fontId="5"/>
  </si>
  <si>
    <t>もとぶ産シークヮーサー生産・消費拡大推進協議会</t>
    <rPh sb="3" eb="4">
      <t>サン</t>
    </rPh>
    <rPh sb="11" eb="13">
      <t>セイサン</t>
    </rPh>
    <rPh sb="14" eb="16">
      <t>ショウヒ</t>
    </rPh>
    <rPh sb="16" eb="18">
      <t>カクダイ</t>
    </rPh>
    <rPh sb="18" eb="20">
      <t>スイシン</t>
    </rPh>
    <rPh sb="20" eb="23">
      <t>キョウギカイ</t>
    </rPh>
    <phoneticPr fontId="5"/>
  </si>
  <si>
    <t>本部町、JA本部支店、生産組合、農業生産法人</t>
    <rPh sb="0" eb="3">
      <t>モトブチョウ</t>
    </rPh>
    <rPh sb="6" eb="8">
      <t>モトブ</t>
    </rPh>
    <rPh sb="8" eb="10">
      <t>シテン</t>
    </rPh>
    <rPh sb="11" eb="13">
      <t>セイサン</t>
    </rPh>
    <rPh sb="13" eb="15">
      <t>クミアイ</t>
    </rPh>
    <rPh sb="16" eb="18">
      <t>ノウギョウ</t>
    </rPh>
    <rPh sb="18" eb="20">
      <t>セイサン</t>
    </rPh>
    <rPh sb="20" eb="22">
      <t>ホウジン</t>
    </rPh>
    <phoneticPr fontId="5"/>
  </si>
  <si>
    <t>27.7.31</t>
  </si>
  <si>
    <t>名護市柑橘拠点産地協議会</t>
    <rPh sb="0" eb="3">
      <t>ナゴシ</t>
    </rPh>
    <rPh sb="3" eb="5">
      <t>カンキツ</t>
    </rPh>
    <rPh sb="5" eb="7">
      <t>キョテン</t>
    </rPh>
    <rPh sb="7" eb="9">
      <t>サンチ</t>
    </rPh>
    <rPh sb="9" eb="12">
      <t>キョウギカイ</t>
    </rPh>
    <phoneticPr fontId="5"/>
  </si>
  <si>
    <t>名護市園芸畜産課</t>
    <rPh sb="0" eb="3">
      <t>ナゴシ</t>
    </rPh>
    <rPh sb="3" eb="5">
      <t>エンゲイ</t>
    </rPh>
    <rPh sb="5" eb="8">
      <t>チクサンカ</t>
    </rPh>
    <phoneticPr fontId="5"/>
  </si>
  <si>
    <t>名護市、JA北部地区営農振興センター、北部農林水産振興センター農業改良普及課、生産者、沖縄県農業研究センター、沖縄県農業振興公社</t>
    <rPh sb="0" eb="3">
      <t>ナゴシ</t>
    </rPh>
    <rPh sb="6" eb="8">
      <t>ホクブ</t>
    </rPh>
    <rPh sb="8" eb="10">
      <t>チク</t>
    </rPh>
    <rPh sb="10" eb="12">
      <t>エイノウ</t>
    </rPh>
    <rPh sb="12" eb="14">
      <t>シンコウ</t>
    </rPh>
    <rPh sb="19" eb="21">
      <t>ホクブ</t>
    </rPh>
    <rPh sb="21" eb="23">
      <t>ノウリン</t>
    </rPh>
    <rPh sb="23" eb="25">
      <t>スイサン</t>
    </rPh>
    <rPh sb="25" eb="27">
      <t>シンコウ</t>
    </rPh>
    <rPh sb="31" eb="33">
      <t>ノウギョウ</t>
    </rPh>
    <rPh sb="33" eb="35">
      <t>カイリョウ</t>
    </rPh>
    <rPh sb="35" eb="38">
      <t>フキュウカ</t>
    </rPh>
    <rPh sb="39" eb="42">
      <t>セイサンシャ</t>
    </rPh>
    <rPh sb="43" eb="46">
      <t>オキナワケン</t>
    </rPh>
    <rPh sb="46" eb="48">
      <t>ノウギョウ</t>
    </rPh>
    <rPh sb="48" eb="50">
      <t>ケンキュウ</t>
    </rPh>
    <rPh sb="55" eb="58">
      <t>オキナワケン</t>
    </rPh>
    <rPh sb="58" eb="60">
      <t>ノウギョウ</t>
    </rPh>
    <rPh sb="60" eb="62">
      <t>シンコウ</t>
    </rPh>
    <rPh sb="62" eb="64">
      <t>コウシャ</t>
    </rPh>
    <phoneticPr fontId="5"/>
  </si>
  <si>
    <t>名護市</t>
    <rPh sb="0" eb="3">
      <t>ナゴシ</t>
    </rPh>
    <phoneticPr fontId="5"/>
  </si>
  <si>
    <t>JA名護支店、JA羽地支店、JA久志支店、JA屋部支店、JA屋我地支店</t>
    <rPh sb="2" eb="4">
      <t>ナゴ</t>
    </rPh>
    <rPh sb="4" eb="6">
      <t>シテン</t>
    </rPh>
    <rPh sb="9" eb="11">
      <t>ハネジ</t>
    </rPh>
    <rPh sb="11" eb="13">
      <t>シテン</t>
    </rPh>
    <rPh sb="14" eb="18">
      <t>ジャクシ</t>
    </rPh>
    <rPh sb="18" eb="20">
      <t>シテン</t>
    </rPh>
    <rPh sb="23" eb="25">
      <t>ヤブ</t>
    </rPh>
    <rPh sb="25" eb="27">
      <t>シテン</t>
    </rPh>
    <rPh sb="30" eb="33">
      <t>ヤガジ</t>
    </rPh>
    <rPh sb="33" eb="35">
      <t>シテン</t>
    </rPh>
    <phoneticPr fontId="5"/>
  </si>
  <si>
    <t>12. 11. 29</t>
  </si>
  <si>
    <t>中晩柑類（タンカン）、シークヮーサー</t>
    <rPh sb="3" eb="4">
      <t>ルイ</t>
    </rPh>
    <phoneticPr fontId="5"/>
  </si>
  <si>
    <t>H35</t>
  </si>
  <si>
    <t>名護市マンゴー産地協議会</t>
    <rPh sb="0" eb="3">
      <t>ナゴシ</t>
    </rPh>
    <rPh sb="7" eb="9">
      <t>サンチ</t>
    </rPh>
    <rPh sb="9" eb="12">
      <t>キョウギカイ</t>
    </rPh>
    <phoneticPr fontId="5"/>
  </si>
  <si>
    <t>名護市、JA北部地区営農振興センター、北部農林水産振興センター農業改良普及課</t>
    <rPh sb="0" eb="3">
      <t>ナゴシ</t>
    </rPh>
    <rPh sb="6" eb="8">
      <t>ホクブ</t>
    </rPh>
    <rPh sb="8" eb="10">
      <t>チク</t>
    </rPh>
    <rPh sb="10" eb="12">
      <t>エイノウ</t>
    </rPh>
    <rPh sb="12" eb="14">
      <t>シンコウ</t>
    </rPh>
    <rPh sb="19" eb="21">
      <t>ホクブ</t>
    </rPh>
    <rPh sb="21" eb="23">
      <t>ノウリン</t>
    </rPh>
    <rPh sb="23" eb="25">
      <t>スイサン</t>
    </rPh>
    <rPh sb="25" eb="27">
      <t>シンコウ</t>
    </rPh>
    <rPh sb="31" eb="33">
      <t>ノウギョウ</t>
    </rPh>
    <rPh sb="33" eb="35">
      <t>カイリョウ</t>
    </rPh>
    <rPh sb="35" eb="38">
      <t>フキュウカ</t>
    </rPh>
    <phoneticPr fontId="5"/>
  </si>
  <si>
    <t>27.12.1</t>
  </si>
  <si>
    <t>名護市パインアップル産地協議会</t>
    <rPh sb="0" eb="3">
      <t>ナゴシ</t>
    </rPh>
    <rPh sb="10" eb="12">
      <t>サンチ</t>
    </rPh>
    <rPh sb="12" eb="15">
      <t>キョウギカイ</t>
    </rPh>
    <phoneticPr fontId="5"/>
  </si>
  <si>
    <t>名護市園芸畜産課</t>
    <rPh sb="0" eb="2">
      <t>ナゴ</t>
    </rPh>
    <rPh sb="2" eb="3">
      <t>シ</t>
    </rPh>
    <rPh sb="3" eb="5">
      <t>エンゲイ</t>
    </rPh>
    <rPh sb="5" eb="8">
      <t>チクサンカ</t>
    </rPh>
    <phoneticPr fontId="5"/>
  </si>
  <si>
    <t>名護市、JA北部地区営農振興センターパイン対策部、北部農林水産振興センター農業改良普及課、生産者、名護パイン園グループ ナゴパイナップルパーク</t>
    <rPh sb="0" eb="3">
      <t>ナゴシ</t>
    </rPh>
    <rPh sb="6" eb="8">
      <t>ホクブ</t>
    </rPh>
    <rPh sb="8" eb="10">
      <t>チク</t>
    </rPh>
    <rPh sb="10" eb="12">
      <t>エイノウ</t>
    </rPh>
    <rPh sb="12" eb="14">
      <t>シンコウ</t>
    </rPh>
    <rPh sb="21" eb="23">
      <t>タイサク</t>
    </rPh>
    <rPh sb="23" eb="24">
      <t>ブ</t>
    </rPh>
    <rPh sb="25" eb="27">
      <t>ホクブ</t>
    </rPh>
    <rPh sb="27" eb="29">
      <t>ノウリン</t>
    </rPh>
    <rPh sb="29" eb="31">
      <t>スイサン</t>
    </rPh>
    <rPh sb="31" eb="33">
      <t>シンコウ</t>
    </rPh>
    <rPh sb="37" eb="39">
      <t>ノウギョウ</t>
    </rPh>
    <rPh sb="39" eb="41">
      <t>カイリョウ</t>
    </rPh>
    <rPh sb="41" eb="43">
      <t>フキュウ</t>
    </rPh>
    <rPh sb="43" eb="44">
      <t>カ</t>
    </rPh>
    <rPh sb="45" eb="48">
      <t>セイサンシャ</t>
    </rPh>
    <rPh sb="49" eb="51">
      <t>ナゴ</t>
    </rPh>
    <rPh sb="54" eb="55">
      <t>エン</t>
    </rPh>
    <phoneticPr fontId="5"/>
  </si>
  <si>
    <t>30. 10. 23</t>
  </si>
  <si>
    <t>宜野座村熱帯果樹産地協議会</t>
    <rPh sb="0" eb="4">
      <t>ギノザソン</t>
    </rPh>
    <rPh sb="4" eb="6">
      <t>ネッタイ</t>
    </rPh>
    <rPh sb="6" eb="8">
      <t>カジュ</t>
    </rPh>
    <rPh sb="8" eb="10">
      <t>サンチ</t>
    </rPh>
    <rPh sb="10" eb="13">
      <t>キョウギカイ</t>
    </rPh>
    <phoneticPr fontId="5"/>
  </si>
  <si>
    <t>宜野座村産業振興課</t>
    <rPh sb="0" eb="4">
      <t>ギノザソン</t>
    </rPh>
    <rPh sb="4" eb="6">
      <t>サンギョウ</t>
    </rPh>
    <rPh sb="6" eb="9">
      <t>シンコウカ</t>
    </rPh>
    <phoneticPr fontId="5"/>
  </si>
  <si>
    <t>宜野座村、JA宜野座支店、北部農業改良普及課、宜野座村農業委員会、JA北部地区営農振興センター</t>
    <rPh sb="0" eb="4">
      <t>ギノザソン</t>
    </rPh>
    <rPh sb="7" eb="10">
      <t>ギノザ</t>
    </rPh>
    <rPh sb="10" eb="12">
      <t>シテン</t>
    </rPh>
    <rPh sb="13" eb="15">
      <t>ホクブ</t>
    </rPh>
    <rPh sb="15" eb="17">
      <t>ノウギョウ</t>
    </rPh>
    <rPh sb="17" eb="19">
      <t>カイリョウ</t>
    </rPh>
    <rPh sb="19" eb="22">
      <t>フキュウカ</t>
    </rPh>
    <rPh sb="23" eb="27">
      <t>ギノザソン</t>
    </rPh>
    <rPh sb="27" eb="29">
      <t>ノウギョウ</t>
    </rPh>
    <rPh sb="29" eb="32">
      <t>イインカイ</t>
    </rPh>
    <rPh sb="35" eb="37">
      <t>ホクブ</t>
    </rPh>
    <rPh sb="37" eb="39">
      <t>チク</t>
    </rPh>
    <rPh sb="39" eb="41">
      <t>エイノウ</t>
    </rPh>
    <rPh sb="41" eb="43">
      <t>シンコウ</t>
    </rPh>
    <phoneticPr fontId="5"/>
  </si>
  <si>
    <t>宜野座村</t>
    <rPh sb="0" eb="4">
      <t>ギノザソン</t>
    </rPh>
    <phoneticPr fontId="5"/>
  </si>
  <si>
    <t>JA宜野座支店</t>
    <rPh sb="2" eb="5">
      <t>ギノザ</t>
    </rPh>
    <rPh sb="5" eb="7">
      <t>シテン</t>
    </rPh>
    <phoneticPr fontId="5"/>
  </si>
  <si>
    <t>25. 2. 8</t>
  </si>
  <si>
    <t>恩納村熱帯果樹産地協議会</t>
    <rPh sb="0" eb="2">
      <t>オンナ</t>
    </rPh>
    <rPh sb="2" eb="3">
      <t>ソン</t>
    </rPh>
    <rPh sb="3" eb="5">
      <t>ネッタイ</t>
    </rPh>
    <rPh sb="5" eb="7">
      <t>カジュ</t>
    </rPh>
    <rPh sb="7" eb="9">
      <t>サンチ</t>
    </rPh>
    <rPh sb="9" eb="12">
      <t>キョウギカイ</t>
    </rPh>
    <phoneticPr fontId="5"/>
  </si>
  <si>
    <t>恩納村農林水産課</t>
    <rPh sb="0" eb="3">
      <t>オンナソン</t>
    </rPh>
    <rPh sb="3" eb="5">
      <t>ノウリン</t>
    </rPh>
    <rPh sb="5" eb="8">
      <t>スイサンカ</t>
    </rPh>
    <phoneticPr fontId="5"/>
  </si>
  <si>
    <t>恩納村、JA北部地区営農振興センター、JA恩納支店、北部農林水産振興センター農業改良普及課</t>
    <rPh sb="0" eb="3">
      <t>オンナソン</t>
    </rPh>
    <rPh sb="6" eb="8">
      <t>ホクブ</t>
    </rPh>
    <rPh sb="8" eb="10">
      <t>チク</t>
    </rPh>
    <rPh sb="10" eb="12">
      <t>エイノウ</t>
    </rPh>
    <rPh sb="12" eb="14">
      <t>シンコウ</t>
    </rPh>
    <rPh sb="21" eb="23">
      <t>オンナ</t>
    </rPh>
    <rPh sb="23" eb="25">
      <t>シテン</t>
    </rPh>
    <rPh sb="26" eb="28">
      <t>ホクブ</t>
    </rPh>
    <rPh sb="28" eb="30">
      <t>ノウリン</t>
    </rPh>
    <rPh sb="30" eb="32">
      <t>スイサン</t>
    </rPh>
    <rPh sb="32" eb="34">
      <t>シンコウ</t>
    </rPh>
    <rPh sb="38" eb="40">
      <t>ノウギョウ</t>
    </rPh>
    <rPh sb="40" eb="42">
      <t>カイリョウ</t>
    </rPh>
    <rPh sb="42" eb="45">
      <t>フキュウカ</t>
    </rPh>
    <phoneticPr fontId="5"/>
  </si>
  <si>
    <t>恩納村</t>
    <rPh sb="0" eb="3">
      <t>オンナソン</t>
    </rPh>
    <phoneticPr fontId="5"/>
  </si>
  <si>
    <t>JA恩納支店</t>
    <rPh sb="2" eb="4">
      <t>オンナ</t>
    </rPh>
    <rPh sb="4" eb="6">
      <t>シテン</t>
    </rPh>
    <phoneticPr fontId="5"/>
  </si>
  <si>
    <t>金武町パインアップル産地協議会</t>
    <rPh sb="0" eb="3">
      <t>キンチョウ</t>
    </rPh>
    <rPh sb="10" eb="12">
      <t>サンチ</t>
    </rPh>
    <rPh sb="12" eb="15">
      <t>キョウギカイ</t>
    </rPh>
    <phoneticPr fontId="5"/>
  </si>
  <si>
    <t>金武町農林水産課</t>
    <rPh sb="0" eb="3">
      <t>キンチョウ</t>
    </rPh>
    <rPh sb="3" eb="5">
      <t>ノウリン</t>
    </rPh>
    <rPh sb="5" eb="8">
      <t>スイサンカ</t>
    </rPh>
    <phoneticPr fontId="5"/>
  </si>
  <si>
    <t>金武町、JA金武支店、北部農林水産振興センター農業改良普及課、生産者</t>
    <rPh sb="0" eb="3">
      <t>キンチョウ</t>
    </rPh>
    <rPh sb="6" eb="8">
      <t>キン</t>
    </rPh>
    <rPh sb="8" eb="10">
      <t>シテン</t>
    </rPh>
    <rPh sb="11" eb="13">
      <t>ホクブ</t>
    </rPh>
    <rPh sb="13" eb="15">
      <t>ノウリン</t>
    </rPh>
    <rPh sb="15" eb="17">
      <t>スイサン</t>
    </rPh>
    <rPh sb="17" eb="19">
      <t>シンコウ</t>
    </rPh>
    <rPh sb="23" eb="25">
      <t>ノウギョウ</t>
    </rPh>
    <rPh sb="25" eb="27">
      <t>カイリョウ</t>
    </rPh>
    <rPh sb="27" eb="30">
      <t>フキュウカ</t>
    </rPh>
    <rPh sb="31" eb="34">
      <t>セイサンシャ</t>
    </rPh>
    <phoneticPr fontId="5"/>
  </si>
  <si>
    <t>金武町</t>
    <rPh sb="0" eb="3">
      <t>キンチョウ</t>
    </rPh>
    <phoneticPr fontId="5"/>
  </si>
  <si>
    <t>JA金武支店</t>
    <rPh sb="2" eb="4">
      <t>キン</t>
    </rPh>
    <rPh sb="4" eb="6">
      <t>シテン</t>
    </rPh>
    <phoneticPr fontId="5"/>
  </si>
  <si>
    <t>29. 2. 17</t>
  </si>
  <si>
    <t>金武町マンゴー産地協議会</t>
    <rPh sb="0" eb="3">
      <t>キンチョウ</t>
    </rPh>
    <rPh sb="7" eb="9">
      <t>サンチ</t>
    </rPh>
    <rPh sb="9" eb="12">
      <t>キョウギカイ</t>
    </rPh>
    <phoneticPr fontId="5"/>
  </si>
  <si>
    <t>30. 9. 25</t>
  </si>
  <si>
    <t>中部地区晩生柑橘産地育成協議会</t>
    <rPh sb="0" eb="2">
      <t>チュウブ</t>
    </rPh>
    <rPh sb="2" eb="4">
      <t>チク</t>
    </rPh>
    <rPh sb="4" eb="6">
      <t>バンセイ</t>
    </rPh>
    <rPh sb="6" eb="8">
      <t>カンキツ</t>
    </rPh>
    <rPh sb="8" eb="10">
      <t>サンチ</t>
    </rPh>
    <rPh sb="10" eb="12">
      <t>イクセイ</t>
    </rPh>
    <rPh sb="12" eb="15">
      <t>キョウギカイ</t>
    </rPh>
    <phoneticPr fontId="5"/>
  </si>
  <si>
    <t>JA中部地区営農振興センター</t>
    <rPh sb="2" eb="4">
      <t>チュウブ</t>
    </rPh>
    <rPh sb="4" eb="6">
      <t>チク</t>
    </rPh>
    <rPh sb="6" eb="8">
      <t>エイノウ</t>
    </rPh>
    <rPh sb="8" eb="10">
      <t>シンコウ</t>
    </rPh>
    <phoneticPr fontId="5"/>
  </si>
  <si>
    <t>うるま市、JA中部地区営農振興センター、中部農業改良普及センター</t>
    <rPh sb="3" eb="4">
      <t>シ</t>
    </rPh>
    <rPh sb="7" eb="9">
      <t>チュウブ</t>
    </rPh>
    <rPh sb="9" eb="11">
      <t>チク</t>
    </rPh>
    <rPh sb="11" eb="13">
      <t>エイノウ</t>
    </rPh>
    <rPh sb="13" eb="15">
      <t>シンコウ</t>
    </rPh>
    <rPh sb="20" eb="22">
      <t>チュウブ</t>
    </rPh>
    <rPh sb="22" eb="24">
      <t>ノウギョウ</t>
    </rPh>
    <rPh sb="24" eb="26">
      <t>カイリョウ</t>
    </rPh>
    <rPh sb="26" eb="28">
      <t>フキュウ</t>
    </rPh>
    <phoneticPr fontId="5"/>
  </si>
  <si>
    <t>うるま市</t>
    <rPh sb="3" eb="4">
      <t>シ</t>
    </rPh>
    <phoneticPr fontId="5"/>
  </si>
  <si>
    <t>11. 7. 13</t>
  </si>
  <si>
    <t>中晩柑類（天草）</t>
    <rPh sb="0" eb="2">
      <t>チュウバン</t>
    </rPh>
    <rPh sb="2" eb="3">
      <t>カン</t>
    </rPh>
    <rPh sb="3" eb="4">
      <t>タグイ</t>
    </rPh>
    <rPh sb="5" eb="7">
      <t>アマクサ</t>
    </rPh>
    <phoneticPr fontId="5"/>
  </si>
  <si>
    <t>中部地区マンゴー産地協議会</t>
    <rPh sb="0" eb="2">
      <t>チュウブ</t>
    </rPh>
    <rPh sb="2" eb="4">
      <t>チク</t>
    </rPh>
    <rPh sb="8" eb="10">
      <t>サンチ</t>
    </rPh>
    <rPh sb="10" eb="12">
      <t>キョウギ</t>
    </rPh>
    <rPh sb="12" eb="13">
      <t>カイ</t>
    </rPh>
    <phoneticPr fontId="5"/>
  </si>
  <si>
    <t>JA中部地区営農振興センター、中部地区市町村、中部農業改良普及センター</t>
    <rPh sb="2" eb="4">
      <t>チュウブ</t>
    </rPh>
    <rPh sb="4" eb="6">
      <t>チク</t>
    </rPh>
    <rPh sb="6" eb="8">
      <t>エイノウ</t>
    </rPh>
    <rPh sb="8" eb="10">
      <t>シンコウ</t>
    </rPh>
    <rPh sb="15" eb="17">
      <t>チュウブ</t>
    </rPh>
    <rPh sb="17" eb="19">
      <t>チク</t>
    </rPh>
    <rPh sb="19" eb="22">
      <t>シチョウソン</t>
    </rPh>
    <rPh sb="23" eb="25">
      <t>チュウブ</t>
    </rPh>
    <rPh sb="25" eb="27">
      <t>ノウギョウ</t>
    </rPh>
    <rPh sb="27" eb="29">
      <t>カイリョウ</t>
    </rPh>
    <rPh sb="29" eb="31">
      <t>フキュウ</t>
    </rPh>
    <phoneticPr fontId="5"/>
  </si>
  <si>
    <t>中部地区市町村</t>
    <rPh sb="0" eb="2">
      <t>チュウブ</t>
    </rPh>
    <rPh sb="2" eb="4">
      <t>チク</t>
    </rPh>
    <rPh sb="4" eb="7">
      <t>シチョウソン</t>
    </rPh>
    <phoneticPr fontId="5"/>
  </si>
  <si>
    <t>JA中部地区営農振興センター管内</t>
    <rPh sb="2" eb="4">
      <t>チュウブ</t>
    </rPh>
    <rPh sb="4" eb="6">
      <t>チク</t>
    </rPh>
    <rPh sb="6" eb="8">
      <t>エイノウ</t>
    </rPh>
    <rPh sb="8" eb="10">
      <t>シンコウ</t>
    </rPh>
    <rPh sb="14" eb="16">
      <t>カンナイ</t>
    </rPh>
    <phoneticPr fontId="5"/>
  </si>
  <si>
    <t xml:space="preserve"> 16. 9. 27</t>
  </si>
  <si>
    <t>うるま市果樹産地協議会</t>
    <rPh sb="3" eb="4">
      <t>シ</t>
    </rPh>
    <rPh sb="4" eb="6">
      <t>カジュ</t>
    </rPh>
    <rPh sb="6" eb="8">
      <t>サンチ</t>
    </rPh>
    <rPh sb="8" eb="11">
      <t>キョウギカイ</t>
    </rPh>
    <phoneticPr fontId="5"/>
  </si>
  <si>
    <t>うるま市農政課</t>
    <rPh sb="3" eb="4">
      <t>シ</t>
    </rPh>
    <rPh sb="4" eb="7">
      <t>ノウセイカ</t>
    </rPh>
    <phoneticPr fontId="5"/>
  </si>
  <si>
    <t>うるま市、JA中部地区営農振興センター、中部農業改良普及センター</t>
    <rPh sb="3" eb="4">
      <t>シ</t>
    </rPh>
    <rPh sb="20" eb="22">
      <t>チュウブ</t>
    </rPh>
    <rPh sb="22" eb="24">
      <t>ノウギョウ</t>
    </rPh>
    <rPh sb="24" eb="26">
      <t>カイリョウ</t>
    </rPh>
    <rPh sb="26" eb="28">
      <t>フキュウ</t>
    </rPh>
    <phoneticPr fontId="5"/>
  </si>
  <si>
    <t>JA具志川支店、JA石川支店</t>
  </si>
  <si>
    <t>22. 5. 27</t>
  </si>
  <si>
    <t>沖縄市果樹産地協議会</t>
    <rPh sb="0" eb="2">
      <t>オキナワ</t>
    </rPh>
    <rPh sb="2" eb="3">
      <t>シ</t>
    </rPh>
    <rPh sb="3" eb="5">
      <t>カジュ</t>
    </rPh>
    <rPh sb="5" eb="7">
      <t>サンチ</t>
    </rPh>
    <rPh sb="7" eb="9">
      <t>キョウギ</t>
    </rPh>
    <rPh sb="9" eb="10">
      <t>カイ</t>
    </rPh>
    <phoneticPr fontId="5"/>
  </si>
  <si>
    <t>沖縄市経済文化部農林水産課</t>
    <rPh sb="0" eb="3">
      <t>オキナワシ</t>
    </rPh>
    <rPh sb="3" eb="5">
      <t>ケイザイ</t>
    </rPh>
    <rPh sb="5" eb="8">
      <t>ブンカブ</t>
    </rPh>
    <rPh sb="8" eb="10">
      <t>ノウリン</t>
    </rPh>
    <rPh sb="10" eb="13">
      <t>スイサンカ</t>
    </rPh>
    <phoneticPr fontId="5"/>
  </si>
  <si>
    <t>JA中部地区営農振興センター、JA美里支店果樹生産部会、JAコザ支店園芸生産部会、中部農業改良普及センター、沖縄市</t>
    <rPh sb="2" eb="4">
      <t>チュウブ</t>
    </rPh>
    <rPh sb="4" eb="6">
      <t>チク</t>
    </rPh>
    <rPh sb="6" eb="8">
      <t>エイノウ</t>
    </rPh>
    <rPh sb="8" eb="10">
      <t>シンコウ</t>
    </rPh>
    <rPh sb="17" eb="19">
      <t>ミサト</t>
    </rPh>
    <rPh sb="19" eb="21">
      <t>シテン</t>
    </rPh>
    <rPh sb="21" eb="23">
      <t>カジュ</t>
    </rPh>
    <rPh sb="23" eb="27">
      <t>セイサンブカイ</t>
    </rPh>
    <rPh sb="32" eb="34">
      <t>シテン</t>
    </rPh>
    <rPh sb="34" eb="36">
      <t>エンゲイ</t>
    </rPh>
    <rPh sb="36" eb="40">
      <t>セイサンブカイ</t>
    </rPh>
    <rPh sb="41" eb="43">
      <t>チュウブ</t>
    </rPh>
    <rPh sb="43" eb="45">
      <t>ノウギョウ</t>
    </rPh>
    <rPh sb="45" eb="47">
      <t>カイリョウ</t>
    </rPh>
    <rPh sb="47" eb="49">
      <t>フキュウ</t>
    </rPh>
    <rPh sb="54" eb="57">
      <t>オキナワシ</t>
    </rPh>
    <phoneticPr fontId="5"/>
  </si>
  <si>
    <t>沖縄市</t>
    <rPh sb="0" eb="3">
      <t>オキナワシ</t>
    </rPh>
    <phoneticPr fontId="5"/>
  </si>
  <si>
    <t>JA美里支店、JAコザ支店</t>
    <rPh sb="2" eb="4">
      <t>ミサト</t>
    </rPh>
    <rPh sb="4" eb="6">
      <t>シテン</t>
    </rPh>
    <rPh sb="11" eb="13">
      <t>シテン</t>
    </rPh>
    <phoneticPr fontId="5"/>
  </si>
  <si>
    <t>15. 8. 29</t>
  </si>
  <si>
    <t>びわ、マンゴー</t>
  </si>
  <si>
    <t>読谷村果樹産地協議会</t>
    <rPh sb="0" eb="2">
      <t>ヨミタン</t>
    </rPh>
    <rPh sb="2" eb="3">
      <t>ソン</t>
    </rPh>
    <rPh sb="3" eb="5">
      <t>カジュ</t>
    </rPh>
    <rPh sb="5" eb="7">
      <t>サンチ</t>
    </rPh>
    <rPh sb="7" eb="10">
      <t>キョウギカイ</t>
    </rPh>
    <phoneticPr fontId="5"/>
  </si>
  <si>
    <t>読谷村営農地産地笑推進課</t>
    <rPh sb="0" eb="3">
      <t>ヨミタンソン</t>
    </rPh>
    <rPh sb="3" eb="5">
      <t>エイノウ</t>
    </rPh>
    <rPh sb="5" eb="7">
      <t>チサン</t>
    </rPh>
    <rPh sb="8" eb="9">
      <t>ワライ</t>
    </rPh>
    <rPh sb="9" eb="11">
      <t>スイシン</t>
    </rPh>
    <rPh sb="11" eb="12">
      <t>カ</t>
    </rPh>
    <phoneticPr fontId="5"/>
  </si>
  <si>
    <t>読谷村、JA読谷支店、JA中部地区営農振興センター、中部農業改良普及センター</t>
    <rPh sb="0" eb="3">
      <t>ヨミタンソン</t>
    </rPh>
    <rPh sb="6" eb="8">
      <t>ヨミタン</t>
    </rPh>
    <rPh sb="8" eb="10">
      <t>シテン</t>
    </rPh>
    <rPh sb="13" eb="15">
      <t>チュウブ</t>
    </rPh>
    <rPh sb="15" eb="17">
      <t>チク</t>
    </rPh>
    <rPh sb="17" eb="19">
      <t>エイノウ</t>
    </rPh>
    <rPh sb="19" eb="21">
      <t>シンコウ</t>
    </rPh>
    <rPh sb="26" eb="28">
      <t>チュウブ</t>
    </rPh>
    <rPh sb="28" eb="30">
      <t>ノウギョウ</t>
    </rPh>
    <rPh sb="30" eb="32">
      <t>カイリョウ</t>
    </rPh>
    <rPh sb="32" eb="34">
      <t>フキュウ</t>
    </rPh>
    <phoneticPr fontId="5"/>
  </si>
  <si>
    <t>読谷村</t>
    <rPh sb="0" eb="3">
      <t>ヨミタンソン</t>
    </rPh>
    <phoneticPr fontId="5"/>
  </si>
  <si>
    <t>JA読谷支店</t>
    <rPh sb="2" eb="4">
      <t>ヨミタン</t>
    </rPh>
    <rPh sb="4" eb="6">
      <t>シテン</t>
    </rPh>
    <phoneticPr fontId="5"/>
  </si>
  <si>
    <t>13. 9. 4</t>
  </si>
  <si>
    <t>パパイヤ</t>
  </si>
  <si>
    <t>豊見城市マンゴー・パパイヤ産地協議会</t>
    <rPh sb="0" eb="3">
      <t>トミグスク</t>
    </rPh>
    <rPh sb="3" eb="4">
      <t>シ</t>
    </rPh>
    <rPh sb="13" eb="15">
      <t>サンチ</t>
    </rPh>
    <rPh sb="15" eb="18">
      <t>キョウギカイ</t>
    </rPh>
    <phoneticPr fontId="5"/>
  </si>
  <si>
    <t>豊見城市経済課、JA南部地区営農振興センター</t>
    <rPh sb="0" eb="3">
      <t>トミグスク</t>
    </rPh>
    <rPh sb="3" eb="4">
      <t>シ</t>
    </rPh>
    <rPh sb="4" eb="7">
      <t>ケイザイカ</t>
    </rPh>
    <rPh sb="10" eb="12">
      <t>ナンブ</t>
    </rPh>
    <rPh sb="12" eb="14">
      <t>チク</t>
    </rPh>
    <rPh sb="14" eb="16">
      <t>エイノウ</t>
    </rPh>
    <rPh sb="16" eb="18">
      <t>シンコウ</t>
    </rPh>
    <phoneticPr fontId="5"/>
  </si>
  <si>
    <t>豊見城市、JA南部地区営農振興センター、JA豊見城支店、南部農業改良普及センター</t>
    <rPh sb="0" eb="4">
      <t>トミグスクシ</t>
    </rPh>
    <rPh sb="7" eb="9">
      <t>ナンブ</t>
    </rPh>
    <rPh sb="9" eb="11">
      <t>チク</t>
    </rPh>
    <rPh sb="11" eb="13">
      <t>エイノウ</t>
    </rPh>
    <rPh sb="13" eb="15">
      <t>シンコウ</t>
    </rPh>
    <rPh sb="22" eb="25">
      <t>トミグスク</t>
    </rPh>
    <rPh sb="25" eb="27">
      <t>シテン</t>
    </rPh>
    <rPh sb="28" eb="30">
      <t>ナンブ</t>
    </rPh>
    <rPh sb="30" eb="32">
      <t>ノウギョウ</t>
    </rPh>
    <rPh sb="32" eb="34">
      <t>カイリョウ</t>
    </rPh>
    <rPh sb="34" eb="36">
      <t>フキュウ</t>
    </rPh>
    <phoneticPr fontId="5"/>
  </si>
  <si>
    <t>豊見城市</t>
    <rPh sb="0" eb="4">
      <t>トミグスクシ</t>
    </rPh>
    <phoneticPr fontId="5"/>
  </si>
  <si>
    <t>JA豊見城支店</t>
    <rPh sb="2" eb="5">
      <t>トミグスク</t>
    </rPh>
    <rPh sb="5" eb="7">
      <t>シテン</t>
    </rPh>
    <phoneticPr fontId="5"/>
  </si>
  <si>
    <t>11. 11. 25</t>
  </si>
  <si>
    <t>マンゴー、パパイヤ</t>
  </si>
  <si>
    <t>糸満市農業戦略産地連絡協議会</t>
    <rPh sb="0" eb="2">
      <t>イトマン</t>
    </rPh>
    <rPh sb="2" eb="3">
      <t>シ</t>
    </rPh>
    <rPh sb="3" eb="5">
      <t>ノウギョウ</t>
    </rPh>
    <rPh sb="5" eb="7">
      <t>センリャク</t>
    </rPh>
    <rPh sb="7" eb="9">
      <t>サンチ</t>
    </rPh>
    <rPh sb="9" eb="11">
      <t>レンラク</t>
    </rPh>
    <rPh sb="11" eb="14">
      <t>キョウギカイ</t>
    </rPh>
    <phoneticPr fontId="5"/>
  </si>
  <si>
    <t>糸満市農政課</t>
    <rPh sb="0" eb="3">
      <t>イトマンシ</t>
    </rPh>
    <rPh sb="3" eb="6">
      <t>ノウセイカ</t>
    </rPh>
    <phoneticPr fontId="5"/>
  </si>
  <si>
    <t>糸満市、JA糸満支店、南部農業改良普及センター</t>
    <rPh sb="0" eb="3">
      <t>イトマンシ</t>
    </rPh>
    <rPh sb="6" eb="8">
      <t>イトマン</t>
    </rPh>
    <rPh sb="8" eb="10">
      <t>シテン</t>
    </rPh>
    <rPh sb="11" eb="13">
      <t>ナンブ</t>
    </rPh>
    <rPh sb="13" eb="15">
      <t>ノウギョウ</t>
    </rPh>
    <rPh sb="15" eb="17">
      <t>カイリョウ</t>
    </rPh>
    <rPh sb="17" eb="19">
      <t>フキュウ</t>
    </rPh>
    <phoneticPr fontId="5"/>
  </si>
  <si>
    <t>糸満市</t>
    <rPh sb="0" eb="3">
      <t>イトマンシ</t>
    </rPh>
    <phoneticPr fontId="5"/>
  </si>
  <si>
    <t>JA糸満支店</t>
    <rPh sb="2" eb="4">
      <t>イトマン</t>
    </rPh>
    <rPh sb="4" eb="6">
      <t>シテン</t>
    </rPh>
    <phoneticPr fontId="5"/>
  </si>
  <si>
    <t>15. 7. 5</t>
  </si>
  <si>
    <t>パッションフルーツ、マンゴー</t>
  </si>
  <si>
    <t>八重瀬町マンゴー産地協議会</t>
    <rPh sb="0" eb="4">
      <t>ヤエセチョウ</t>
    </rPh>
    <rPh sb="8" eb="10">
      <t>サンチ</t>
    </rPh>
    <rPh sb="10" eb="13">
      <t>キョウギカイ</t>
    </rPh>
    <phoneticPr fontId="5"/>
  </si>
  <si>
    <t>八重瀬町農林水産課</t>
    <rPh sb="0" eb="4">
      <t>ヤエセチョウ</t>
    </rPh>
    <rPh sb="4" eb="6">
      <t>ノウリン</t>
    </rPh>
    <rPh sb="6" eb="9">
      <t>スイサンカ</t>
    </rPh>
    <phoneticPr fontId="5"/>
  </si>
  <si>
    <t>八重瀬町、JA南部地区営農振興センター、JA東風平・具志頭支店、南部農業改良普及センター</t>
    <rPh sb="0" eb="3">
      <t>ヤエセ</t>
    </rPh>
    <rPh sb="3" eb="4">
      <t>マチ</t>
    </rPh>
    <rPh sb="7" eb="9">
      <t>ナンブ</t>
    </rPh>
    <rPh sb="9" eb="11">
      <t>チク</t>
    </rPh>
    <rPh sb="11" eb="13">
      <t>エイノウ</t>
    </rPh>
    <rPh sb="13" eb="15">
      <t>シンコウ</t>
    </rPh>
    <rPh sb="22" eb="25">
      <t>コチンダ</t>
    </rPh>
    <rPh sb="26" eb="29">
      <t>グシチャン</t>
    </rPh>
    <rPh sb="29" eb="31">
      <t>シテン</t>
    </rPh>
    <rPh sb="32" eb="34">
      <t>ナンブ</t>
    </rPh>
    <rPh sb="34" eb="36">
      <t>ノウギョウ</t>
    </rPh>
    <rPh sb="36" eb="38">
      <t>カイリョウ</t>
    </rPh>
    <rPh sb="38" eb="40">
      <t>フキュウ</t>
    </rPh>
    <phoneticPr fontId="5"/>
  </si>
  <si>
    <t>八重瀬町</t>
    <rPh sb="0" eb="4">
      <t>ヤエセチョウ</t>
    </rPh>
    <phoneticPr fontId="5"/>
  </si>
  <si>
    <t>JA東風平支店、JA具志頭支店</t>
    <rPh sb="5" eb="7">
      <t>シテン</t>
    </rPh>
    <phoneticPr fontId="5"/>
  </si>
  <si>
    <t>23. 6. 21</t>
  </si>
  <si>
    <t>与那原町果樹産地協議会</t>
    <rPh sb="0" eb="4">
      <t>ヨナバルチョウ</t>
    </rPh>
    <rPh sb="4" eb="6">
      <t>カジュ</t>
    </rPh>
    <rPh sb="6" eb="8">
      <t>サンチ</t>
    </rPh>
    <rPh sb="8" eb="11">
      <t>キョウギカイ</t>
    </rPh>
    <phoneticPr fontId="5"/>
  </si>
  <si>
    <t>与那原町まちづくり課</t>
    <rPh sb="0" eb="4">
      <t>ヨナバルチョウ</t>
    </rPh>
    <rPh sb="9" eb="10">
      <t>カ</t>
    </rPh>
    <phoneticPr fontId="5"/>
  </si>
  <si>
    <t>与那原町、JA南部地区営農振興センター、JA与那原支店</t>
    <rPh sb="0" eb="3">
      <t>ヨナバル</t>
    </rPh>
    <rPh sb="3" eb="4">
      <t>チョウ</t>
    </rPh>
    <rPh sb="4" eb="5">
      <t>ヤマチ</t>
    </rPh>
    <rPh sb="7" eb="9">
      <t>ナンブ</t>
    </rPh>
    <rPh sb="9" eb="11">
      <t>チク</t>
    </rPh>
    <rPh sb="11" eb="13">
      <t>エイノウ</t>
    </rPh>
    <rPh sb="13" eb="15">
      <t>シンコウ</t>
    </rPh>
    <rPh sb="22" eb="25">
      <t>ヨナバル</t>
    </rPh>
    <rPh sb="25" eb="27">
      <t>シテン</t>
    </rPh>
    <phoneticPr fontId="5"/>
  </si>
  <si>
    <t>与那原町</t>
    <rPh sb="0" eb="4">
      <t>ヨナバルチョウ</t>
    </rPh>
    <phoneticPr fontId="5"/>
  </si>
  <si>
    <t>JA与那原支店</t>
    <rPh sb="2" eb="5">
      <t>ヨナバル</t>
    </rPh>
    <rPh sb="5" eb="7">
      <t>シテン</t>
    </rPh>
    <phoneticPr fontId="5"/>
  </si>
  <si>
    <t>26.6.27</t>
  </si>
  <si>
    <t>マンゴー、その他熱帯果樹</t>
    <rPh sb="7" eb="8">
      <t>タ</t>
    </rPh>
    <rPh sb="8" eb="10">
      <t>ネッタイ</t>
    </rPh>
    <rPh sb="10" eb="12">
      <t>カジュ</t>
    </rPh>
    <phoneticPr fontId="5"/>
  </si>
  <si>
    <t>南風原町マンゴー・スターフルーツ産地協議会</t>
    <rPh sb="0" eb="4">
      <t>ハエバルチョウ</t>
    </rPh>
    <rPh sb="16" eb="18">
      <t>サンチ</t>
    </rPh>
    <rPh sb="18" eb="21">
      <t>キョウギカイ</t>
    </rPh>
    <phoneticPr fontId="5"/>
  </si>
  <si>
    <t>南風原町産業振興課</t>
    <rPh sb="0" eb="4">
      <t>ハエバルチョウ</t>
    </rPh>
    <rPh sb="4" eb="6">
      <t>サンギョウ</t>
    </rPh>
    <rPh sb="6" eb="9">
      <t>シンコウカ</t>
    </rPh>
    <phoneticPr fontId="5"/>
  </si>
  <si>
    <t>南風原町、JA南部地区営農振興センター、JA南風原・津嘉山支店、南部農業改良普及センター</t>
    <rPh sb="0" eb="4">
      <t>ハエバルチョウ</t>
    </rPh>
    <rPh sb="7" eb="9">
      <t>ナンブ</t>
    </rPh>
    <rPh sb="9" eb="11">
      <t>チク</t>
    </rPh>
    <rPh sb="11" eb="13">
      <t>エイノウ</t>
    </rPh>
    <rPh sb="13" eb="15">
      <t>シンコウ</t>
    </rPh>
    <rPh sb="22" eb="25">
      <t>ハエバラ</t>
    </rPh>
    <rPh sb="26" eb="29">
      <t>ツカヤマ</t>
    </rPh>
    <rPh sb="29" eb="31">
      <t>シテン</t>
    </rPh>
    <rPh sb="32" eb="34">
      <t>ナンブ</t>
    </rPh>
    <rPh sb="34" eb="36">
      <t>ノウギョウ</t>
    </rPh>
    <rPh sb="36" eb="38">
      <t>カイリョウ</t>
    </rPh>
    <rPh sb="38" eb="40">
      <t>フキュウ</t>
    </rPh>
    <phoneticPr fontId="5"/>
  </si>
  <si>
    <t>南風原町</t>
    <rPh sb="0" eb="4">
      <t>ハエバルチョウ</t>
    </rPh>
    <phoneticPr fontId="5"/>
  </si>
  <si>
    <t>JA南風原支店、JA津嘉山支店</t>
    <rPh sb="5" eb="7">
      <t>シテン</t>
    </rPh>
    <phoneticPr fontId="5"/>
  </si>
  <si>
    <t>22. 6. 22</t>
  </si>
  <si>
    <t>マンゴー、スターフルーツ</t>
  </si>
  <si>
    <t>南城市マンゴー産地協議会</t>
    <rPh sb="0" eb="3">
      <t>ナンジョウシ</t>
    </rPh>
    <rPh sb="7" eb="9">
      <t>サンチ</t>
    </rPh>
    <rPh sb="9" eb="12">
      <t>キョウギカイ</t>
    </rPh>
    <phoneticPr fontId="5"/>
  </si>
  <si>
    <t>南城市産業振興課</t>
    <rPh sb="0" eb="3">
      <t>ナンジョウシ</t>
    </rPh>
    <rPh sb="3" eb="5">
      <t>サンギョウ</t>
    </rPh>
    <rPh sb="5" eb="8">
      <t>シンコウカ</t>
    </rPh>
    <phoneticPr fontId="5"/>
  </si>
  <si>
    <t>南城市、JA南部地区営農振興センター、JA大里・玉城・知念・佐敷支店、南部農業改良普及センター</t>
    <rPh sb="0" eb="3">
      <t>ナンジョウシ</t>
    </rPh>
    <rPh sb="6" eb="8">
      <t>ナンブ</t>
    </rPh>
    <rPh sb="8" eb="10">
      <t>チク</t>
    </rPh>
    <rPh sb="10" eb="12">
      <t>エイノウ</t>
    </rPh>
    <rPh sb="12" eb="14">
      <t>シンコウ</t>
    </rPh>
    <rPh sb="21" eb="23">
      <t>オオザト</t>
    </rPh>
    <rPh sb="24" eb="26">
      <t>タマグスク</t>
    </rPh>
    <rPh sb="27" eb="29">
      <t>チネン</t>
    </rPh>
    <rPh sb="30" eb="32">
      <t>サシキ</t>
    </rPh>
    <rPh sb="32" eb="34">
      <t>シテン</t>
    </rPh>
    <rPh sb="35" eb="37">
      <t>ナンブ</t>
    </rPh>
    <rPh sb="37" eb="39">
      <t>ノウギョウ</t>
    </rPh>
    <rPh sb="39" eb="41">
      <t>カイリョウ</t>
    </rPh>
    <rPh sb="41" eb="43">
      <t>フキュウ</t>
    </rPh>
    <phoneticPr fontId="5"/>
  </si>
  <si>
    <t>南城市</t>
    <rPh sb="0" eb="3">
      <t>ナンジョウシ</t>
    </rPh>
    <phoneticPr fontId="5"/>
  </si>
  <si>
    <t>JA大里支店、JA玉城支店、JA知念支店、JA佐敷支店</t>
    <rPh sb="2" eb="4">
      <t>オオザト</t>
    </rPh>
    <rPh sb="4" eb="6">
      <t>シテン</t>
    </rPh>
    <rPh sb="9" eb="11">
      <t>タマグスク</t>
    </rPh>
    <rPh sb="18" eb="20">
      <t>シテン</t>
    </rPh>
    <phoneticPr fontId="5"/>
  </si>
  <si>
    <t>21. 7. 23</t>
  </si>
  <si>
    <t>宮古島市園芸産地協議会</t>
    <rPh sb="0" eb="4">
      <t>ミヤコジマシ</t>
    </rPh>
    <rPh sb="4" eb="6">
      <t>エンゲイ</t>
    </rPh>
    <rPh sb="6" eb="8">
      <t>サンチ</t>
    </rPh>
    <rPh sb="8" eb="11">
      <t>キョウギカイ</t>
    </rPh>
    <phoneticPr fontId="5"/>
  </si>
  <si>
    <t>宮古島市農林水産部農政課</t>
    <rPh sb="0" eb="4">
      <t>ミヤコジマシ</t>
    </rPh>
    <rPh sb="4" eb="6">
      <t>ノウリン</t>
    </rPh>
    <rPh sb="6" eb="9">
      <t>スイサンブ</t>
    </rPh>
    <rPh sb="9" eb="12">
      <t>ノウセイカ</t>
    </rPh>
    <phoneticPr fontId="5"/>
  </si>
  <si>
    <t>宮古島市、JA宮古地区営農振興センター、宮古農林水産振興センター</t>
    <rPh sb="0" eb="4">
      <t>ミヤコジマシ</t>
    </rPh>
    <rPh sb="7" eb="9">
      <t>ミヤコ</t>
    </rPh>
    <rPh sb="9" eb="11">
      <t>チク</t>
    </rPh>
    <rPh sb="11" eb="13">
      <t>エイノウ</t>
    </rPh>
    <rPh sb="13" eb="15">
      <t>シンコウ</t>
    </rPh>
    <rPh sb="20" eb="22">
      <t>ミヤコ</t>
    </rPh>
    <rPh sb="22" eb="24">
      <t>ノウリン</t>
    </rPh>
    <rPh sb="24" eb="26">
      <t>スイサン</t>
    </rPh>
    <rPh sb="26" eb="28">
      <t>シンコウ</t>
    </rPh>
    <phoneticPr fontId="5"/>
  </si>
  <si>
    <t>宮古島市</t>
    <rPh sb="0" eb="4">
      <t>ミヤコジマシ</t>
    </rPh>
    <phoneticPr fontId="5"/>
  </si>
  <si>
    <t>JA宮古地区営農振興センター</t>
    <rPh sb="2" eb="4">
      <t>ミヤコ</t>
    </rPh>
    <rPh sb="4" eb="6">
      <t>チク</t>
    </rPh>
    <rPh sb="6" eb="8">
      <t>エイノウ</t>
    </rPh>
    <rPh sb="8" eb="10">
      <t>シンコウ</t>
    </rPh>
    <phoneticPr fontId="5"/>
  </si>
  <si>
    <t>ー</t>
  </si>
  <si>
    <t>石垣市園芸作物等産地協議会</t>
    <rPh sb="0" eb="2">
      <t>イシガキ</t>
    </rPh>
    <rPh sb="2" eb="3">
      <t>シ</t>
    </rPh>
    <rPh sb="3" eb="5">
      <t>エンゲイ</t>
    </rPh>
    <rPh sb="5" eb="7">
      <t>サクモツ</t>
    </rPh>
    <rPh sb="7" eb="8">
      <t>トウ</t>
    </rPh>
    <rPh sb="8" eb="10">
      <t>サンチ</t>
    </rPh>
    <rPh sb="10" eb="13">
      <t>キョウギカイ</t>
    </rPh>
    <phoneticPr fontId="5"/>
  </si>
  <si>
    <t>石垣市農林水産商工部農政経済課</t>
    <rPh sb="0" eb="3">
      <t>イシガキシ</t>
    </rPh>
    <rPh sb="3" eb="5">
      <t>ノウリン</t>
    </rPh>
    <rPh sb="5" eb="7">
      <t>スイサン</t>
    </rPh>
    <rPh sb="7" eb="9">
      <t>ショウコウ</t>
    </rPh>
    <rPh sb="9" eb="10">
      <t>ブ</t>
    </rPh>
    <rPh sb="10" eb="12">
      <t>ノウセイ</t>
    </rPh>
    <rPh sb="12" eb="15">
      <t>ケイザイカ</t>
    </rPh>
    <phoneticPr fontId="5"/>
  </si>
  <si>
    <t>石垣市、JA八重山営農振興センター、JA石垣支店、JA大浜支店、八重山地区営農振興センター農業改良普及課</t>
    <rPh sb="0" eb="3">
      <t>イシガキシ</t>
    </rPh>
    <rPh sb="6" eb="9">
      <t>ヤエヤマ</t>
    </rPh>
    <rPh sb="9" eb="11">
      <t>エイノウ</t>
    </rPh>
    <rPh sb="11" eb="13">
      <t>シンコウ</t>
    </rPh>
    <rPh sb="20" eb="22">
      <t>イシガキ</t>
    </rPh>
    <rPh sb="22" eb="24">
      <t>シテン</t>
    </rPh>
    <rPh sb="27" eb="29">
      <t>オオハマ</t>
    </rPh>
    <rPh sb="29" eb="31">
      <t>シテン</t>
    </rPh>
    <rPh sb="32" eb="35">
      <t>ヤエヤマ</t>
    </rPh>
    <rPh sb="35" eb="37">
      <t>チク</t>
    </rPh>
    <rPh sb="37" eb="39">
      <t>エイノウ</t>
    </rPh>
    <rPh sb="39" eb="41">
      <t>シンコウ</t>
    </rPh>
    <rPh sb="45" eb="47">
      <t>ノウギョウ</t>
    </rPh>
    <rPh sb="47" eb="49">
      <t>カイリョウ</t>
    </rPh>
    <rPh sb="49" eb="52">
      <t>フキュウカ</t>
    </rPh>
    <phoneticPr fontId="5"/>
  </si>
  <si>
    <t>石垣市</t>
    <rPh sb="0" eb="3">
      <t>イシガキシ</t>
    </rPh>
    <phoneticPr fontId="5"/>
  </si>
  <si>
    <t>JA八重山地区営農振興センター</t>
    <rPh sb="2" eb="5">
      <t>ヤエヤマ</t>
    </rPh>
    <rPh sb="5" eb="7">
      <t>チク</t>
    </rPh>
    <rPh sb="7" eb="9">
      <t>エイノウ</t>
    </rPh>
    <rPh sb="9" eb="11">
      <t>シンコウ</t>
    </rPh>
    <phoneticPr fontId="5"/>
  </si>
  <si>
    <t>竹富町園芸作物等産地協議会</t>
    <rPh sb="0" eb="3">
      <t>タケトミチョウ</t>
    </rPh>
    <rPh sb="3" eb="5">
      <t>エンゲイ</t>
    </rPh>
    <rPh sb="5" eb="7">
      <t>サクモツ</t>
    </rPh>
    <rPh sb="7" eb="8">
      <t>トウ</t>
    </rPh>
    <rPh sb="8" eb="10">
      <t>サンチ</t>
    </rPh>
    <rPh sb="10" eb="13">
      <t>キョウギカイ</t>
    </rPh>
    <phoneticPr fontId="5"/>
  </si>
  <si>
    <t>竹富町農林水産課</t>
    <rPh sb="0" eb="3">
      <t>タケトミチョウ</t>
    </rPh>
    <rPh sb="3" eb="5">
      <t>ノウリン</t>
    </rPh>
    <rPh sb="5" eb="7">
      <t>スイサン</t>
    </rPh>
    <rPh sb="7" eb="8">
      <t>カ</t>
    </rPh>
    <phoneticPr fontId="5"/>
  </si>
  <si>
    <t>竹富町、JA八重山営農振興センター、八重山地区営農振興センター農業改良普及課</t>
    <rPh sb="0" eb="3">
      <t>タケトミチョウ</t>
    </rPh>
    <rPh sb="6" eb="9">
      <t>ヤエヤマ</t>
    </rPh>
    <rPh sb="9" eb="11">
      <t>エイノウ</t>
    </rPh>
    <rPh sb="11" eb="13">
      <t>シンコウ</t>
    </rPh>
    <rPh sb="18" eb="21">
      <t>ヤエヤマ</t>
    </rPh>
    <rPh sb="21" eb="23">
      <t>チク</t>
    </rPh>
    <rPh sb="23" eb="25">
      <t>エイノウ</t>
    </rPh>
    <rPh sb="25" eb="27">
      <t>シンコウ</t>
    </rPh>
    <rPh sb="31" eb="33">
      <t>ノウギョウ</t>
    </rPh>
    <rPh sb="33" eb="35">
      <t>カイリョウ</t>
    </rPh>
    <rPh sb="35" eb="38">
      <t>フキュウカ</t>
    </rPh>
    <phoneticPr fontId="5"/>
  </si>
  <si>
    <t>竹富町</t>
    <rPh sb="0" eb="3">
      <t>タケトミチョウ</t>
    </rPh>
    <phoneticPr fontId="5"/>
  </si>
  <si>
    <t>回答欄：実質化された人・農地プラン</t>
    <rPh sb="0" eb="2">
      <t>カイトウ</t>
    </rPh>
    <rPh sb="2" eb="3">
      <t>ラン</t>
    </rPh>
    <phoneticPr fontId="5"/>
  </si>
  <si>
    <t>項目</t>
    <rPh sb="0" eb="2">
      <t>コウモク</t>
    </rPh>
    <phoneticPr fontId="5"/>
  </si>
  <si>
    <t>備考</t>
    <rPh sb="0" eb="2">
      <t>ビコウ</t>
    </rPh>
    <phoneticPr fontId="5"/>
  </si>
  <si>
    <t>点検シート_２（５）</t>
    <rPh sb="0" eb="2">
      <t>テンケン</t>
    </rPh>
    <phoneticPr fontId="5"/>
  </si>
  <si>
    <t>揖斐地域果樹産地協議会（大野町かき振興会）351戸、揖斐農林事務所農業振興課・農業普及課、大野町、ＪＡいび川、一社）岐阜県農畜産公社</t>
    <rPh sb="0" eb="2">
      <t>イビ</t>
    </rPh>
    <rPh sb="2" eb="4">
      <t>チイキ</t>
    </rPh>
    <rPh sb="4" eb="6">
      <t>カジュ</t>
    </rPh>
    <rPh sb="6" eb="8">
      <t>サンチ</t>
    </rPh>
    <rPh sb="8" eb="11">
      <t>キョウギカイ</t>
    </rPh>
    <rPh sb="33" eb="35">
      <t>ノウギョウ</t>
    </rPh>
    <rPh sb="35" eb="38">
      <t>シンコウカ</t>
    </rPh>
    <rPh sb="55" eb="57">
      <t>イッシャ</t>
    </rPh>
    <rPh sb="58" eb="61">
      <t>ギフケン</t>
    </rPh>
    <rPh sb="61" eb="62">
      <t>ノウ</t>
    </rPh>
    <rPh sb="62" eb="64">
      <t>チクサン</t>
    </rPh>
    <rPh sb="64" eb="66">
      <t>コウシャ</t>
    </rPh>
    <phoneticPr fontId="5"/>
  </si>
  <si>
    <t>イ</t>
  </si>
  <si>
    <t>ア</t>
  </si>
  <si>
    <t>ウ</t>
  </si>
  <si>
    <t>エ</t>
  </si>
  <si>
    <t>R2</t>
  </si>
  <si>
    <t>R８</t>
  </si>
  <si>
    <t>R1</t>
  </si>
  <si>
    <t>R６</t>
  </si>
  <si>
    <t>H24.4</t>
  </si>
  <si>
    <r>
      <t xml:space="preserve">H19.3.23
H21.4.3
H24.3.30
</t>
    </r>
    <r>
      <rPr>
        <sz val="11"/>
        <color rgb="FFFF0000"/>
        <rFont val="ＭＳ Ｐゴシック"/>
        <family val="3"/>
        <charset val="128"/>
      </rPr>
      <t>H27.7.28（変更）
H28.10.31更新
R3.8.9（変更）</t>
    </r>
  </si>
  <si>
    <t>R５</t>
  </si>
  <si>
    <r>
      <t>H20.2.25</t>
    </r>
    <r>
      <rPr>
        <sz val="11"/>
        <rFont val="ＭＳ Ｐゴシック"/>
        <family val="3"/>
        <charset val="128"/>
      </rPr>
      <t xml:space="preserve">
H26.3.25</t>
    </r>
  </si>
  <si>
    <t>H19.12</t>
  </si>
  <si>
    <r>
      <t xml:space="preserve">H21.2.26
</t>
    </r>
    <r>
      <rPr>
        <sz val="11"/>
        <rFont val="ＭＳ Ｐゴシック"/>
        <family val="3"/>
        <charset val="128"/>
      </rPr>
      <t>H26.4.7</t>
    </r>
  </si>
  <si>
    <r>
      <t xml:space="preserve">H28.1.12（変更）
H29.1.13（変更）
H30.7.31（変更）
R1.6.8更新
R3.5.15（変更）
</t>
    </r>
    <r>
      <rPr>
        <sz val="11"/>
        <color rgb="FFFF0000"/>
        <rFont val="ＭＳ Ｐゴシック"/>
        <family val="3"/>
        <charset val="128"/>
      </rPr>
      <t>R4.9（変更）</t>
    </r>
    <rPh sb="35" eb="37">
      <t>ヘンコウ</t>
    </rPh>
    <rPh sb="45" eb="47">
      <t>コウシン</t>
    </rPh>
    <rPh sb="56" eb="58">
      <t>ヘンコウ</t>
    </rPh>
    <phoneticPr fontId="5"/>
  </si>
  <si>
    <t>H20.10.27
H27.2.24</t>
  </si>
  <si>
    <r>
      <t>H22.3.26</t>
    </r>
    <r>
      <rPr>
        <sz val="11"/>
        <rFont val="ＭＳ Ｐゴシック"/>
        <family val="3"/>
        <charset val="128"/>
      </rPr>
      <t xml:space="preserve">
H26.3.25</t>
    </r>
  </si>
  <si>
    <t>ぎんなん</t>
  </si>
  <si>
    <t>R３</t>
  </si>
  <si>
    <t>60（ギンナン）</t>
  </si>
  <si>
    <t>もも、なし、かき</t>
  </si>
  <si>
    <t>R4.10</t>
  </si>
  <si>
    <t>H24.2.10
H29.3.21更新</t>
  </si>
  <si>
    <t>もも、ぶどう、かき、なし、いちじく</t>
  </si>
  <si>
    <t>H25.7</t>
  </si>
  <si>
    <t>R9</t>
  </si>
  <si>
    <t>R4.9</t>
  </si>
  <si>
    <t>25.8
28.1.12（変更）
30.1.23更新
R2.1.29 (変更)
R3.5.15（変更）</t>
  </si>
  <si>
    <t>ＪＡ愛知東</t>
  </si>
  <si>
    <t>東海市、知多市、大府市、東浦町、
常滑市、美浜町、南知多町、阿久比町、
半田市、武豊町</t>
  </si>
  <si>
    <t>H26</t>
  </si>
  <si>
    <t>Ｈ３０</t>
  </si>
  <si>
    <t>みよし市柿・梨・ぶどう産地振興協議会</t>
  </si>
  <si>
    <t>JAあいち豊田　三好営農センター</t>
    <rPh sb="5" eb="7">
      <t>トヨタ</t>
    </rPh>
    <rPh sb="8" eb="10">
      <t>ミヨシ</t>
    </rPh>
    <rPh sb="10" eb="12">
      <t>エイノウ</t>
    </rPh>
    <phoneticPr fontId="5"/>
  </si>
  <si>
    <t>みよし市果樹組合、愛知県豊田加茂農林水産事務所、みよし市、農地中間管理機構、JAあいち経済連、JAあいち豊田、みよし市農業委員会、愛知県農業共済組合</t>
    <rPh sb="3" eb="4">
      <t>シ</t>
    </rPh>
    <rPh sb="4" eb="6">
      <t>カジュ</t>
    </rPh>
    <rPh sb="6" eb="8">
      <t>クミアイ</t>
    </rPh>
    <rPh sb="9" eb="12">
      <t>アイチケン</t>
    </rPh>
    <rPh sb="12" eb="14">
      <t>トヨタ</t>
    </rPh>
    <rPh sb="14" eb="16">
      <t>カモ</t>
    </rPh>
    <rPh sb="16" eb="23">
      <t>ノウリンスイサンジムショ</t>
    </rPh>
    <rPh sb="27" eb="28">
      <t>シ</t>
    </rPh>
    <rPh sb="29" eb="31">
      <t>ノウチ</t>
    </rPh>
    <rPh sb="31" eb="33">
      <t>チュウカン</t>
    </rPh>
    <rPh sb="33" eb="35">
      <t>カンリ</t>
    </rPh>
    <rPh sb="35" eb="37">
      <t>キコウ</t>
    </rPh>
    <rPh sb="43" eb="46">
      <t>ケイザイレン</t>
    </rPh>
    <rPh sb="52" eb="54">
      <t>トヨタ</t>
    </rPh>
    <rPh sb="58" eb="59">
      <t>シ</t>
    </rPh>
    <rPh sb="59" eb="61">
      <t>ノウギョウ</t>
    </rPh>
    <rPh sb="61" eb="64">
      <t>イインカイ</t>
    </rPh>
    <rPh sb="65" eb="68">
      <t>アイチケン</t>
    </rPh>
    <rPh sb="68" eb="70">
      <t>ノウギョウ</t>
    </rPh>
    <rPh sb="70" eb="72">
      <t>キョウサイ</t>
    </rPh>
    <rPh sb="72" eb="74">
      <t>クミアイ</t>
    </rPh>
    <phoneticPr fontId="5"/>
  </si>
  <si>
    <t>みよし市</t>
    <rPh sb="3" eb="4">
      <t>シ</t>
    </rPh>
    <phoneticPr fontId="5"/>
  </si>
  <si>
    <t>JAあいち豊田</t>
    <rPh sb="5" eb="7">
      <t>トヨタ</t>
    </rPh>
    <phoneticPr fontId="5"/>
  </si>
  <si>
    <t>柿、梨、ぶどう、桃、キウイフルーツ</t>
    <rPh sb="0" eb="1">
      <t>カキ</t>
    </rPh>
    <rPh sb="2" eb="3">
      <t>ナシ</t>
    </rPh>
    <rPh sb="8" eb="9">
      <t>モモ</t>
    </rPh>
    <phoneticPr fontId="5"/>
  </si>
  <si>
    <t>R4.3</t>
  </si>
  <si>
    <t>ＪＡ伊勢</t>
  </si>
  <si>
    <t>H30.3.29
H31.3.28</t>
  </si>
  <si>
    <t>JA伊勢</t>
  </si>
  <si>
    <t>鈴鹿市、亀山市</t>
  </si>
  <si>
    <t>みかん、なし、かき、もも、いちじく、キウイフルーツ、うめ、くり、ブルーベリー、ぶどう、アテモヤ</t>
  </si>
  <si>
    <t>H19.3.30
H25.4.25</t>
  </si>
  <si>
    <t>ＪＡみえきた</t>
  </si>
  <si>
    <t>なし、かんきつ、うめ</t>
  </si>
  <si>
    <t>JAみえなか</t>
  </si>
  <si>
    <t>H19.3.30
H24.12.19
H27.3.27</t>
  </si>
  <si>
    <t>H19.3.30
H24.9.12</t>
  </si>
  <si>
    <t>H19.3.30
H21.9.30
H25.2.12</t>
  </si>
  <si>
    <t>H24.3.30
H29.3.31</t>
  </si>
  <si>
    <t>H25.2.18
H29.3.31</t>
  </si>
  <si>
    <t>ＪＡいがふるさと</t>
  </si>
  <si>
    <t>H24.3.30
H27.3.6
H28.3.31
H29.3.31</t>
  </si>
  <si>
    <t>H19.3.30
H25.3.29
H29.3.31</t>
  </si>
  <si>
    <t>H28.3.31
H31.4.5</t>
  </si>
  <si>
    <t>ＪＡみえなか</t>
  </si>
  <si>
    <t>みえなか梨産地構造改革計画</t>
    <rPh sb="4" eb="5">
      <t>ナシ</t>
    </rPh>
    <rPh sb="5" eb="7">
      <t>サンチ</t>
    </rPh>
    <rPh sb="7" eb="9">
      <t>コウゾウ</t>
    </rPh>
    <rPh sb="9" eb="11">
      <t>カイカク</t>
    </rPh>
    <rPh sb="11" eb="13">
      <t>ケイカク</t>
    </rPh>
    <phoneticPr fontId="5"/>
  </si>
  <si>
    <t xml:space="preserve">生産者、ＪＡみえなか、津市農林水産政策課、松阪市農水振興課、津農林事務所、松阪農林事務所、中央農業改良普及センター、農地中間管理機構（公益財団法人　三重県農林水産支援センター）
</t>
    <rPh sb="11" eb="13">
      <t>ツシ</t>
    </rPh>
    <rPh sb="13" eb="15">
      <t>ノウリン</t>
    </rPh>
    <rPh sb="15" eb="17">
      <t>スイサン</t>
    </rPh>
    <rPh sb="17" eb="19">
      <t>セイサク</t>
    </rPh>
    <rPh sb="19" eb="20">
      <t>カ</t>
    </rPh>
    <rPh sb="30" eb="31">
      <t>ツ</t>
    </rPh>
    <rPh sb="31" eb="33">
      <t>ノウリン</t>
    </rPh>
    <rPh sb="33" eb="35">
      <t>ジム</t>
    </rPh>
    <rPh sb="35" eb="36">
      <t>ショ</t>
    </rPh>
    <rPh sb="58" eb="60">
      <t>ノウチ</t>
    </rPh>
    <rPh sb="60" eb="62">
      <t>チュウカン</t>
    </rPh>
    <rPh sb="62" eb="64">
      <t>カンリ</t>
    </rPh>
    <rPh sb="64" eb="66">
      <t>キコウ</t>
    </rPh>
    <phoneticPr fontId="5"/>
  </si>
  <si>
    <t>津市南西部、松阪市</t>
    <rPh sb="0" eb="2">
      <t>ツシ</t>
    </rPh>
    <rPh sb="2" eb="5">
      <t>ナンセイブ</t>
    </rPh>
    <rPh sb="6" eb="9">
      <t>マツサカシ</t>
    </rPh>
    <phoneticPr fontId="5"/>
  </si>
  <si>
    <t>尾鷲地域果樹山地構造改革計画</t>
    <rPh sb="0" eb="2">
      <t>オワセ</t>
    </rPh>
    <rPh sb="2" eb="4">
      <t>チイキ</t>
    </rPh>
    <rPh sb="4" eb="6">
      <t>カジュ</t>
    </rPh>
    <rPh sb="6" eb="8">
      <t>サンチ</t>
    </rPh>
    <rPh sb="8" eb="10">
      <t>コウゾウ</t>
    </rPh>
    <rPh sb="10" eb="12">
      <t>カイカク</t>
    </rPh>
    <rPh sb="12" eb="14">
      <t>ケイカク</t>
    </rPh>
    <phoneticPr fontId="5"/>
  </si>
  <si>
    <t xml:space="preserve">生産者、農業委員会、JA伊勢、尾鷲市、尾鷲農林水産事務所、紀州地域農業改良普及センター、農地中間管理機構（公益財団法人　三重県農林水産支援センター）
</t>
    <rPh sb="4" eb="6">
      <t>ノウギョウ</t>
    </rPh>
    <rPh sb="6" eb="9">
      <t>イインカイ</t>
    </rPh>
    <rPh sb="12" eb="14">
      <t>イセ</t>
    </rPh>
    <rPh sb="15" eb="18">
      <t>オワセシ</t>
    </rPh>
    <rPh sb="19" eb="21">
      <t>オワセ</t>
    </rPh>
    <rPh sb="21" eb="23">
      <t>ノウリン</t>
    </rPh>
    <rPh sb="23" eb="25">
      <t>スイサン</t>
    </rPh>
    <rPh sb="29" eb="31">
      <t>キシュウ</t>
    </rPh>
    <rPh sb="31" eb="33">
      <t>チイキ</t>
    </rPh>
    <rPh sb="44" eb="46">
      <t>ノウチ</t>
    </rPh>
    <rPh sb="46" eb="48">
      <t>チュウカン</t>
    </rPh>
    <rPh sb="48" eb="50">
      <t>カンリ</t>
    </rPh>
    <rPh sb="50" eb="52">
      <t>キコウ</t>
    </rPh>
    <phoneticPr fontId="5"/>
  </si>
  <si>
    <t>尾鷲市</t>
    <rPh sb="0" eb="3">
      <t>オワセシ</t>
    </rPh>
    <phoneticPr fontId="5"/>
  </si>
  <si>
    <t>中晩柑、レモン、ライム、うんしゅうみかん、ブルーベリー、オリーブ、アボカド、フィンガーライム、</t>
    <rPh sb="0" eb="3">
      <t>チュウバンカン</t>
    </rPh>
    <phoneticPr fontId="5"/>
  </si>
  <si>
    <t>オリーブ:1.0
アボカド:0.1</t>
  </si>
  <si>
    <t>オリーブ：1.1
アボカド：0.2</t>
  </si>
  <si>
    <t>Ｒ２</t>
    <phoneticPr fontId="5"/>
  </si>
  <si>
    <r>
      <t xml:space="preserve">28. 3.31
29.3.29（変更）
R3.3.31（変更）
</t>
    </r>
    <r>
      <rPr>
        <sz val="11"/>
        <color rgb="FFFF0000"/>
        <rFont val="ＭＳ Ｐゴシック"/>
        <family val="3"/>
        <charset val="128"/>
      </rPr>
      <t>R4.6.8（変更）
R4.12.26（変更）</t>
    </r>
    <rPh sb="17" eb="19">
      <t>ヘンコウ</t>
    </rPh>
    <rPh sb="40" eb="42">
      <t>ヘンコウ</t>
    </rPh>
    <rPh sb="53" eb="55">
      <t>ヘンコウ</t>
    </rPh>
    <phoneticPr fontId="5"/>
  </si>
  <si>
    <t>Ｒ４</t>
    <phoneticPr fontId="5"/>
  </si>
  <si>
    <r>
      <t xml:space="preserve">28. 3. 31
R1.5.28(変更)
R3.3.31（変更）
</t>
    </r>
    <r>
      <rPr>
        <sz val="11"/>
        <color rgb="FFFF0000"/>
        <rFont val="ＭＳ Ｐゴシック"/>
        <family val="3"/>
        <charset val="128"/>
      </rPr>
      <t>R4.7.14（変更）</t>
    </r>
    <rPh sb="42" eb="44">
      <t>ヘンコウ</t>
    </rPh>
    <phoneticPr fontId="5"/>
  </si>
  <si>
    <r>
      <t xml:space="preserve">28. 3.30
29.3.29(変更）
30.7.12(変更）
R1.7.26(変更)
R3.3.29（変更）
R4.3.15（変更）
</t>
    </r>
    <r>
      <rPr>
        <sz val="11"/>
        <color rgb="FFFF0000"/>
        <rFont val="ＭＳ Ｐゴシック"/>
        <family val="3"/>
        <charset val="128"/>
      </rPr>
      <t>R5.1.20（変更）</t>
    </r>
    <rPh sb="17" eb="19">
      <t>ヘンコウ</t>
    </rPh>
    <rPh sb="29" eb="31">
      <t>ヘンコウ</t>
    </rPh>
    <rPh sb="65" eb="67">
      <t>ヘンコウ</t>
    </rPh>
    <rPh sb="77" eb="79">
      <t>ヘンコウ</t>
    </rPh>
    <phoneticPr fontId="5"/>
  </si>
  <si>
    <t>Ｒ３</t>
    <phoneticPr fontId="5"/>
  </si>
  <si>
    <r>
      <t xml:space="preserve">28.3.30
29.3.28(変更）
30.4.6(変更）
31.4.17(変更）
R3.3.31（変更）
</t>
    </r>
    <r>
      <rPr>
        <sz val="11"/>
        <color rgb="FFFF0000"/>
        <rFont val="ＭＳ Ｐゴシック"/>
        <family val="3"/>
        <charset val="128"/>
      </rPr>
      <t>R4.4.25（変更）
R4.12.26（変更）</t>
    </r>
    <rPh sb="16" eb="18">
      <t>ヘンコウ</t>
    </rPh>
    <rPh sb="63" eb="65">
      <t>ヘンコウ</t>
    </rPh>
    <rPh sb="76" eb="78">
      <t>ヘンコウ</t>
    </rPh>
    <phoneticPr fontId="5"/>
  </si>
  <si>
    <r>
      <t xml:space="preserve">28.3.30
29.3.29（変更）
30.5.29（変更）
R1.6.12(変更)
R3.3.31（変更）
</t>
    </r>
    <r>
      <rPr>
        <sz val="11"/>
        <color rgb="FFFF0000"/>
        <rFont val="ＭＳ Ｐゴシック"/>
        <family val="3"/>
        <charset val="128"/>
      </rPr>
      <t>R4.9.27（変更）</t>
    </r>
    <rPh sb="16" eb="18">
      <t>ヘンコウ</t>
    </rPh>
    <rPh sb="28" eb="30">
      <t>ヘンコウ</t>
    </rPh>
    <rPh sb="64" eb="66">
      <t>ヘンコウ</t>
    </rPh>
    <phoneticPr fontId="5"/>
  </si>
  <si>
    <t>りんご：543
ぶどう：55
西洋なし：25
ブルーベリー：21</t>
    <rPh sb="15" eb="17">
      <t>セイヨウ</t>
    </rPh>
    <phoneticPr fontId="5"/>
  </si>
  <si>
    <t>りんご：557
ぶどう：65
西洋なし：26
ブルーベリー：21</t>
    <rPh sb="15" eb="17">
      <t>セイヨウ</t>
    </rPh>
    <phoneticPr fontId="5"/>
  </si>
  <si>
    <r>
      <t xml:space="preserve">28.3.18
29.3.30
3.10.15（承認）
</t>
    </r>
    <r>
      <rPr>
        <sz val="11"/>
        <color rgb="FFFF0000"/>
        <rFont val="ＭＳ Ｐゴシック"/>
        <family val="3"/>
        <charset val="128"/>
      </rPr>
      <t>４.12.27（変更）</t>
    </r>
    <rPh sb="24" eb="26">
      <t>ショウニン</t>
    </rPh>
    <rPh sb="36" eb="38">
      <t>ヘンコウ</t>
    </rPh>
    <phoneticPr fontId="5"/>
  </si>
  <si>
    <t>りんご：52
ブルーベリー：10
やまぶどう：18</t>
    <phoneticPr fontId="5"/>
  </si>
  <si>
    <t>りんご：58
ブルーベリー：18
やまぶどう：19</t>
    <phoneticPr fontId="5"/>
  </si>
  <si>
    <r>
      <t>花巻農協果樹部会、花巻農協ぶどう部会花巻支部、花巻農協ぶどう部会大迫支部、北上地域ブルーベリーの会、</t>
    </r>
    <r>
      <rPr>
        <sz val="10"/>
        <rFont val="ＭＳ Ｐゴシック"/>
        <family val="3"/>
        <charset val="128"/>
      </rPr>
      <t>(株)エーデルワイン、岩手県県南広域振興局農政部花巻農林振興センター・遠野農林振興センター、</t>
    </r>
    <r>
      <rPr>
        <sz val="10"/>
        <color rgb="FFFF0000"/>
        <rFont val="ＭＳ Ｐゴシック"/>
        <family val="3"/>
        <charset val="128"/>
      </rPr>
      <t>中部</t>
    </r>
    <r>
      <rPr>
        <sz val="10"/>
        <rFont val="ＭＳ Ｐゴシック"/>
        <family val="3"/>
        <charset val="128"/>
      </rPr>
      <t>農業改良普及センター、花巻市、北上市、遠野市、岩手県農業共済組合中部地域センター・東南部地域センター、花巻農協、公益社団法人岩手県農業公社</t>
    </r>
    <r>
      <rPr>
        <sz val="10"/>
        <color rgb="FFFF0000"/>
        <rFont val="ＭＳ Ｐゴシック"/>
        <family val="3"/>
        <charset val="128"/>
      </rPr>
      <t>、花巻市葡萄が丘農業研究所</t>
    </r>
    <rPh sb="4" eb="6">
      <t>カジュ</t>
    </rPh>
    <rPh sb="6" eb="8">
      <t>ブカイ</t>
    </rPh>
    <rPh sb="9" eb="11">
      <t>ハナマキ</t>
    </rPh>
    <rPh sb="11" eb="13">
      <t>ノウキョウ</t>
    </rPh>
    <rPh sb="16" eb="18">
      <t>ブカイ</t>
    </rPh>
    <rPh sb="18" eb="20">
      <t>ハナマキ</t>
    </rPh>
    <rPh sb="20" eb="21">
      <t>シ</t>
    </rPh>
    <rPh sb="21" eb="22">
      <t>ベ</t>
    </rPh>
    <rPh sb="23" eb="25">
      <t>ハナマキ</t>
    </rPh>
    <rPh sb="25" eb="27">
      <t>ノウキョウ</t>
    </rPh>
    <rPh sb="30" eb="32">
      <t>ブカイ</t>
    </rPh>
    <rPh sb="32" eb="34">
      <t>オオハサマ</t>
    </rPh>
    <rPh sb="34" eb="36">
      <t>シブ</t>
    </rPh>
    <rPh sb="50" eb="53">
      <t>カブ</t>
    </rPh>
    <rPh sb="61" eb="62">
      <t>イワ</t>
    </rPh>
    <rPh sb="85" eb="87">
      <t>トオノ</t>
    </rPh>
    <rPh sb="87" eb="89">
      <t>ノウリン</t>
    </rPh>
    <rPh sb="89" eb="91">
      <t>シンコウ</t>
    </rPh>
    <rPh sb="96" eb="98">
      <t>チュウブ</t>
    </rPh>
    <rPh sb="123" eb="124">
      <t>ケン</t>
    </rPh>
    <rPh sb="130" eb="132">
      <t>チュウブ</t>
    </rPh>
    <rPh sb="132" eb="134">
      <t>チイキ</t>
    </rPh>
    <rPh sb="139" eb="142">
      <t>トウナンブ</t>
    </rPh>
    <rPh sb="142" eb="144">
      <t>チイキ</t>
    </rPh>
    <rPh sb="168" eb="171">
      <t>ハナマキシ</t>
    </rPh>
    <rPh sb="171" eb="173">
      <t>ブドウ</t>
    </rPh>
    <rPh sb="174" eb="175">
      <t>オカ</t>
    </rPh>
    <rPh sb="175" eb="180">
      <t>ノウギョウケンキュウショ</t>
    </rPh>
    <phoneticPr fontId="5"/>
  </si>
  <si>
    <r>
      <t>28.3.18
29.3.30
2.3.30</t>
    </r>
    <r>
      <rPr>
        <sz val="11"/>
        <color rgb="FFFF0000"/>
        <rFont val="ＭＳ Ｐゴシック"/>
        <family val="3"/>
        <charset val="128"/>
      </rPr>
      <t xml:space="preserve">
５.2.22（承認）</t>
    </r>
    <rPh sb="30" eb="32">
      <t>ショウニン</t>
    </rPh>
    <phoneticPr fontId="5"/>
  </si>
  <si>
    <t>りんご：404
ぶどう：134
西洋なし：40
ブルーベリー：29
ヤマブドウ：11</t>
    <rPh sb="16" eb="18">
      <t>セイヨウ</t>
    </rPh>
    <phoneticPr fontId="5"/>
  </si>
  <si>
    <t>農業者：108</t>
    <rPh sb="0" eb="3">
      <t>ノウギョウシャ</t>
    </rPh>
    <phoneticPr fontId="5"/>
  </si>
  <si>
    <t>農業者：109</t>
    <rPh sb="0" eb="3">
      <t>ノウギョウシャ</t>
    </rPh>
    <phoneticPr fontId="5"/>
  </si>
  <si>
    <t>（R５予定）</t>
    <rPh sb="3" eb="5">
      <t>ヨテイ</t>
    </rPh>
    <phoneticPr fontId="5"/>
  </si>
  <si>
    <t>R２</t>
    <phoneticPr fontId="5"/>
  </si>
  <si>
    <r>
      <t xml:space="preserve">28.3.18
29.3.29
3.7.21（承認）
</t>
    </r>
    <r>
      <rPr>
        <sz val="11"/>
        <color rgb="FFFF0000"/>
        <rFont val="ＭＳ Ｐゴシック"/>
        <family val="3"/>
        <charset val="128"/>
      </rPr>
      <t>4.7.11（変更）</t>
    </r>
    <rPh sb="23" eb="25">
      <t>ショウニン</t>
    </rPh>
    <rPh sb="34" eb="36">
      <t>ヘンコウ</t>
    </rPh>
    <phoneticPr fontId="5"/>
  </si>
  <si>
    <t>りんご：180
日本なし：11</t>
    <rPh sb="8" eb="10">
      <t>ニホン</t>
    </rPh>
    <phoneticPr fontId="5"/>
  </si>
  <si>
    <r>
      <t>新岩手農協</t>
    </r>
    <r>
      <rPr>
        <sz val="10"/>
        <color rgb="FFFF0000"/>
        <rFont val="ＭＳ Ｐゴシック"/>
        <family val="3"/>
        <charset val="128"/>
      </rPr>
      <t>二戸</t>
    </r>
    <r>
      <rPr>
        <sz val="10"/>
        <rFont val="ＭＳ Ｐゴシック"/>
        <family val="3"/>
        <charset val="128"/>
      </rPr>
      <t>営農経済センター米穀園芸課</t>
    </r>
    <rPh sb="0" eb="1">
      <t>シン</t>
    </rPh>
    <rPh sb="1" eb="3">
      <t>イワテ</t>
    </rPh>
    <rPh sb="3" eb="5">
      <t>ノウキョウ</t>
    </rPh>
    <rPh sb="5" eb="7">
      <t>ニノヘ</t>
    </rPh>
    <rPh sb="7" eb="9">
      <t>エイノウ</t>
    </rPh>
    <rPh sb="9" eb="11">
      <t>ケイザイ</t>
    </rPh>
    <rPh sb="15" eb="17">
      <t>ベイコク</t>
    </rPh>
    <rPh sb="17" eb="19">
      <t>エンゲイ</t>
    </rPh>
    <rPh sb="19" eb="20">
      <t>カ</t>
    </rPh>
    <phoneticPr fontId="5"/>
  </si>
  <si>
    <r>
      <t>新岩手農協北部地域りんご生産部会、新岩手農協北部地域さくらんぼ生産部会、新岩手農協北部地域ブルーベリー生産部会、新岩手農協奥中山地域果樹専門部りんご専門部、新岩手農協奥中山地域果樹専門部さくらんぼ専門部、岩手県県北広域振興局農政部二戸農林振興センター、二戸農業改良普及センター、二戸市、一戸町、軽米町、九戸村、公益社団法人岩手県農業公社、岩手県農業共済組合北部地域センター、新岩手農協</t>
    </r>
    <r>
      <rPr>
        <sz val="10"/>
        <color rgb="FFFF0000"/>
        <rFont val="ＭＳ Ｐゴシック"/>
        <family val="3"/>
        <charset val="128"/>
      </rPr>
      <t>二戸営農経済センター</t>
    </r>
    <rPh sb="0" eb="1">
      <t>シン</t>
    </rPh>
    <rPh sb="1" eb="3">
      <t>イワテ</t>
    </rPh>
    <rPh sb="3" eb="5">
      <t>ノウキョウ</t>
    </rPh>
    <rPh sb="5" eb="7">
      <t>ホクブ</t>
    </rPh>
    <rPh sb="7" eb="9">
      <t>チイキ</t>
    </rPh>
    <rPh sb="12" eb="14">
      <t>セイサン</t>
    </rPh>
    <rPh sb="14" eb="16">
      <t>ブカイ</t>
    </rPh>
    <rPh sb="17" eb="18">
      <t>シン</t>
    </rPh>
    <rPh sb="18" eb="20">
      <t>イワテ</t>
    </rPh>
    <rPh sb="20" eb="22">
      <t>ノウキョウ</t>
    </rPh>
    <rPh sb="22" eb="24">
      <t>ホクブ</t>
    </rPh>
    <rPh sb="24" eb="26">
      <t>チイキ</t>
    </rPh>
    <rPh sb="31" eb="33">
      <t>セイサン</t>
    </rPh>
    <rPh sb="33" eb="35">
      <t>ブカイ</t>
    </rPh>
    <rPh sb="36" eb="37">
      <t>シン</t>
    </rPh>
    <rPh sb="37" eb="39">
      <t>イワテ</t>
    </rPh>
    <rPh sb="39" eb="41">
      <t>ノウキョウ</t>
    </rPh>
    <rPh sb="41" eb="43">
      <t>ホクブ</t>
    </rPh>
    <rPh sb="43" eb="45">
      <t>チイキ</t>
    </rPh>
    <rPh sb="51" eb="53">
      <t>セイサン</t>
    </rPh>
    <rPh sb="53" eb="55">
      <t>ブカイ</t>
    </rPh>
    <rPh sb="56" eb="57">
      <t>シン</t>
    </rPh>
    <rPh sb="57" eb="59">
      <t>イワテ</t>
    </rPh>
    <rPh sb="59" eb="61">
      <t>ノウキョウ</t>
    </rPh>
    <rPh sb="61" eb="64">
      <t>オクナカヤマ</t>
    </rPh>
    <rPh sb="64" eb="66">
      <t>チイキ</t>
    </rPh>
    <rPh sb="66" eb="68">
      <t>カジュ</t>
    </rPh>
    <rPh sb="68" eb="70">
      <t>センモン</t>
    </rPh>
    <rPh sb="70" eb="71">
      <t>ブ</t>
    </rPh>
    <rPh sb="74" eb="76">
      <t>センモン</t>
    </rPh>
    <rPh sb="76" eb="77">
      <t>ブ</t>
    </rPh>
    <rPh sb="78" eb="79">
      <t>シン</t>
    </rPh>
    <rPh sb="79" eb="81">
      <t>イワテ</t>
    </rPh>
    <rPh sb="81" eb="83">
      <t>ノウキョウ</t>
    </rPh>
    <rPh sb="83" eb="86">
      <t>オクナカヤマ</t>
    </rPh>
    <rPh sb="86" eb="88">
      <t>チイキ</t>
    </rPh>
    <rPh sb="88" eb="90">
      <t>カジュ</t>
    </rPh>
    <rPh sb="90" eb="92">
      <t>センモン</t>
    </rPh>
    <rPh sb="92" eb="93">
      <t>ブ</t>
    </rPh>
    <rPh sb="98" eb="100">
      <t>センモン</t>
    </rPh>
    <rPh sb="100" eb="101">
      <t>ブ</t>
    </rPh>
    <rPh sb="102" eb="105">
      <t>イワテケン</t>
    </rPh>
    <rPh sb="105" eb="106">
      <t>ケン</t>
    </rPh>
    <rPh sb="106" eb="107">
      <t>キタ</t>
    </rPh>
    <rPh sb="107" eb="109">
      <t>コウイキ</t>
    </rPh>
    <rPh sb="109" eb="112">
      <t>シンコウキョク</t>
    </rPh>
    <rPh sb="112" eb="115">
      <t>ノウセイブ</t>
    </rPh>
    <rPh sb="115" eb="117">
      <t>ニノヘ</t>
    </rPh>
    <rPh sb="117" eb="119">
      <t>ノウリン</t>
    </rPh>
    <rPh sb="119" eb="121">
      <t>シンコウ</t>
    </rPh>
    <rPh sb="126" eb="128">
      <t>ニノヘ</t>
    </rPh>
    <rPh sb="128" eb="130">
      <t>ノウギョウ</t>
    </rPh>
    <rPh sb="130" eb="132">
      <t>カイリョウ</t>
    </rPh>
    <rPh sb="132" eb="134">
      <t>フキュウ</t>
    </rPh>
    <rPh sb="139" eb="142">
      <t>ニノヘシ</t>
    </rPh>
    <rPh sb="143" eb="145">
      <t>イチノヘ</t>
    </rPh>
    <rPh sb="145" eb="146">
      <t>マチ</t>
    </rPh>
    <rPh sb="147" eb="150">
      <t>カルマイマチ</t>
    </rPh>
    <rPh sb="151" eb="154">
      <t>クノヘムラ</t>
    </rPh>
    <rPh sb="155" eb="157">
      <t>コウエキ</t>
    </rPh>
    <rPh sb="157" eb="159">
      <t>シャダン</t>
    </rPh>
    <rPh sb="159" eb="161">
      <t>ホウジン</t>
    </rPh>
    <rPh sb="161" eb="164">
      <t>イワテケン</t>
    </rPh>
    <rPh sb="164" eb="166">
      <t>ノウギョウ</t>
    </rPh>
    <rPh sb="166" eb="168">
      <t>コウシャ</t>
    </rPh>
    <rPh sb="171" eb="172">
      <t>ケン</t>
    </rPh>
    <rPh sb="178" eb="180">
      <t>ホクブ</t>
    </rPh>
    <rPh sb="180" eb="182">
      <t>チイキ</t>
    </rPh>
    <rPh sb="192" eb="194">
      <t>ニノヘ</t>
    </rPh>
    <rPh sb="194" eb="198">
      <t>エイノウケイザイ</t>
    </rPh>
    <phoneticPr fontId="5"/>
  </si>
  <si>
    <t>りんご：172
さくらんぼ：65
ブルーベリー：85</t>
    <phoneticPr fontId="5"/>
  </si>
  <si>
    <t>りんご：167
さくらんぼ：53
ブルーベリー：85</t>
    <phoneticPr fontId="5"/>
  </si>
  <si>
    <r>
      <rPr>
        <sz val="10"/>
        <color rgb="FFFF0000"/>
        <rFont val="ＭＳ Ｐゴシック"/>
        <family val="3"/>
        <charset val="128"/>
      </rPr>
      <t>米崎りんご生産組合</t>
    </r>
    <r>
      <rPr>
        <sz val="10"/>
        <rFont val="ＭＳ Ｐゴシック"/>
        <family val="3"/>
        <charset val="128"/>
      </rPr>
      <t>、果樹生産農家（りんご・ぶどう）、岩手県農業共済組合東南部地域センター、陸前高田市、陸前高田市農業委員会、大船渡市農協、公益社団法人岩手県農業公社、岩手県沿岸広域振興局農林部大船渡農林振興センター、大船渡農業改良普及センター</t>
    </r>
    <rPh sb="0" eb="2">
      <t>ヨネサキ</t>
    </rPh>
    <rPh sb="5" eb="7">
      <t>セイサン</t>
    </rPh>
    <rPh sb="7" eb="9">
      <t>クミアイ</t>
    </rPh>
    <rPh sb="10" eb="12">
      <t>カジュ</t>
    </rPh>
    <rPh sb="12" eb="14">
      <t>セイサン</t>
    </rPh>
    <rPh sb="14" eb="16">
      <t>ノウカ</t>
    </rPh>
    <rPh sb="37" eb="38">
      <t>ブ</t>
    </rPh>
    <rPh sb="51" eb="56">
      <t>リクゼンタカタシ</t>
    </rPh>
    <rPh sb="56" eb="58">
      <t>ノウギョウ</t>
    </rPh>
    <rPh sb="58" eb="61">
      <t>イインカイ</t>
    </rPh>
    <rPh sb="69" eb="71">
      <t>コウエキ</t>
    </rPh>
    <rPh sb="71" eb="73">
      <t>シャダン</t>
    </rPh>
    <rPh sb="73" eb="75">
      <t>ホウジン</t>
    </rPh>
    <rPh sb="75" eb="78">
      <t>イワテケン</t>
    </rPh>
    <rPh sb="78" eb="80">
      <t>ノウギョウ</t>
    </rPh>
    <rPh sb="80" eb="82">
      <t>コウシャ</t>
    </rPh>
    <rPh sb="83" eb="86">
      <t>イワテケン</t>
    </rPh>
    <rPh sb="86" eb="88">
      <t>エンガン</t>
    </rPh>
    <rPh sb="88" eb="90">
      <t>コウイキ</t>
    </rPh>
    <rPh sb="90" eb="93">
      <t>シンコウキョク</t>
    </rPh>
    <rPh sb="93" eb="96">
      <t>ノウリンブ</t>
    </rPh>
    <rPh sb="96" eb="99">
      <t>オオフナト</t>
    </rPh>
    <rPh sb="99" eb="101">
      <t>ノウリン</t>
    </rPh>
    <rPh sb="101" eb="103">
      <t>シンコウ</t>
    </rPh>
    <rPh sb="108" eb="111">
      <t>オオフナト</t>
    </rPh>
    <rPh sb="111" eb="113">
      <t>ノウギョウ</t>
    </rPh>
    <rPh sb="113" eb="115">
      <t>カイリョウ</t>
    </rPh>
    <rPh sb="115" eb="117">
      <t>フキュウ</t>
    </rPh>
    <phoneticPr fontId="5"/>
  </si>
  <si>
    <t>R９</t>
    <phoneticPr fontId="5"/>
  </si>
  <si>
    <r>
      <t xml:space="preserve">30.3.26
</t>
    </r>
    <r>
      <rPr>
        <sz val="11"/>
        <color rgb="FFFF0000"/>
        <rFont val="ＭＳ Ｐゴシック"/>
        <family val="3"/>
        <charset val="128"/>
      </rPr>
      <t>4.6.21（変更）
5.3.10（承認）</t>
    </r>
    <rPh sb="15" eb="17">
      <t>ヘンコウ</t>
    </rPh>
    <rPh sb="26" eb="28">
      <t>ショウニン</t>
    </rPh>
    <phoneticPr fontId="5"/>
  </si>
  <si>
    <t>りんご：46
ぶどう：４</t>
    <phoneticPr fontId="5"/>
  </si>
  <si>
    <t>りんご：40
ぶどう：４</t>
    <phoneticPr fontId="5"/>
  </si>
  <si>
    <r>
      <t>新岩手農協久慈地域果樹部会、久慈地方ヤマブドウ振興協議会、久慈市、洋野町、野田村、普代村、公益社団法人岩手県農業公社、株式会社のだむら、JA新いわて久慈地域産地直売施設利用者協議会、新岩手農協</t>
    </r>
    <r>
      <rPr>
        <sz val="10"/>
        <color rgb="FFFF0000"/>
        <rFont val="ＭＳ Ｐゴシック"/>
        <family val="3"/>
        <charset val="128"/>
      </rPr>
      <t>久慈営農経済センター</t>
    </r>
    <r>
      <rPr>
        <sz val="10"/>
        <rFont val="ＭＳ Ｐゴシック"/>
        <family val="3"/>
        <charset val="128"/>
      </rPr>
      <t>、岩手県農業共済組合北部地域センター、久慈農業改良普及センター、岩手県県北広域振興局農政部、久慈地方農業農村活性化推進協議会農産園芸部会</t>
    </r>
    <rPh sb="0" eb="1">
      <t>シン</t>
    </rPh>
    <rPh sb="1" eb="3">
      <t>イワテ</t>
    </rPh>
    <rPh sb="3" eb="5">
      <t>ノウキョウ</t>
    </rPh>
    <rPh sb="5" eb="7">
      <t>クジ</t>
    </rPh>
    <rPh sb="7" eb="9">
      <t>チイキ</t>
    </rPh>
    <rPh sb="9" eb="11">
      <t>カジュ</t>
    </rPh>
    <rPh sb="11" eb="13">
      <t>ブカイ</t>
    </rPh>
    <rPh sb="14" eb="16">
      <t>クジ</t>
    </rPh>
    <rPh sb="16" eb="18">
      <t>チホウ</t>
    </rPh>
    <rPh sb="23" eb="25">
      <t>シンコウ</t>
    </rPh>
    <rPh sb="25" eb="28">
      <t>キョウギカイ</t>
    </rPh>
    <rPh sb="29" eb="32">
      <t>クジシ</t>
    </rPh>
    <rPh sb="33" eb="36">
      <t>ヒロノチョウ</t>
    </rPh>
    <rPh sb="37" eb="40">
      <t>ノダムラ</t>
    </rPh>
    <rPh sb="41" eb="44">
      <t>フダイムラ</t>
    </rPh>
    <rPh sb="45" eb="47">
      <t>コウエキ</t>
    </rPh>
    <rPh sb="47" eb="49">
      <t>シャダン</t>
    </rPh>
    <rPh sb="49" eb="51">
      <t>ホウジン</t>
    </rPh>
    <rPh sb="51" eb="54">
      <t>イワテケン</t>
    </rPh>
    <rPh sb="54" eb="56">
      <t>ノウギョウ</t>
    </rPh>
    <rPh sb="56" eb="58">
      <t>コウシャ</t>
    </rPh>
    <rPh sb="70" eb="71">
      <t>シン</t>
    </rPh>
    <rPh sb="91" eb="92">
      <t>シン</t>
    </rPh>
    <rPh sb="92" eb="94">
      <t>イワテ</t>
    </rPh>
    <rPh sb="94" eb="96">
      <t>ノウキョウ</t>
    </rPh>
    <rPh sb="96" eb="102">
      <t>クジエイノウケイザイ</t>
    </rPh>
    <rPh sb="109" eb="110">
      <t>ケン</t>
    </rPh>
    <rPh sb="116" eb="118">
      <t>ホクブ</t>
    </rPh>
    <rPh sb="118" eb="120">
      <t>チイキ</t>
    </rPh>
    <rPh sb="138" eb="141">
      <t>イワテケン</t>
    </rPh>
    <rPh sb="141" eb="142">
      <t>ケン</t>
    </rPh>
    <rPh sb="142" eb="143">
      <t>キタ</t>
    </rPh>
    <rPh sb="143" eb="145">
      <t>コウイキ</t>
    </rPh>
    <rPh sb="145" eb="148">
      <t>シンコウキョク</t>
    </rPh>
    <rPh sb="148" eb="151">
      <t>ノウセイブ</t>
    </rPh>
    <phoneticPr fontId="5"/>
  </si>
  <si>
    <t>やまぶどう：８
りんご：８</t>
    <phoneticPr fontId="5"/>
  </si>
  <si>
    <t>やまぶどう：８
りんご：９</t>
  </si>
  <si>
    <r>
      <t>新岩手農協宮古地方果樹部会、岩泉果樹協会、宮古市、山田町、岩泉町、田野畑村、新岩手農協</t>
    </r>
    <r>
      <rPr>
        <sz val="10"/>
        <color rgb="FFFF0000"/>
        <rFont val="ＭＳ Ｐゴシック"/>
        <family val="3"/>
        <charset val="128"/>
      </rPr>
      <t>宮古営農経済センター</t>
    </r>
    <r>
      <rPr>
        <sz val="10"/>
        <rFont val="ＭＳ Ｐゴシック"/>
        <family val="3"/>
        <charset val="128"/>
      </rPr>
      <t>、岩手県農業共済組合宮古地域センター、公益社団法人岩手県農業公社、宮古農業改良普及センター、岩手県沿岸広域振興局宮古農林振興センター</t>
    </r>
    <rPh sb="38" eb="39">
      <t>シン</t>
    </rPh>
    <rPh sb="39" eb="41">
      <t>イワテ</t>
    </rPh>
    <rPh sb="41" eb="43">
      <t>ノウキョウ</t>
    </rPh>
    <rPh sb="43" eb="49">
      <t>ミヤコエイノウケイザイ</t>
    </rPh>
    <rPh sb="54" eb="57">
      <t>イワテケン</t>
    </rPh>
    <rPh sb="63" eb="65">
      <t>ミヤコ</t>
    </rPh>
    <rPh sb="65" eb="67">
      <t>チイキ</t>
    </rPh>
    <rPh sb="86" eb="88">
      <t>ミヤコ</t>
    </rPh>
    <rPh sb="88" eb="90">
      <t>ノウギョウ</t>
    </rPh>
    <rPh sb="90" eb="92">
      <t>カイリョウ</t>
    </rPh>
    <rPh sb="92" eb="94">
      <t>フキュウ</t>
    </rPh>
    <phoneticPr fontId="5"/>
  </si>
  <si>
    <r>
      <t xml:space="preserve">30.3.22
</t>
    </r>
    <r>
      <rPr>
        <sz val="11"/>
        <color rgb="FFFF0000"/>
        <rFont val="ＭＳ Ｐゴシック"/>
        <family val="3"/>
        <charset val="128"/>
      </rPr>
      <t>5.3.20（承認）</t>
    </r>
    <rPh sb="15" eb="17">
      <t>ショウニン</t>
    </rPh>
    <phoneticPr fontId="5"/>
  </si>
  <si>
    <t>JAみやぎ仙南蔵王地区梨部会、JAみやぎ仙南蔵王地区梅部会、JAみやぎ仙南白石地区果樹部会、白石市農林課、蔵王町農林観光課、大河原農業改良普及センター、JAみやぎ仙南、宮城県農地中間管理機構</t>
    <rPh sb="20" eb="22">
      <t>センナン</t>
    </rPh>
    <rPh sb="84" eb="87">
      <t>ミヤギケン</t>
    </rPh>
    <rPh sb="87" eb="89">
      <t>ノウチ</t>
    </rPh>
    <rPh sb="89" eb="91">
      <t>チュウカン</t>
    </rPh>
    <rPh sb="91" eb="93">
      <t>カンリ</t>
    </rPh>
    <rPh sb="93" eb="95">
      <t>キコウ</t>
    </rPh>
    <phoneticPr fontId="5"/>
  </si>
  <si>
    <r>
      <t>白石市、蔵王町、</t>
    </r>
    <r>
      <rPr>
        <sz val="10"/>
        <color rgb="FFFF0000"/>
        <rFont val="ＭＳ Ｐゴシック"/>
        <family val="3"/>
        <charset val="128"/>
      </rPr>
      <t>七ヶ宿町</t>
    </r>
    <rPh sb="0" eb="3">
      <t>シロイシシ</t>
    </rPh>
    <rPh sb="4" eb="7">
      <t>ザオウチョウ</t>
    </rPh>
    <rPh sb="8" eb="12">
      <t>シチカシュクマチ</t>
    </rPh>
    <phoneticPr fontId="13"/>
  </si>
  <si>
    <r>
      <t>りんご（白石市）、日本なし・うめ（蔵王町）、</t>
    </r>
    <r>
      <rPr>
        <sz val="10"/>
        <color rgb="FFFF0000"/>
        <rFont val="ＭＳ Ｐゴシック"/>
        <family val="3"/>
        <charset val="128"/>
      </rPr>
      <t>ぶどう（七ヶ宿町）</t>
    </r>
    <rPh sb="4" eb="7">
      <t>シロイシシ</t>
    </rPh>
    <rPh sb="9" eb="11">
      <t>ニホン</t>
    </rPh>
    <rPh sb="17" eb="20">
      <t>ザオウマチ</t>
    </rPh>
    <rPh sb="26" eb="30">
      <t>シチカシュクマチ</t>
    </rPh>
    <phoneticPr fontId="5"/>
  </si>
  <si>
    <t>R元</t>
    <rPh sb="1" eb="2">
      <t>ゲン</t>
    </rPh>
    <phoneticPr fontId="5"/>
  </si>
  <si>
    <t>R元.9.20
(R4.6.6)</t>
    <rPh sb="1" eb="2">
      <t>ゲン</t>
    </rPh>
    <phoneticPr fontId="5"/>
  </si>
  <si>
    <t>69(蔵王・なし)
40(蔵王・うめ)
5（白石）</t>
    <rPh sb="3" eb="5">
      <t>ザオウ</t>
    </rPh>
    <rPh sb="13" eb="15">
      <t>ザオウ</t>
    </rPh>
    <rPh sb="22" eb="24">
      <t>シロイシ</t>
    </rPh>
    <phoneticPr fontId="5"/>
  </si>
  <si>
    <t>57(蔵王・なし)
31(蔵王・うめ)
4（白石）</t>
    <rPh sb="3" eb="5">
      <t>ザオウ</t>
    </rPh>
    <rPh sb="13" eb="15">
      <t>ザオウ</t>
    </rPh>
    <rPh sb="22" eb="24">
      <t>シロイシ</t>
    </rPh>
    <phoneticPr fontId="5"/>
  </si>
  <si>
    <t>登米地域果樹産地協議会生産者会員、登米市農政課、登米農業改良普及センター、JAみやぎ登米</t>
    <rPh sb="0" eb="2">
      <t>トメ</t>
    </rPh>
    <rPh sb="2" eb="4">
      <t>チイキ</t>
    </rPh>
    <rPh sb="4" eb="6">
      <t>カジュ</t>
    </rPh>
    <rPh sb="6" eb="8">
      <t>サンチ</t>
    </rPh>
    <rPh sb="8" eb="11">
      <t>キョウギカイ</t>
    </rPh>
    <rPh sb="11" eb="14">
      <t>セイサンシャ</t>
    </rPh>
    <rPh sb="14" eb="16">
      <t>カイイン</t>
    </rPh>
    <rPh sb="17" eb="19">
      <t>トメ</t>
    </rPh>
    <rPh sb="20" eb="22">
      <t>ノウセイ</t>
    </rPh>
    <rPh sb="22" eb="23">
      <t>カ</t>
    </rPh>
    <rPh sb="24" eb="26">
      <t>トメ</t>
    </rPh>
    <rPh sb="42" eb="44">
      <t>トメ</t>
    </rPh>
    <phoneticPr fontId="5"/>
  </si>
  <si>
    <t>R3.7.19
(R4.9.9)</t>
    <phoneticPr fontId="5"/>
  </si>
  <si>
    <r>
      <t>みやぎ亘理農業協</t>
    </r>
    <r>
      <rPr>
        <sz val="10"/>
        <color theme="1"/>
        <rFont val="ＭＳ Ｐゴシック"/>
        <family val="3"/>
        <charset val="128"/>
      </rPr>
      <t>同組合</t>
    </r>
    <r>
      <rPr>
        <sz val="10"/>
        <color rgb="FFFF0000"/>
        <rFont val="ＭＳ Ｐゴシック"/>
        <family val="3"/>
        <charset val="128"/>
      </rPr>
      <t>営農部</t>
    </r>
    <rPh sb="3" eb="5">
      <t>ワタリ</t>
    </rPh>
    <rPh sb="5" eb="7">
      <t>ノウギョウ</t>
    </rPh>
    <rPh sb="7" eb="9">
      <t>キョウドウ</t>
    </rPh>
    <rPh sb="9" eb="11">
      <t>クミアイ</t>
    </rPh>
    <rPh sb="11" eb="14">
      <t>エイノウブ</t>
    </rPh>
    <phoneticPr fontId="5"/>
  </si>
  <si>
    <t>亘理町果樹振興会、山元町果樹生産者、亘理町農林水産課、山元町農林水産課、宮城県亘理農業改良普及センター、宮城県農地中間管理機構(公益社団法人みやぎ農業振興公社)、みやぎ亘理農業協同組合</t>
    <rPh sb="18" eb="21">
      <t>ワタリチョウ</t>
    </rPh>
    <rPh sb="21" eb="23">
      <t>ノウリン</t>
    </rPh>
    <rPh sb="23" eb="26">
      <t>スイサンカ</t>
    </rPh>
    <rPh sb="27" eb="30">
      <t>ヤマモトチョウ</t>
    </rPh>
    <rPh sb="30" eb="32">
      <t>ノウリン</t>
    </rPh>
    <rPh sb="32" eb="35">
      <t>スイサンカ</t>
    </rPh>
    <rPh sb="36" eb="39">
      <t>ミヤギケン</t>
    </rPh>
    <rPh sb="39" eb="47">
      <t>ワタリノウギョウカイリョウフキュウ</t>
    </rPh>
    <rPh sb="52" eb="55">
      <t>ミヤギケン</t>
    </rPh>
    <rPh sb="55" eb="57">
      <t>ノウチ</t>
    </rPh>
    <rPh sb="57" eb="59">
      <t>チュウカン</t>
    </rPh>
    <rPh sb="59" eb="61">
      <t>カンリ</t>
    </rPh>
    <rPh sb="61" eb="63">
      <t>キコウ</t>
    </rPh>
    <rPh sb="64" eb="66">
      <t>コウエキ</t>
    </rPh>
    <rPh sb="66" eb="70">
      <t>シャダンホウジン</t>
    </rPh>
    <rPh sb="73" eb="75">
      <t>ノウギョウ</t>
    </rPh>
    <rPh sb="75" eb="77">
      <t>シンコウ</t>
    </rPh>
    <rPh sb="77" eb="79">
      <t>コウシャ</t>
    </rPh>
    <rPh sb="84" eb="86">
      <t>ワタリ</t>
    </rPh>
    <rPh sb="86" eb="88">
      <t>ノウギョウ</t>
    </rPh>
    <rPh sb="88" eb="90">
      <t>キョウドウ</t>
    </rPh>
    <rPh sb="90" eb="92">
      <t>クミアイ</t>
    </rPh>
    <phoneticPr fontId="5"/>
  </si>
  <si>
    <t>亘理町、山元町</t>
    <rPh sb="0" eb="3">
      <t>ワタリチョウ</t>
    </rPh>
    <rPh sb="4" eb="7">
      <t>ヤマモトチョウ</t>
    </rPh>
    <phoneticPr fontId="5"/>
  </si>
  <si>
    <t>りんご、ぶどう、いちじく、ブルーベリー</t>
    <phoneticPr fontId="5"/>
  </si>
  <si>
    <t>2東北</t>
    <rPh sb="1" eb="3">
      <t>トウホク</t>
    </rPh>
    <phoneticPr fontId="12"/>
  </si>
  <si>
    <t>R3.5.20
R4.3.31</t>
    <phoneticPr fontId="5"/>
  </si>
  <si>
    <t>R3.5.6
R4.3.24</t>
    <phoneticPr fontId="5"/>
  </si>
  <si>
    <t>ＪＡふくしま未来安達地区本部営農経済課</t>
    <rPh sb="6" eb="8">
      <t>ミライ</t>
    </rPh>
    <rPh sb="8" eb="10">
      <t>アダチ</t>
    </rPh>
    <rPh sb="10" eb="12">
      <t>チク</t>
    </rPh>
    <rPh sb="12" eb="14">
      <t>ホンブ</t>
    </rPh>
    <rPh sb="14" eb="16">
      <t>エイノウ</t>
    </rPh>
    <rPh sb="16" eb="18">
      <t>ケイザイ</t>
    </rPh>
    <rPh sb="18" eb="19">
      <t>カ</t>
    </rPh>
    <phoneticPr fontId="5"/>
  </si>
  <si>
    <t>エ</t>
    <phoneticPr fontId="5"/>
  </si>
  <si>
    <t>ウ</t>
    <phoneticPr fontId="5"/>
  </si>
  <si>
    <t>イ</t>
    <phoneticPr fontId="5"/>
  </si>
  <si>
    <r>
      <t>ＪＡ福島さくら郡山</t>
    </r>
    <r>
      <rPr>
        <sz val="10"/>
        <color rgb="FFFF0000"/>
        <rFont val="ＭＳ Ｐゴシック"/>
        <family val="3"/>
        <charset val="128"/>
      </rPr>
      <t>統括センター営農課</t>
    </r>
    <rPh sb="2" eb="4">
      <t>フクシマ</t>
    </rPh>
    <rPh sb="7" eb="9">
      <t>コオリヤマ</t>
    </rPh>
    <rPh sb="9" eb="11">
      <t>トウカツ</t>
    </rPh>
    <rPh sb="15" eb="17">
      <t>エイノウ</t>
    </rPh>
    <rPh sb="17" eb="18">
      <t>カ</t>
    </rPh>
    <phoneticPr fontId="5"/>
  </si>
  <si>
    <r>
      <t>ＪＡ福島さくら郡山</t>
    </r>
    <r>
      <rPr>
        <sz val="10"/>
        <color rgb="FFFF0000"/>
        <rFont val="ＭＳ Ｐゴシック"/>
        <family val="3"/>
        <charset val="128"/>
      </rPr>
      <t>統括センター営農課</t>
    </r>
    <r>
      <rPr>
        <sz val="10"/>
        <rFont val="ＭＳ Ｐゴシック"/>
        <family val="3"/>
        <charset val="128"/>
      </rPr>
      <t>、ＪＡ福島さくら郡山地区</t>
    </r>
    <r>
      <rPr>
        <sz val="10"/>
        <rFont val="ＭＳ Ｐゴシック"/>
        <family val="3"/>
        <charset val="128"/>
      </rPr>
      <t>果樹部会、全国農業協同組合連合会福島県本部</t>
    </r>
    <r>
      <rPr>
        <sz val="10"/>
        <color rgb="FFFF0000"/>
        <rFont val="ＭＳ Ｐゴシック"/>
        <family val="3"/>
        <charset val="128"/>
      </rPr>
      <t>郡山園芸センター</t>
    </r>
    <r>
      <rPr>
        <sz val="10"/>
        <rFont val="ＭＳ Ｐゴシック"/>
        <family val="3"/>
        <charset val="128"/>
      </rPr>
      <t>、福島県県中農林事務所、福島県農業共済組合</t>
    </r>
    <r>
      <rPr>
        <sz val="10"/>
        <color rgb="FFFF0000"/>
        <rFont val="ＭＳ Ｐゴシック"/>
        <family val="3"/>
        <charset val="128"/>
      </rPr>
      <t>中央支所</t>
    </r>
    <r>
      <rPr>
        <sz val="10"/>
        <rFont val="ＭＳ Ｐゴシック"/>
        <family val="3"/>
        <charset val="128"/>
      </rPr>
      <t>、郡山市、郡山市農業委員会、（公財）福島県農業振興公社</t>
    </r>
    <rPh sb="9" eb="11">
      <t>トウカツ</t>
    </rPh>
    <rPh sb="15" eb="17">
      <t>エイノウ</t>
    </rPh>
    <rPh sb="17" eb="18">
      <t>カ</t>
    </rPh>
    <rPh sb="30" eb="32">
      <t>カジュ</t>
    </rPh>
    <rPh sb="32" eb="34">
      <t>ブカイ</t>
    </rPh>
    <rPh sb="51" eb="53">
      <t>コオリヤマ</t>
    </rPh>
    <rPh sb="53" eb="55">
      <t>エンゲイ</t>
    </rPh>
    <rPh sb="60" eb="63">
      <t>フクシマケン</t>
    </rPh>
    <rPh sb="63" eb="64">
      <t>ケン</t>
    </rPh>
    <rPh sb="64" eb="65">
      <t>ナカ</t>
    </rPh>
    <rPh sb="65" eb="67">
      <t>ノウリン</t>
    </rPh>
    <rPh sb="67" eb="70">
      <t>ジムショ</t>
    </rPh>
    <rPh sb="71" eb="74">
      <t>フクシマケン</t>
    </rPh>
    <rPh sb="74" eb="76">
      <t>ノウギョウ</t>
    </rPh>
    <rPh sb="76" eb="78">
      <t>キョウサイ</t>
    </rPh>
    <rPh sb="78" eb="80">
      <t>クミアイ</t>
    </rPh>
    <rPh sb="80" eb="82">
      <t>チュウオウ</t>
    </rPh>
    <rPh sb="82" eb="84">
      <t>シショ</t>
    </rPh>
    <rPh sb="85" eb="88">
      <t>コオリヤマシ</t>
    </rPh>
    <rPh sb="89" eb="92">
      <t>コオリヤマシ</t>
    </rPh>
    <rPh sb="92" eb="94">
      <t>ノウギョウ</t>
    </rPh>
    <rPh sb="94" eb="97">
      <t>イインカイ</t>
    </rPh>
    <phoneticPr fontId="5"/>
  </si>
  <si>
    <r>
      <t>ＪＡ福島さくら郡山</t>
    </r>
    <r>
      <rPr>
        <sz val="10"/>
        <color rgb="FFFF0000"/>
        <rFont val="ＭＳ Ｐゴシック"/>
        <family val="3"/>
        <charset val="128"/>
      </rPr>
      <t>統括センター</t>
    </r>
    <rPh sb="2" eb="4">
      <t>フクシマ</t>
    </rPh>
    <rPh sb="7" eb="9">
      <t>コオリヤマ</t>
    </rPh>
    <rPh sb="9" eb="11">
      <t>トウカツ</t>
    </rPh>
    <phoneticPr fontId="5"/>
  </si>
  <si>
    <r>
      <t>ＪＡ夢みなみ営農部園芸課すかがわ園芸</t>
    </r>
    <r>
      <rPr>
        <sz val="10"/>
        <rFont val="ＭＳ Ｐゴシック"/>
        <family val="3"/>
        <charset val="128"/>
      </rPr>
      <t>、すかがわ岩瀬地区果樹協議会、須賀川市、鏡石町、天栄村、福島県県中農林事務所須賀川農業普及所、福島県農業共済組合いわせ石川支所、全国農業協同組合連合会福島県本部、（公財）福島県農業振興公社</t>
    </r>
    <rPh sb="2" eb="3">
      <t>ユメ</t>
    </rPh>
    <rPh sb="16" eb="18">
      <t>エンゲイ</t>
    </rPh>
    <rPh sb="23" eb="25">
      <t>イワセ</t>
    </rPh>
    <rPh sb="25" eb="27">
      <t>チク</t>
    </rPh>
    <rPh sb="27" eb="29">
      <t>カジュ</t>
    </rPh>
    <rPh sb="29" eb="32">
      <t>キョウギカイ</t>
    </rPh>
    <rPh sb="33" eb="37">
      <t>スカガワシ</t>
    </rPh>
    <rPh sb="38" eb="41">
      <t>カガミイシマチ</t>
    </rPh>
    <rPh sb="42" eb="45">
      <t>テンエイムラ</t>
    </rPh>
    <rPh sb="46" eb="49">
      <t>フクシマケン</t>
    </rPh>
    <rPh sb="49" eb="51">
      <t>ケンチュウ</t>
    </rPh>
    <rPh sb="51" eb="53">
      <t>ノウリン</t>
    </rPh>
    <rPh sb="53" eb="56">
      <t>ジムショ</t>
    </rPh>
    <rPh sb="56" eb="59">
      <t>スカガワ</t>
    </rPh>
    <rPh sb="59" eb="61">
      <t>ノウギョウ</t>
    </rPh>
    <rPh sb="61" eb="63">
      <t>フキュウ</t>
    </rPh>
    <rPh sb="63" eb="64">
      <t>ジョ</t>
    </rPh>
    <rPh sb="65" eb="68">
      <t>フクシマケン</t>
    </rPh>
    <rPh sb="68" eb="70">
      <t>ノウギョウ</t>
    </rPh>
    <rPh sb="70" eb="72">
      <t>キョウサイ</t>
    </rPh>
    <rPh sb="72" eb="74">
      <t>クミアイ</t>
    </rPh>
    <rPh sb="77" eb="79">
      <t>イシカワ</t>
    </rPh>
    <rPh sb="79" eb="81">
      <t>シショ</t>
    </rPh>
    <rPh sb="93" eb="96">
      <t>フクシマケン</t>
    </rPh>
    <rPh sb="96" eb="98">
      <t>ホンブ</t>
    </rPh>
    <phoneticPr fontId="5"/>
  </si>
  <si>
    <r>
      <t>ＪＡ夢みなみ営農部</t>
    </r>
    <r>
      <rPr>
        <sz val="10"/>
        <color rgb="FFFF0000"/>
        <rFont val="ＭＳ Ｐゴシック"/>
        <family val="3"/>
        <charset val="128"/>
      </rPr>
      <t>園芸課しらかわ園芸</t>
    </r>
    <rPh sb="2" eb="3">
      <t>ユメ</t>
    </rPh>
    <rPh sb="6" eb="8">
      <t>エイノウ</t>
    </rPh>
    <rPh sb="8" eb="9">
      <t>ブ</t>
    </rPh>
    <rPh sb="9" eb="11">
      <t>エンゲイ</t>
    </rPh>
    <rPh sb="11" eb="12">
      <t>カ</t>
    </rPh>
    <rPh sb="16" eb="18">
      <t>エンゲイ</t>
    </rPh>
    <phoneticPr fontId="4"/>
  </si>
  <si>
    <r>
      <t>ＪＡ夢みなみ営農部</t>
    </r>
    <r>
      <rPr>
        <sz val="10"/>
        <color rgb="FFFF0000"/>
        <rFont val="ＭＳ Ｐゴシック"/>
        <family val="3"/>
        <charset val="128"/>
      </rPr>
      <t>園芸課しらかわ園芸</t>
    </r>
    <r>
      <rPr>
        <sz val="10"/>
        <rFont val="ＭＳ Ｐゴシック"/>
        <family val="3"/>
        <charset val="128"/>
      </rPr>
      <t>、ＪＡ夢みなみ白河果樹部会、全国農業協同組合連合会福島県本部、福島県農業共済組合白河支所、福島県県南農林事務所、白河市、（公財）福島県農業振興公社</t>
    </r>
    <rPh sb="2" eb="3">
      <t>ユメ</t>
    </rPh>
    <rPh sb="6" eb="8">
      <t>エイノウ</t>
    </rPh>
    <rPh sb="8" eb="9">
      <t>ブ</t>
    </rPh>
    <rPh sb="9" eb="11">
      <t>エンゲイ</t>
    </rPh>
    <rPh sb="11" eb="12">
      <t>カ</t>
    </rPh>
    <rPh sb="16" eb="18">
      <t>エンゲイ</t>
    </rPh>
    <rPh sb="21" eb="22">
      <t>ユメ</t>
    </rPh>
    <rPh sb="25" eb="27">
      <t>シラカワ</t>
    </rPh>
    <rPh sb="27" eb="29">
      <t>カジュ</t>
    </rPh>
    <rPh sb="29" eb="31">
      <t>ブカイ</t>
    </rPh>
    <rPh sb="49" eb="52">
      <t>フクシマケン</t>
    </rPh>
    <rPh sb="52" eb="54">
      <t>ノウギョウ</t>
    </rPh>
    <rPh sb="54" eb="56">
      <t>キョウサイ</t>
    </rPh>
    <rPh sb="56" eb="58">
      <t>クミアイ</t>
    </rPh>
    <rPh sb="58" eb="60">
      <t>シラカワ</t>
    </rPh>
    <rPh sb="60" eb="62">
      <t>シショ</t>
    </rPh>
    <rPh sb="63" eb="66">
      <t>フクシマケン</t>
    </rPh>
    <rPh sb="66" eb="68">
      <t>ケンナン</t>
    </rPh>
    <rPh sb="68" eb="70">
      <t>ノウリン</t>
    </rPh>
    <rPh sb="70" eb="73">
      <t>ジムショ</t>
    </rPh>
    <rPh sb="74" eb="77">
      <t>シラカワシ</t>
    </rPh>
    <phoneticPr fontId="5"/>
  </si>
  <si>
    <r>
      <t>JA福島さくら
ふたば</t>
    </r>
    <r>
      <rPr>
        <sz val="10"/>
        <color rgb="FFFF0000"/>
        <rFont val="ＭＳ Ｐゴシック"/>
        <family val="3"/>
        <charset val="128"/>
      </rPr>
      <t>統括センター営農課</t>
    </r>
    <rPh sb="2" eb="4">
      <t>フクシマ</t>
    </rPh>
    <rPh sb="11" eb="13">
      <t>トウカツ</t>
    </rPh>
    <rPh sb="17" eb="19">
      <t>エイノウ</t>
    </rPh>
    <rPh sb="19" eb="20">
      <t>カ</t>
    </rPh>
    <phoneticPr fontId="14"/>
  </si>
  <si>
    <r>
      <t>JA福島さくらふたば</t>
    </r>
    <r>
      <rPr>
        <sz val="10"/>
        <color rgb="FFFF0000"/>
        <rFont val="ＭＳ Ｐゴシック"/>
        <family val="3"/>
        <charset val="128"/>
      </rPr>
      <t>統括センター営農課</t>
    </r>
    <r>
      <rPr>
        <sz val="10"/>
        <rFont val="ＭＳ Ｐゴシック"/>
        <family val="3"/>
        <charset val="128"/>
      </rPr>
      <t>、生産者、全国農業協同組合連合会福島県本部、福島県相双農林事務所双葉農業普及所、広野町、楢葉町、富岡町、川内村、大熊町、双葉町、浪江町、葛尾村、広野町農業委員会、楢葉町農業委員会、富岡町農業委員会、川内村農業委員会、大熊町農業委員会、双葉町農業委員会、浪江町農業委員会、葛尾村農業委員会福島県農業共済組合双葉支所、（公財）福島県農業振興公社</t>
    </r>
    <rPh sb="2" eb="4">
      <t>フクシマ</t>
    </rPh>
    <rPh sb="10" eb="12">
      <t>トウカツ</t>
    </rPh>
    <rPh sb="16" eb="18">
      <t>エイノウ</t>
    </rPh>
    <rPh sb="18" eb="19">
      <t>カ</t>
    </rPh>
    <rPh sb="20" eb="23">
      <t>セイサンシャ</t>
    </rPh>
    <rPh sb="41" eb="44">
      <t>フクシマケン</t>
    </rPh>
    <rPh sb="44" eb="46">
      <t>ソウソウ</t>
    </rPh>
    <rPh sb="46" eb="48">
      <t>ノウリン</t>
    </rPh>
    <rPh sb="48" eb="51">
      <t>ジムショ</t>
    </rPh>
    <rPh sb="51" eb="53">
      <t>フタバ</t>
    </rPh>
    <rPh sb="53" eb="55">
      <t>ノウギョウ</t>
    </rPh>
    <rPh sb="55" eb="57">
      <t>フキュウ</t>
    </rPh>
    <rPh sb="57" eb="58">
      <t>ジョ</t>
    </rPh>
    <rPh sb="59" eb="61">
      <t>ヒロノ</t>
    </rPh>
    <rPh sb="61" eb="62">
      <t>マチ</t>
    </rPh>
    <rPh sb="63" eb="65">
      <t>ナラハ</t>
    </rPh>
    <rPh sb="65" eb="66">
      <t>マチ</t>
    </rPh>
    <rPh sb="67" eb="69">
      <t>トミオカ</t>
    </rPh>
    <rPh sb="69" eb="70">
      <t>マチ</t>
    </rPh>
    <rPh sb="71" eb="73">
      <t>カワウチ</t>
    </rPh>
    <rPh sb="73" eb="74">
      <t>ムラ</t>
    </rPh>
    <rPh sb="75" eb="78">
      <t>オオクママチ</t>
    </rPh>
    <rPh sb="79" eb="82">
      <t>フタバマチ</t>
    </rPh>
    <rPh sb="83" eb="86">
      <t>ナミエマチ</t>
    </rPh>
    <rPh sb="87" eb="89">
      <t>カツラオ</t>
    </rPh>
    <rPh sb="89" eb="90">
      <t>ムラ</t>
    </rPh>
    <rPh sb="94" eb="96">
      <t>ノウギョウ</t>
    </rPh>
    <rPh sb="96" eb="99">
      <t>イインカイ</t>
    </rPh>
    <rPh sb="103" eb="105">
      <t>ノウギョウ</t>
    </rPh>
    <rPh sb="105" eb="108">
      <t>イインカイ</t>
    </rPh>
    <rPh sb="112" eb="114">
      <t>ノウギョウ</t>
    </rPh>
    <rPh sb="114" eb="117">
      <t>イインカイ</t>
    </rPh>
    <rPh sb="121" eb="123">
      <t>ノウギョウ</t>
    </rPh>
    <rPh sb="123" eb="126">
      <t>イインカイ</t>
    </rPh>
    <rPh sb="127" eb="130">
      <t>オオクママチ</t>
    </rPh>
    <rPh sb="130" eb="132">
      <t>ノウギョウ</t>
    </rPh>
    <rPh sb="132" eb="135">
      <t>イインカイ</t>
    </rPh>
    <rPh sb="136" eb="138">
      <t>フタバ</t>
    </rPh>
    <rPh sb="138" eb="139">
      <t>マチ</t>
    </rPh>
    <rPh sb="139" eb="141">
      <t>ノウギョウ</t>
    </rPh>
    <rPh sb="141" eb="144">
      <t>イインカイ</t>
    </rPh>
    <rPh sb="145" eb="148">
      <t>ナミエマチ</t>
    </rPh>
    <rPh sb="148" eb="150">
      <t>ノウギョウ</t>
    </rPh>
    <rPh sb="150" eb="153">
      <t>イインカイ</t>
    </rPh>
    <rPh sb="154" eb="156">
      <t>カツラオ</t>
    </rPh>
    <rPh sb="156" eb="157">
      <t>ムラ</t>
    </rPh>
    <rPh sb="157" eb="159">
      <t>ノウギョウ</t>
    </rPh>
    <rPh sb="159" eb="162">
      <t>イインカイ</t>
    </rPh>
    <rPh sb="162" eb="165">
      <t>フクシマケン</t>
    </rPh>
    <rPh sb="165" eb="167">
      <t>ノウギョウ</t>
    </rPh>
    <rPh sb="167" eb="169">
      <t>キョウサイ</t>
    </rPh>
    <rPh sb="169" eb="171">
      <t>クミアイ</t>
    </rPh>
    <rPh sb="171" eb="173">
      <t>フタバ</t>
    </rPh>
    <rPh sb="173" eb="175">
      <t>シショ</t>
    </rPh>
    <phoneticPr fontId="5"/>
  </si>
  <si>
    <r>
      <t>JA福島さくらふたば</t>
    </r>
    <r>
      <rPr>
        <sz val="10"/>
        <color rgb="FFFF0000"/>
        <rFont val="ＭＳ Ｐゴシック"/>
        <family val="3"/>
        <charset val="128"/>
      </rPr>
      <t>統括センター</t>
    </r>
    <rPh sb="2" eb="4">
      <t>フクシマ</t>
    </rPh>
    <rPh sb="10" eb="12">
      <t>トウカツ</t>
    </rPh>
    <phoneticPr fontId="4"/>
  </si>
  <si>
    <r>
      <t>ＪＡ福島さくらいわき地区</t>
    </r>
    <r>
      <rPr>
        <sz val="10"/>
        <rFont val="ＭＳ Ｐゴシック"/>
        <family val="3"/>
        <charset val="128"/>
      </rPr>
      <t>果樹産地協議会</t>
    </r>
    <rPh sb="2" eb="4">
      <t>フクシマ</t>
    </rPh>
    <rPh sb="10" eb="12">
      <t>チク</t>
    </rPh>
    <rPh sb="12" eb="14">
      <t>カジュ</t>
    </rPh>
    <rPh sb="14" eb="16">
      <t>サンチ</t>
    </rPh>
    <rPh sb="16" eb="19">
      <t>キョウギカイ</t>
    </rPh>
    <phoneticPr fontId="5"/>
  </si>
  <si>
    <r>
      <t>ＪＡ福島さくらいわき</t>
    </r>
    <r>
      <rPr>
        <sz val="10"/>
        <color rgb="FFFF0000"/>
        <rFont val="ＭＳ Ｐゴシック"/>
        <family val="3"/>
        <charset val="128"/>
      </rPr>
      <t>統括センター営農課</t>
    </r>
    <rPh sb="2" eb="4">
      <t>フクシマ</t>
    </rPh>
    <rPh sb="10" eb="12">
      <t>トウカツ</t>
    </rPh>
    <rPh sb="16" eb="18">
      <t>エイノウ</t>
    </rPh>
    <rPh sb="18" eb="19">
      <t>カ</t>
    </rPh>
    <phoneticPr fontId="5"/>
  </si>
  <si>
    <r>
      <t>ＪＡ福島さくらいわき</t>
    </r>
    <r>
      <rPr>
        <sz val="10"/>
        <color rgb="FFFF0000"/>
        <rFont val="ＭＳ Ｐゴシック"/>
        <family val="3"/>
        <charset val="128"/>
      </rPr>
      <t>統括センター営農課</t>
    </r>
    <r>
      <rPr>
        <sz val="10"/>
        <rFont val="ＭＳ Ｐゴシック"/>
        <family val="3"/>
        <charset val="128"/>
      </rPr>
      <t>、ＪＡ福島さくらいわき地区</t>
    </r>
    <r>
      <rPr>
        <sz val="10"/>
        <rFont val="ＭＳ Ｐゴシック"/>
        <family val="3"/>
        <charset val="128"/>
      </rPr>
      <t xml:space="preserve">
梨部会・いちじく部会、福島県いわき農林事務所、いわき市、
いわき市農業委員会、福島県農業共済組合いわき支部、
全国農業協同組合連合会福島県本部、（公財）福島県農業振興公社</t>
    </r>
    <rPh sb="10" eb="12">
      <t>トウカツ</t>
    </rPh>
    <rPh sb="16" eb="18">
      <t>エイノウ</t>
    </rPh>
    <rPh sb="18" eb="19">
      <t>カ</t>
    </rPh>
    <rPh sb="44" eb="47">
      <t>フクシマケン</t>
    </rPh>
    <rPh sb="50" eb="52">
      <t>ノウリン</t>
    </rPh>
    <rPh sb="52" eb="55">
      <t>ジムショ</t>
    </rPh>
    <rPh sb="59" eb="60">
      <t>シ</t>
    </rPh>
    <rPh sb="65" eb="66">
      <t>シ</t>
    </rPh>
    <rPh sb="66" eb="68">
      <t>ノウギョウ</t>
    </rPh>
    <rPh sb="68" eb="71">
      <t>イインカイ</t>
    </rPh>
    <rPh sb="72" eb="75">
      <t>フクシマケン</t>
    </rPh>
    <rPh sb="75" eb="77">
      <t>ノウギョウ</t>
    </rPh>
    <rPh sb="77" eb="79">
      <t>キョウサイ</t>
    </rPh>
    <rPh sb="79" eb="81">
      <t>クミアイ</t>
    </rPh>
    <rPh sb="84" eb="86">
      <t>シブ</t>
    </rPh>
    <phoneticPr fontId="5"/>
  </si>
  <si>
    <r>
      <t>ＪＡ福島さくらいわき</t>
    </r>
    <r>
      <rPr>
        <sz val="10"/>
        <color rgb="FFFF0000"/>
        <rFont val="ＭＳ Ｐゴシック"/>
        <family val="3"/>
        <charset val="128"/>
      </rPr>
      <t>統括センター</t>
    </r>
    <rPh sb="2" eb="4">
      <t>フクシマ</t>
    </rPh>
    <rPh sb="10" eb="12">
      <t>トウカツ</t>
    </rPh>
    <phoneticPr fontId="4"/>
  </si>
  <si>
    <t>JA新潟かがやき</t>
    <rPh sb="2" eb="4">
      <t>ニイガタ</t>
    </rPh>
    <phoneticPr fontId="5"/>
  </si>
  <si>
    <t>JA新潟かがやき、新潟市西蒲区役所、新潟市南区役所、新潟地域振興局巻農業振興部、中之口地区経営管理委員、月潟地区経営管理委員、越後獅子果樹部会</t>
    <rPh sb="2" eb="4">
      <t>ニイガタ</t>
    </rPh>
    <rPh sb="9" eb="12">
      <t>ニイガタシ</t>
    </rPh>
    <rPh sb="15" eb="17">
      <t>ヤクショ</t>
    </rPh>
    <rPh sb="23" eb="25">
      <t>ヤクショ</t>
    </rPh>
    <rPh sb="40" eb="43">
      <t>ナカノクチ</t>
    </rPh>
    <rPh sb="43" eb="45">
      <t>チク</t>
    </rPh>
    <rPh sb="45" eb="47">
      <t>ケイエイ</t>
    </rPh>
    <rPh sb="47" eb="49">
      <t>カンリ</t>
    </rPh>
    <rPh sb="49" eb="51">
      <t>イイン</t>
    </rPh>
    <rPh sb="52" eb="54">
      <t>ツキガタ</t>
    </rPh>
    <rPh sb="54" eb="56">
      <t>チク</t>
    </rPh>
    <rPh sb="56" eb="58">
      <t>ケイエイ</t>
    </rPh>
    <rPh sb="58" eb="60">
      <t>カンリ</t>
    </rPh>
    <rPh sb="60" eb="62">
      <t>イイン</t>
    </rPh>
    <rPh sb="63" eb="67">
      <t>エチゴジシ</t>
    </rPh>
    <rPh sb="67" eb="69">
      <t>カジュ</t>
    </rPh>
    <rPh sb="69" eb="71">
      <t>ブカイ</t>
    </rPh>
    <phoneticPr fontId="5"/>
  </si>
  <si>
    <r>
      <t xml:space="preserve">新潟市（西蒲区・南区）
【旧月潟村、中之口村】
</t>
    </r>
    <r>
      <rPr>
        <strike/>
        <sz val="10"/>
        <rFont val="ＭＳ Ｐゴシック"/>
        <family val="3"/>
        <charset val="128"/>
      </rPr>
      <t>燕市</t>
    </r>
    <rPh sb="0" eb="3">
      <t>ニイガタシ</t>
    </rPh>
    <rPh sb="4" eb="7">
      <t>ニシカンク</t>
    </rPh>
    <rPh sb="8" eb="9">
      <t>ミナミ</t>
    </rPh>
    <rPh sb="9" eb="10">
      <t>ク</t>
    </rPh>
    <rPh sb="13" eb="14">
      <t>キュウ</t>
    </rPh>
    <rPh sb="14" eb="16">
      <t>ツキガタ</t>
    </rPh>
    <rPh sb="16" eb="17">
      <t>ムラ</t>
    </rPh>
    <rPh sb="18" eb="21">
      <t>ナカノクチ</t>
    </rPh>
    <rPh sb="21" eb="22">
      <t>ムラ</t>
    </rPh>
    <rPh sb="24" eb="26">
      <t>ツバメシ</t>
    </rPh>
    <phoneticPr fontId="6"/>
  </si>
  <si>
    <t>JA新潟かがやき巻アグリセンター</t>
    <rPh sb="2" eb="4">
      <t>ニイガタ</t>
    </rPh>
    <rPh sb="8" eb="9">
      <t>マキ</t>
    </rPh>
    <phoneticPr fontId="5"/>
  </si>
  <si>
    <r>
      <t>生産者（選果場利用契約者）、農事組合法人越王柿栽培組合、角田山ろく土地改良区、こしわ柿っ子会、
ＪＡ越後中央青壮年連盟巻町支部峰岡地区、新潟県農業共済組合、JA新潟かがやき、
新潟市西蒲区役所（オブザーバー）、巻農業普及指導センター（オブザーバー）</t>
    </r>
    <r>
      <rPr>
        <strike/>
        <sz val="10"/>
        <rFont val="ＭＳ Ｐゴシック"/>
        <family val="3"/>
        <charset val="128"/>
      </rPr>
      <t>、農地中間管理機構</t>
    </r>
    <rPh sb="0" eb="3">
      <t>セイサンシャ</t>
    </rPh>
    <rPh sb="4" eb="7">
      <t>センカジョウ</t>
    </rPh>
    <rPh sb="7" eb="9">
      <t>リヨウ</t>
    </rPh>
    <rPh sb="9" eb="12">
      <t>ケイヤクシャ</t>
    </rPh>
    <rPh sb="70" eb="71">
      <t>ケン</t>
    </rPh>
    <rPh sb="71" eb="73">
      <t>ノウギョウ</t>
    </rPh>
    <rPh sb="80" eb="82">
      <t>ニイガタ</t>
    </rPh>
    <rPh sb="94" eb="96">
      <t>ヤクショ</t>
    </rPh>
    <rPh sb="125" eb="127">
      <t>ノウチ</t>
    </rPh>
    <rPh sb="127" eb="129">
      <t>チュウカン</t>
    </rPh>
    <rPh sb="129" eb="131">
      <t>カンリ</t>
    </rPh>
    <rPh sb="131" eb="133">
      <t>キコウ</t>
    </rPh>
    <phoneticPr fontId="5"/>
  </si>
  <si>
    <r>
      <rPr>
        <sz val="11"/>
        <rFont val="ＭＳ Ｐゴシック"/>
        <family val="3"/>
        <charset val="128"/>
      </rPr>
      <t>S59（既存）</t>
    </r>
    <rPh sb="4" eb="6">
      <t>キゾン</t>
    </rPh>
    <phoneticPr fontId="5"/>
  </si>
  <si>
    <t>JAえちご中越天果糖逸(てんかとういつ)果樹産地協議会</t>
    <rPh sb="7" eb="8">
      <t>テン</t>
    </rPh>
    <rPh sb="20" eb="22">
      <t>カジュ</t>
    </rPh>
    <rPh sb="22" eb="24">
      <t>サンチ</t>
    </rPh>
    <phoneticPr fontId="5"/>
  </si>
  <si>
    <t>JAえちご中越</t>
  </si>
  <si>
    <t>果樹生産者(大島園芸振興協議会、加茂果樹部会、田上果樹組合)、三条市、加茂市、田上町、新潟県農業共済組合、三条農業普及指導センター、全農新潟県本部園芸部、JAえちご中越、農地中間管理機構</t>
    <rPh sb="6" eb="8">
      <t>オオシマ</t>
    </rPh>
    <rPh sb="8" eb="10">
      <t>エンゲイ</t>
    </rPh>
    <rPh sb="10" eb="12">
      <t>シンコウ</t>
    </rPh>
    <rPh sb="12" eb="15">
      <t>キョウギカイ</t>
    </rPh>
    <rPh sb="16" eb="18">
      <t>カモ</t>
    </rPh>
    <rPh sb="18" eb="20">
      <t>カジュ</t>
    </rPh>
    <rPh sb="20" eb="22">
      <t>ブカイ</t>
    </rPh>
    <rPh sb="23" eb="25">
      <t>タガミ</t>
    </rPh>
    <rPh sb="25" eb="27">
      <t>カジュ</t>
    </rPh>
    <rPh sb="27" eb="29">
      <t>クミアイ</t>
    </rPh>
    <rPh sb="43" eb="46">
      <t>ニイガタケン</t>
    </rPh>
    <rPh sb="85" eb="87">
      <t>ノウチ</t>
    </rPh>
    <rPh sb="87" eb="89">
      <t>チュウカン</t>
    </rPh>
    <rPh sb="89" eb="91">
      <t>カンリ</t>
    </rPh>
    <rPh sb="91" eb="93">
      <t>キコウ</t>
    </rPh>
    <phoneticPr fontId="5"/>
  </si>
  <si>
    <t>H29.9.25
R1.8.5(変更)</t>
    <rPh sb="16" eb="18">
      <t>ヘンコウ</t>
    </rPh>
    <phoneticPr fontId="5"/>
  </si>
  <si>
    <t>羽茂農業協同組合、佐渡市羽茂支所、佐渡農業普及指導センター羽茂分室、佐渡市農業委員会、公益財団法人羽茂農業振興公社、農事組合法人羽茂果実協会、○はおけさ干柿生産組合、羽茂ル レクチエ生産組合、羽茂スモモ組合、農地中間管理機構</t>
    <rPh sb="43" eb="45">
      <t>コウエキ</t>
    </rPh>
    <rPh sb="45" eb="47">
      <t>ザイダン</t>
    </rPh>
    <rPh sb="47" eb="49">
      <t>ホウジン</t>
    </rPh>
    <rPh sb="49" eb="53">
      <t>ハモチノウギョウ</t>
    </rPh>
    <rPh sb="53" eb="55">
      <t>シンコウ</t>
    </rPh>
    <rPh sb="55" eb="57">
      <t>コウシャ</t>
    </rPh>
    <rPh sb="58" eb="60">
      <t>ノウジ</t>
    </rPh>
    <rPh sb="60" eb="62">
      <t>クミアイ</t>
    </rPh>
    <rPh sb="62" eb="64">
      <t>ホウジン</t>
    </rPh>
    <rPh sb="64" eb="66">
      <t>ハモチ</t>
    </rPh>
    <rPh sb="66" eb="68">
      <t>カジツ</t>
    </rPh>
    <rPh sb="68" eb="70">
      <t>キョウカイ</t>
    </rPh>
    <rPh sb="76" eb="77">
      <t>ホ</t>
    </rPh>
    <rPh sb="77" eb="78">
      <t>カキ</t>
    </rPh>
    <rPh sb="78" eb="80">
      <t>セイサン</t>
    </rPh>
    <rPh sb="80" eb="82">
      <t>クミアイ</t>
    </rPh>
    <rPh sb="83" eb="85">
      <t>ハモチ</t>
    </rPh>
    <rPh sb="91" eb="93">
      <t>セイサン</t>
    </rPh>
    <rPh sb="93" eb="95">
      <t>クミアイ</t>
    </rPh>
    <rPh sb="96" eb="98">
      <t>ハモチ</t>
    </rPh>
    <rPh sb="101" eb="103">
      <t>クミアイ</t>
    </rPh>
    <rPh sb="104" eb="106">
      <t>ノウチ</t>
    </rPh>
    <rPh sb="106" eb="108">
      <t>チュウカン</t>
    </rPh>
    <rPh sb="108" eb="110">
      <t>カンリ</t>
    </rPh>
    <rPh sb="110" eb="112">
      <t>キコウ</t>
    </rPh>
    <phoneticPr fontId="5"/>
  </si>
  <si>
    <t>ＪＡ佐渡果樹産地協議会
（おけさ柿、振興果樹）</t>
    <rPh sb="2" eb="4">
      <t>サド</t>
    </rPh>
    <rPh sb="4" eb="6">
      <t>カジュ</t>
    </rPh>
    <rPh sb="6" eb="8">
      <t>サンチ</t>
    </rPh>
    <rPh sb="8" eb="11">
      <t>キョウギカイ</t>
    </rPh>
    <rPh sb="16" eb="17">
      <t>カキ</t>
    </rPh>
    <rPh sb="18" eb="20">
      <t>シンコウ</t>
    </rPh>
    <rPh sb="20" eb="22">
      <t>カジュ</t>
    </rPh>
    <phoneticPr fontId="5"/>
  </si>
  <si>
    <r>
      <t>JA佐渡</t>
    </r>
    <r>
      <rPr>
        <strike/>
        <sz val="10"/>
        <rFont val="ＭＳ Ｐゴシック"/>
        <family val="3"/>
        <charset val="128"/>
      </rPr>
      <t>営農事業部園芸振興課</t>
    </r>
    <rPh sb="2" eb="4">
      <t>サド</t>
    </rPh>
    <rPh sb="4" eb="6">
      <t>エイノウ</t>
    </rPh>
    <rPh sb="6" eb="9">
      <t>ジギョウブ</t>
    </rPh>
    <rPh sb="9" eb="11">
      <t>エンゲイ</t>
    </rPh>
    <rPh sb="11" eb="14">
      <t>シンコウカ</t>
    </rPh>
    <phoneticPr fontId="5"/>
  </si>
  <si>
    <t>佐渡農業普及指導センター、佐渡市、佐渡市農業委員会、JA佐渡柿部会、JA佐渡おけさ柿部会、JA佐渡果樹部会,JA佐渡西洋なし倶楽部、JA佐渡りんご倶楽部、JA佐渡さくらんぼ倶楽部、JA佐渡キウイフルーツ倶楽部、JA佐渡うめ倶楽部、JA佐渡もも・ネクタリン倶楽部、JA佐渡いちじく倶楽部、JA佐渡加工柿部会、JA佐渡みかん倶楽部、JA佐渡、農地中間管理機構</t>
  </si>
  <si>
    <r>
      <t xml:space="preserve">R4.3.17
</t>
    </r>
    <r>
      <rPr>
        <sz val="11"/>
        <rFont val="ＭＳ Ｐゴシック"/>
        <family val="3"/>
        <charset val="128"/>
      </rPr>
      <t>R5.3.30（変更）</t>
    </r>
    <rPh sb="16" eb="18">
      <t>ヘンコウ</t>
    </rPh>
    <phoneticPr fontId="5"/>
  </si>
  <si>
    <r>
      <t>新潟かがやき</t>
    </r>
    <r>
      <rPr>
        <strike/>
        <sz val="10"/>
        <rFont val="ＭＳ Ｐゴシック"/>
        <family val="3"/>
        <charset val="128"/>
      </rPr>
      <t>越後中央</t>
    </r>
    <r>
      <rPr>
        <sz val="10"/>
        <rFont val="ＭＳ Ｐゴシック"/>
        <family val="3"/>
        <charset val="128"/>
      </rPr>
      <t>果樹広域協議会</t>
    </r>
    <rPh sb="0" eb="2">
      <t>ニイガタ</t>
    </rPh>
    <rPh sb="6" eb="8">
      <t>エチゴ</t>
    </rPh>
    <rPh sb="8" eb="10">
      <t>チュウオウ</t>
    </rPh>
    <rPh sb="10" eb="12">
      <t>カジュ</t>
    </rPh>
    <rPh sb="12" eb="14">
      <t>コウイキ</t>
    </rPh>
    <rPh sb="14" eb="17">
      <t>キョウギカイ</t>
    </rPh>
    <phoneticPr fontId="5"/>
  </si>
  <si>
    <r>
      <t>JA新潟かがやき管内いちじく生産者、新潟市、燕市、弥彦村、巻農業普及指導センター、三条農業普及指導センター、JA新潟かがやき</t>
    </r>
    <r>
      <rPr>
        <strike/>
        <sz val="10"/>
        <rFont val="ＭＳ Ｐゴシック"/>
        <family val="3"/>
        <charset val="128"/>
      </rPr>
      <t>、農地中間管理機構</t>
    </r>
    <rPh sb="2" eb="4">
      <t>ニイガタ</t>
    </rPh>
    <rPh sb="8" eb="10">
      <t>カンナイ</t>
    </rPh>
    <rPh sb="14" eb="17">
      <t>セイサンシャ</t>
    </rPh>
    <rPh sb="25" eb="28">
      <t>ヤヒコムラ</t>
    </rPh>
    <rPh sb="41" eb="43">
      <t>サンジョウ</t>
    </rPh>
    <rPh sb="56" eb="58">
      <t>ニイガタ</t>
    </rPh>
    <rPh sb="63" eb="65">
      <t>ノウチ</t>
    </rPh>
    <rPh sb="65" eb="67">
      <t>チュウカン</t>
    </rPh>
    <rPh sb="67" eb="69">
      <t>カンリ</t>
    </rPh>
    <rPh sb="69" eb="71">
      <t>キコウ</t>
    </rPh>
    <phoneticPr fontId="5"/>
  </si>
  <si>
    <t>新潟市（巻地区、西川地区、岩室地区、潟東地区、中之口地区、味方地区、月潟地区、黒埼地区）、燕市（分水地区、吉田地区、燕地区）、弥彦村</t>
    <rPh sb="0" eb="3">
      <t>ニイガタシ</t>
    </rPh>
    <rPh sb="4" eb="7">
      <t>マキチク</t>
    </rPh>
    <rPh sb="8" eb="12">
      <t>ニシカワチク</t>
    </rPh>
    <rPh sb="13" eb="17">
      <t>イワムロチク</t>
    </rPh>
    <rPh sb="18" eb="22">
      <t>カタヒガシチク</t>
    </rPh>
    <rPh sb="23" eb="28">
      <t>ナカノクチチク</t>
    </rPh>
    <rPh sb="29" eb="33">
      <t>アジカタチク</t>
    </rPh>
    <rPh sb="34" eb="38">
      <t>ツキガタチク</t>
    </rPh>
    <rPh sb="39" eb="43">
      <t>クロサキチク</t>
    </rPh>
    <rPh sb="45" eb="47">
      <t>ツバメシ</t>
    </rPh>
    <rPh sb="48" eb="52">
      <t>ブンスイチク</t>
    </rPh>
    <rPh sb="53" eb="57">
      <t>ヨシダチク</t>
    </rPh>
    <rPh sb="58" eb="61">
      <t>ツバメチク</t>
    </rPh>
    <rPh sb="63" eb="66">
      <t>ヤヒコムラ</t>
    </rPh>
    <phoneticPr fontId="5"/>
  </si>
  <si>
    <t>H29.4.26
（H29.9.25変更)</t>
    <rPh sb="18" eb="20">
      <t>ヘンコウ</t>
    </rPh>
    <phoneticPr fontId="5"/>
  </si>
  <si>
    <r>
      <t>19.3</t>
    </r>
    <r>
      <rPr>
        <sz val="11"/>
        <rFont val="ＭＳ Ｐゴシック"/>
        <family val="3"/>
        <charset val="128"/>
      </rPr>
      <t>.6</t>
    </r>
  </si>
  <si>
    <r>
      <t>山ﾌﾞﾄﾞｳ</t>
    </r>
    <r>
      <rPr>
        <sz val="11"/>
        <rFont val="ＭＳ Ｐゴシック"/>
        <family val="3"/>
        <charset val="128"/>
      </rPr>
      <t>(2.0ha)</t>
    </r>
    <rPh sb="0" eb="1">
      <t>ヤマ</t>
    </rPh>
    <phoneticPr fontId="5"/>
  </si>
  <si>
    <t>未実施（計画失効しているため）</t>
    <rPh sb="0" eb="3">
      <t>ミジッシ</t>
    </rPh>
    <rPh sb="4" eb="6">
      <t>ケイカク</t>
    </rPh>
    <rPh sb="6" eb="8">
      <t>シッコウ</t>
    </rPh>
    <phoneticPr fontId="5"/>
  </si>
  <si>
    <t>聖籠町果樹栽培連絡協議会(ぶどう部会、なし部会、もも部会）聖籠町桜桃栽培出荷組合、聖籠町観光ぶどう園協議会、聖籠町いちじく組合、聖籠町西洋なし部会、五十公野果樹組合、菅谷果樹生産組合、飯豊銀杏栽培組合、興野梅団地組合、紫雲寺西洋なし生産組合、加治蔬菜園芸部会、北越後農業協同組合、新発田市、聖籠町、新潟県農業共済組合、公設市場代表者、新発田農業普及指導センター、農地中間管理機構</t>
  </si>
  <si>
    <t>JA新潟市木崎葛塚営農センター</t>
    <rPh sb="2" eb="5">
      <t>ニイガタシ</t>
    </rPh>
    <rPh sb="5" eb="7">
      <t>キザキ</t>
    </rPh>
    <rPh sb="7" eb="9">
      <t>クズツカ</t>
    </rPh>
    <rPh sb="9" eb="11">
      <t>エイノウ</t>
    </rPh>
    <phoneticPr fontId="5"/>
  </si>
  <si>
    <t>JA新潟かがやきしろね果樹部会
新潟市南区役所
新潟市南区農業委員会
新潟市南区農業公社
流通関係者
新潟地域振興局農林振興部（新潟農業普及指導センター）
JA新潟かがやき
農地中間管理機構</t>
    <rPh sb="2" eb="4">
      <t>ニイガタ</t>
    </rPh>
    <rPh sb="11" eb="13">
      <t>カジュ</t>
    </rPh>
    <rPh sb="13" eb="15">
      <t>ブカイ</t>
    </rPh>
    <rPh sb="16" eb="19">
      <t>ニイガタシ</t>
    </rPh>
    <rPh sb="19" eb="20">
      <t>ミナミ</t>
    </rPh>
    <rPh sb="20" eb="23">
      <t>クヤクショ</t>
    </rPh>
    <rPh sb="24" eb="27">
      <t>ニイガタシ</t>
    </rPh>
    <rPh sb="27" eb="29">
      <t>ミナミク</t>
    </rPh>
    <rPh sb="29" eb="31">
      <t>ノウギョウ</t>
    </rPh>
    <rPh sb="31" eb="34">
      <t>イインカイ</t>
    </rPh>
    <rPh sb="35" eb="38">
      <t>ニイガタシ</t>
    </rPh>
    <rPh sb="38" eb="40">
      <t>ミナミク</t>
    </rPh>
    <rPh sb="40" eb="42">
      <t>ノウギョウ</t>
    </rPh>
    <rPh sb="42" eb="44">
      <t>コウシャ</t>
    </rPh>
    <rPh sb="45" eb="47">
      <t>リュウツウ</t>
    </rPh>
    <rPh sb="47" eb="50">
      <t>カンケイシャ</t>
    </rPh>
    <rPh sb="51" eb="58">
      <t>ニイガタチイキシンコウキョク</t>
    </rPh>
    <rPh sb="58" eb="60">
      <t>ノウリン</t>
    </rPh>
    <rPh sb="60" eb="63">
      <t>シンコウブ</t>
    </rPh>
    <rPh sb="64" eb="66">
      <t>ニイガタ</t>
    </rPh>
    <rPh sb="66" eb="68">
      <t>ノウギョウ</t>
    </rPh>
    <rPh sb="68" eb="70">
      <t>フキュウ</t>
    </rPh>
    <rPh sb="70" eb="72">
      <t>シドウ</t>
    </rPh>
    <rPh sb="80" eb="82">
      <t>ニイガタ</t>
    </rPh>
    <rPh sb="87" eb="89">
      <t>ノウチ</t>
    </rPh>
    <rPh sb="89" eb="91">
      <t>チュウカン</t>
    </rPh>
    <rPh sb="91" eb="93">
      <t>カンリ</t>
    </rPh>
    <rPh sb="93" eb="95">
      <t>キコウ</t>
    </rPh>
    <phoneticPr fontId="5"/>
  </si>
  <si>
    <t>R元.8.5
R2.8.5（変更）
R4.8.1（変更）</t>
    <rPh sb="1" eb="2">
      <t>ゲン</t>
    </rPh>
    <rPh sb="25" eb="27">
      <t>ヘンコウ</t>
    </rPh>
    <phoneticPr fontId="5"/>
  </si>
  <si>
    <t>H26.8.8
H28.3.31(変更)
H29.7.24(変更）
H30.8.6(変更)</t>
    <rPh sb="17" eb="19">
      <t>ヘンコウ</t>
    </rPh>
    <rPh sb="30" eb="32">
      <t>ヘンコウ</t>
    </rPh>
    <rPh sb="42" eb="44">
      <t>ヘンコウ</t>
    </rPh>
    <phoneticPr fontId="5"/>
  </si>
  <si>
    <t>生産者
新潟市江南区
新潟地域振興局農林振興部
新潟県農業共済組合
新潟中央青果
JA新潟かがやき
JA新潟市
農地中間管理機構</t>
    <rPh sb="0" eb="3">
      <t>セイサンシャ</t>
    </rPh>
    <rPh sb="26" eb="27">
      <t>ケン</t>
    </rPh>
    <rPh sb="34" eb="40">
      <t>ニイガタチュウオウセイカ</t>
    </rPh>
    <rPh sb="56" eb="58">
      <t>ノウチ</t>
    </rPh>
    <rPh sb="58" eb="60">
      <t>チュウカン</t>
    </rPh>
    <rPh sb="60" eb="62">
      <t>カンリ</t>
    </rPh>
    <rPh sb="62" eb="64">
      <t>キコウ</t>
    </rPh>
    <phoneticPr fontId="5"/>
  </si>
  <si>
    <t>新潟市（旧亀田町、旧横越町、旧新潟市両川地区）</t>
    <rPh sb="0" eb="3">
      <t>ニイガタシ</t>
    </rPh>
    <rPh sb="4" eb="8">
      <t>キュウカメダマチ</t>
    </rPh>
    <rPh sb="9" eb="13">
      <t>キュウヨコゴシマチ</t>
    </rPh>
    <rPh sb="14" eb="18">
      <t>キュウニイガタシ</t>
    </rPh>
    <rPh sb="18" eb="20">
      <t>リョウカワ</t>
    </rPh>
    <rPh sb="20" eb="22">
      <t>チク</t>
    </rPh>
    <phoneticPr fontId="5"/>
  </si>
  <si>
    <t>JA新潟かがやき、JA新潟市</t>
    <rPh sb="2" eb="4">
      <t>ニイガタ</t>
    </rPh>
    <rPh sb="11" eb="14">
      <t>ニイガタシ</t>
    </rPh>
    <phoneticPr fontId="5"/>
  </si>
  <si>
    <t>日本なし、西洋なし、りんご、ぶどう、うめ</t>
    <rPh sb="0" eb="2">
      <t>ニホン</t>
    </rPh>
    <rPh sb="5" eb="7">
      <t>セイヨウ</t>
    </rPh>
    <phoneticPr fontId="5"/>
  </si>
  <si>
    <r>
      <t xml:space="preserve">R3.3.30
</t>
    </r>
    <r>
      <rPr>
        <sz val="11"/>
        <rFont val="ＭＳ Ｐゴシック"/>
        <family val="3"/>
        <charset val="128"/>
      </rPr>
      <t>R5.5.9（変更）</t>
    </r>
    <rPh sb="15" eb="17">
      <t>ヘンコウ</t>
    </rPh>
    <phoneticPr fontId="5"/>
  </si>
  <si>
    <t>H27.8.19
H29.4.26(変更)</t>
    <rPh sb="18" eb="20">
      <t>ヘンコウ</t>
    </rPh>
    <phoneticPr fontId="5"/>
  </si>
  <si>
    <t>上越地域ぶどう産地協議会</t>
    <rPh sb="0" eb="2">
      <t>ジョウエツ</t>
    </rPh>
    <rPh sb="2" eb="4">
      <t>チイキ</t>
    </rPh>
    <rPh sb="7" eb="9">
      <t>サンチ</t>
    </rPh>
    <rPh sb="9" eb="12">
      <t>キョウギカイ</t>
    </rPh>
    <phoneticPr fontId="5"/>
  </si>
  <si>
    <r>
      <rPr>
        <strike/>
        <sz val="10"/>
        <rFont val="ＭＳ Ｐゴシック"/>
        <family val="3"/>
        <charset val="128"/>
      </rPr>
      <t>上越地域振興局農林振興部普及課</t>
    </r>
    <r>
      <rPr>
        <sz val="10"/>
        <rFont val="ＭＳ Ｐゴシック"/>
        <family val="3"/>
        <charset val="128"/>
      </rPr>
      <t xml:space="preserve">
上越市
妙高市
えちご上越農業協同組合
北代ぶどう組合
山本ぶどう組合
株式会社岩の原葡萄園
サントリーワインインターナショナル株式会社
有限会社グリーンファーム清里
農事組合法人坂口げんき農場</t>
    </r>
    <rPh sb="20" eb="23">
      <t>ミョウコウシ</t>
    </rPh>
    <rPh sb="85" eb="87">
      <t>ユウゲン</t>
    </rPh>
    <rPh sb="87" eb="89">
      <t>カイシャ</t>
    </rPh>
    <rPh sb="97" eb="99">
      <t>キヨサト</t>
    </rPh>
    <rPh sb="100" eb="106">
      <t>ノウジクミアイホウジン</t>
    </rPh>
    <rPh sb="106" eb="108">
      <t>サカグチ</t>
    </rPh>
    <rPh sb="111" eb="113">
      <t>ノウジョウ</t>
    </rPh>
    <phoneticPr fontId="5"/>
  </si>
  <si>
    <t>上越市、妙高市</t>
    <rPh sb="0" eb="3">
      <t>ジョウエツシ</t>
    </rPh>
    <rPh sb="4" eb="7">
      <t>ミョウコウシ</t>
    </rPh>
    <phoneticPr fontId="5"/>
  </si>
  <si>
    <r>
      <t xml:space="preserve">R3.12.1
</t>
    </r>
    <r>
      <rPr>
        <sz val="11"/>
        <rFont val="ＭＳ Ｐゴシック"/>
        <family val="3"/>
        <charset val="128"/>
      </rPr>
      <t>R4.8.1（変更）</t>
    </r>
    <rPh sb="15" eb="17">
      <t>ヘンコウ</t>
    </rPh>
    <phoneticPr fontId="5"/>
  </si>
  <si>
    <t>H28.3.31
H29.1.19（変更）</t>
  </si>
  <si>
    <t>JA新潟かがやき新津アグリセンター</t>
    <rPh sb="2" eb="4">
      <t>ニイガタ</t>
    </rPh>
    <rPh sb="8" eb="10">
      <t>ニイツ</t>
    </rPh>
    <phoneticPr fontId="5"/>
  </si>
  <si>
    <r>
      <t>JA新潟かがやき新津柿部会
新潟市秋葉区役所
新</t>
    </r>
    <r>
      <rPr>
        <u/>
        <sz val="10"/>
        <rFont val="ＭＳ Ｐゴシック"/>
        <family val="3"/>
        <charset val="128"/>
      </rPr>
      <t>津</t>
    </r>
    <r>
      <rPr>
        <sz val="10"/>
        <rFont val="ＭＳ Ｐゴシック"/>
        <family val="3"/>
        <charset val="128"/>
      </rPr>
      <t>農業普及指導センター
新潟県農業共済組合
JA新潟かがやき</t>
    </r>
    <rPh sb="2" eb="4">
      <t>ニイガタ</t>
    </rPh>
    <rPh sb="8" eb="10">
      <t>ニイツ</t>
    </rPh>
    <rPh sb="10" eb="11">
      <t>カキ</t>
    </rPh>
    <rPh sb="11" eb="13">
      <t>ブカイ</t>
    </rPh>
    <rPh sb="14" eb="17">
      <t>ニイガタシ</t>
    </rPh>
    <rPh sb="17" eb="20">
      <t>アキハク</t>
    </rPh>
    <rPh sb="20" eb="22">
      <t>ヤクショ</t>
    </rPh>
    <rPh sb="23" eb="25">
      <t>ニイツ</t>
    </rPh>
    <rPh sb="25" eb="27">
      <t>ノウギョウ</t>
    </rPh>
    <rPh sb="27" eb="29">
      <t>フキュウ</t>
    </rPh>
    <rPh sb="29" eb="31">
      <t>シドウ</t>
    </rPh>
    <rPh sb="36" eb="38">
      <t>ニイガタ</t>
    </rPh>
    <rPh sb="38" eb="39">
      <t>ケン</t>
    </rPh>
    <rPh sb="39" eb="41">
      <t>ノウギョウ</t>
    </rPh>
    <rPh sb="41" eb="43">
      <t>キョウサイ</t>
    </rPh>
    <rPh sb="43" eb="45">
      <t>クミアイ</t>
    </rPh>
    <rPh sb="48" eb="50">
      <t>ニイガタ</t>
    </rPh>
    <phoneticPr fontId="5"/>
  </si>
  <si>
    <t>新潟市（秋葉区・江南区）、阿賀野市、五泉市</t>
    <rPh sb="0" eb="3">
      <t>ニイガタシ</t>
    </rPh>
    <rPh sb="4" eb="6">
      <t>アキバ</t>
    </rPh>
    <rPh sb="6" eb="7">
      <t>ク</t>
    </rPh>
    <rPh sb="8" eb="11">
      <t>コウナンク</t>
    </rPh>
    <rPh sb="13" eb="17">
      <t>アガノシ</t>
    </rPh>
    <rPh sb="18" eb="21">
      <t>ゴセンシ</t>
    </rPh>
    <phoneticPr fontId="5"/>
  </si>
  <si>
    <t>ＪＡ新潟かがやき五泉グリーンセンター</t>
    <rPh sb="2" eb="4">
      <t>ニイガタ</t>
    </rPh>
    <rPh sb="8" eb="10">
      <t>ゴセン</t>
    </rPh>
    <phoneticPr fontId="5"/>
  </si>
  <si>
    <t>生産者
五泉市
五泉市農業委員会
新潟農業普及指導センター
ＪＡ新潟かがやき五泉グリーンセンター
農地中間管理機構</t>
    <rPh sb="0" eb="3">
      <t>セイサンシャ</t>
    </rPh>
    <rPh sb="4" eb="7">
      <t>ゴセンシ</t>
    </rPh>
    <rPh sb="8" eb="11">
      <t>ゴセンシ</t>
    </rPh>
    <rPh sb="11" eb="13">
      <t>ノウギョウ</t>
    </rPh>
    <rPh sb="13" eb="16">
      <t>イインカイ</t>
    </rPh>
    <rPh sb="17" eb="19">
      <t>ニイガタ</t>
    </rPh>
    <rPh sb="19" eb="21">
      <t>ノウギョウ</t>
    </rPh>
    <rPh sb="21" eb="23">
      <t>フキュウ</t>
    </rPh>
    <rPh sb="23" eb="25">
      <t>シドウ</t>
    </rPh>
    <rPh sb="32" eb="34">
      <t>ニイガタ</t>
    </rPh>
    <rPh sb="38" eb="40">
      <t>ゴセン</t>
    </rPh>
    <rPh sb="49" eb="51">
      <t>ノウチ</t>
    </rPh>
    <rPh sb="51" eb="53">
      <t>チュウカン</t>
    </rPh>
    <rPh sb="53" eb="55">
      <t>カンリ</t>
    </rPh>
    <rPh sb="55" eb="57">
      <t>キコウ</t>
    </rPh>
    <phoneticPr fontId="5"/>
  </si>
  <si>
    <t>ＪＡ新潟かがやき</t>
    <rPh sb="2" eb="4">
      <t>ニイガタ</t>
    </rPh>
    <phoneticPr fontId="5"/>
  </si>
  <si>
    <t>ＪＡえちご中越なんかん南営農センター</t>
    <rPh sb="5" eb="7">
      <t>チュウエツ</t>
    </rPh>
    <rPh sb="11" eb="12">
      <t>ミナミ</t>
    </rPh>
    <rPh sb="12" eb="13">
      <t>ナンナン</t>
    </rPh>
    <phoneticPr fontId="5"/>
  </si>
  <si>
    <t>見附東部地区栗栽培出荷組合、見附ブドウ生産出荷組合、見附西ブドウ部会、長岡中央青果市場、見附市農林創生課、見附市農業委員会、えちご中越農業協同組合、新潟県農業共済組合、農地中間管理機構、長岡地域振興局農林振興部</t>
    <rPh sb="0" eb="2">
      <t>ミツケ</t>
    </rPh>
    <rPh sb="2" eb="4">
      <t>トウブ</t>
    </rPh>
    <rPh sb="4" eb="6">
      <t>チク</t>
    </rPh>
    <rPh sb="6" eb="7">
      <t>クリ</t>
    </rPh>
    <rPh sb="7" eb="9">
      <t>サイバイ</t>
    </rPh>
    <rPh sb="9" eb="11">
      <t>シュッカ</t>
    </rPh>
    <rPh sb="11" eb="13">
      <t>クミアイ</t>
    </rPh>
    <rPh sb="14" eb="16">
      <t>ミツケ</t>
    </rPh>
    <rPh sb="19" eb="21">
      <t>セイサン</t>
    </rPh>
    <rPh sb="21" eb="23">
      <t>シュッカ</t>
    </rPh>
    <rPh sb="23" eb="25">
      <t>クミアイ</t>
    </rPh>
    <rPh sb="26" eb="28">
      <t>ミツケ</t>
    </rPh>
    <rPh sb="28" eb="29">
      <t>ニシ</t>
    </rPh>
    <rPh sb="32" eb="34">
      <t>ブカイ</t>
    </rPh>
    <rPh sb="35" eb="37">
      <t>ナガオカ</t>
    </rPh>
    <rPh sb="37" eb="39">
      <t>チュウオウ</t>
    </rPh>
    <rPh sb="39" eb="41">
      <t>セイカ</t>
    </rPh>
    <rPh sb="41" eb="43">
      <t>シジョウ</t>
    </rPh>
    <rPh sb="44" eb="46">
      <t>ミツケ</t>
    </rPh>
    <rPh sb="46" eb="47">
      <t>シ</t>
    </rPh>
    <rPh sb="47" eb="49">
      <t>ノウリン</t>
    </rPh>
    <rPh sb="49" eb="51">
      <t>ソウセイ</t>
    </rPh>
    <rPh sb="51" eb="52">
      <t>カ</t>
    </rPh>
    <rPh sb="53" eb="55">
      <t>ミツケ</t>
    </rPh>
    <rPh sb="55" eb="56">
      <t>シ</t>
    </rPh>
    <rPh sb="56" eb="58">
      <t>ノウギョウ</t>
    </rPh>
    <rPh sb="58" eb="61">
      <t>イインカイ</t>
    </rPh>
    <rPh sb="65" eb="67">
      <t>チュウエツ</t>
    </rPh>
    <rPh sb="67" eb="73">
      <t>ノウギョウキョウドウクミアイ</t>
    </rPh>
    <rPh sb="84" eb="86">
      <t>ノウチ</t>
    </rPh>
    <rPh sb="86" eb="88">
      <t>チュウカン</t>
    </rPh>
    <rPh sb="88" eb="90">
      <t>カンリ</t>
    </rPh>
    <rPh sb="90" eb="92">
      <t>キコウ</t>
    </rPh>
    <rPh sb="93" eb="95">
      <t>ナガオカ</t>
    </rPh>
    <rPh sb="95" eb="97">
      <t>チイキ</t>
    </rPh>
    <rPh sb="97" eb="100">
      <t>シンコウキョク</t>
    </rPh>
    <rPh sb="100" eb="102">
      <t>ノウリン</t>
    </rPh>
    <rPh sb="102" eb="105">
      <t>シンコウブ</t>
    </rPh>
    <phoneticPr fontId="5"/>
  </si>
  <si>
    <t>未実施（R5実施予定）</t>
    <rPh sb="0" eb="3">
      <t>ミジッシ</t>
    </rPh>
    <rPh sb="6" eb="10">
      <t>ジッシヨテイ</t>
    </rPh>
    <phoneticPr fontId="5"/>
  </si>
  <si>
    <t>にいがた西地区果樹産地協議会</t>
    <rPh sb="4" eb="7">
      <t>ニシチク</t>
    </rPh>
    <rPh sb="7" eb="14">
      <t>カジュサンチキョウギカイ</t>
    </rPh>
    <phoneticPr fontId="5"/>
  </si>
  <si>
    <t>JA新潟かがやきにいがた西果樹部会、新潟市、巻農業普及指導センター、JA新潟かがやき、農地中間管理機構</t>
    <rPh sb="2" eb="4">
      <t>ニイガタ</t>
    </rPh>
    <rPh sb="12" eb="13">
      <t>ニシ</t>
    </rPh>
    <rPh sb="13" eb="17">
      <t>カジュブカイ</t>
    </rPh>
    <rPh sb="18" eb="21">
      <t>ニイガタシ</t>
    </rPh>
    <rPh sb="22" eb="29">
      <t>マキノウギョウフキュウシドウ</t>
    </rPh>
    <rPh sb="36" eb="38">
      <t>ニイガタ</t>
    </rPh>
    <rPh sb="43" eb="51">
      <t>ノウチチュウカンカンリキコウ</t>
    </rPh>
    <phoneticPr fontId="5"/>
  </si>
  <si>
    <t>新潟市西区</t>
    <rPh sb="0" eb="5">
      <t>ニイガタシニシク</t>
    </rPh>
    <phoneticPr fontId="5"/>
  </si>
  <si>
    <t>5.2.28</t>
  </si>
  <si>
    <t>西洋なし、いちじく、おうとう、日本なし、キウイフルーツ</t>
    <rPh sb="0" eb="2">
      <t>セイヨウ</t>
    </rPh>
    <rPh sb="15" eb="17">
      <t>ニホン</t>
    </rPh>
    <phoneticPr fontId="5"/>
  </si>
  <si>
    <t>未実施（計画策定後１年未満）</t>
    <rPh sb="0" eb="3">
      <t>ミジッシ</t>
    </rPh>
    <rPh sb="4" eb="6">
      <t>ケイカク</t>
    </rPh>
    <rPh sb="6" eb="8">
      <t>サクテイ</t>
    </rPh>
    <rPh sb="8" eb="9">
      <t>ゴ</t>
    </rPh>
    <rPh sb="10" eb="13">
      <t>ネンミマン</t>
    </rPh>
    <phoneticPr fontId="5"/>
  </si>
  <si>
    <t>H.17.3</t>
  </si>
  <si>
    <t>R3.3.23</t>
  </si>
  <si>
    <t>H25.3.5
H28.11.17</t>
  </si>
  <si>
    <t>Ｈ28</t>
  </si>
  <si>
    <t>H29.4.21</t>
  </si>
  <si>
    <t>H29.3.10</t>
  </si>
  <si>
    <t>Ｈ23</t>
  </si>
  <si>
    <t>Ｈ27</t>
  </si>
  <si>
    <t>H29.4.3</t>
  </si>
  <si>
    <t>H31.4.1</t>
  </si>
  <si>
    <t>R3.1.25</t>
  </si>
  <si>
    <t>R3.9.22</t>
  </si>
  <si>
    <t>R4.1.31</t>
  </si>
  <si>
    <t>いみず野果樹産地協議会</t>
    <rPh sb="3" eb="4">
      <t>ノ</t>
    </rPh>
    <rPh sb="4" eb="6">
      <t>カジュ</t>
    </rPh>
    <rPh sb="6" eb="8">
      <t>サンチ</t>
    </rPh>
    <rPh sb="8" eb="11">
      <t>キョウギカイ</t>
    </rPh>
    <phoneticPr fontId="5"/>
  </si>
  <si>
    <t>いみず野農協</t>
    <rPh sb="3" eb="4">
      <t>ノ</t>
    </rPh>
    <rPh sb="4" eb="6">
      <t>ノウキョウ</t>
    </rPh>
    <phoneticPr fontId="5"/>
  </si>
  <si>
    <t>JAいみず野果樹部会、いみず野農協、射水市、農地中間管理機構（射水市農業再生協議会）、富山県高岡農林振興センター</t>
    <rPh sb="5" eb="6">
      <t>ノ</t>
    </rPh>
    <rPh sb="6" eb="8">
      <t>カジュ</t>
    </rPh>
    <rPh sb="8" eb="10">
      <t>ブカイ</t>
    </rPh>
    <rPh sb="14" eb="15">
      <t>ノ</t>
    </rPh>
    <rPh sb="15" eb="17">
      <t>ノウキョウ</t>
    </rPh>
    <rPh sb="18" eb="21">
      <t>イミズシ</t>
    </rPh>
    <rPh sb="22" eb="24">
      <t>ノウチ</t>
    </rPh>
    <rPh sb="24" eb="26">
      <t>チュウカン</t>
    </rPh>
    <rPh sb="26" eb="28">
      <t>カンリ</t>
    </rPh>
    <rPh sb="28" eb="30">
      <t>キコウ</t>
    </rPh>
    <rPh sb="31" eb="34">
      <t>イミズシ</t>
    </rPh>
    <rPh sb="34" eb="36">
      <t>ノウギョウ</t>
    </rPh>
    <rPh sb="36" eb="38">
      <t>サイセイ</t>
    </rPh>
    <rPh sb="38" eb="41">
      <t>キョウギカイ</t>
    </rPh>
    <rPh sb="43" eb="46">
      <t>トヤマケン</t>
    </rPh>
    <rPh sb="46" eb="48">
      <t>タカオカ</t>
    </rPh>
    <rPh sb="48" eb="49">
      <t>ノウ</t>
    </rPh>
    <rPh sb="49" eb="50">
      <t>ハヤシ</t>
    </rPh>
    <rPh sb="50" eb="52">
      <t>シンコウ</t>
    </rPh>
    <phoneticPr fontId="5"/>
  </si>
  <si>
    <t>射水市</t>
    <rPh sb="0" eb="3">
      <t>イミズシ</t>
    </rPh>
    <phoneticPr fontId="5"/>
  </si>
  <si>
    <t>もも、ぶどう、いちじく</t>
  </si>
  <si>
    <t>R4.5.9</t>
  </si>
  <si>
    <t>氷見市果樹産地協議会</t>
    <rPh sb="0" eb="3">
      <t>ヒミシ</t>
    </rPh>
    <rPh sb="3" eb="5">
      <t>カジュ</t>
    </rPh>
    <rPh sb="5" eb="7">
      <t>サンチ</t>
    </rPh>
    <rPh sb="7" eb="10">
      <t>キョウギカイ</t>
    </rPh>
    <phoneticPr fontId="5"/>
  </si>
  <si>
    <t>氷見市</t>
    <rPh sb="0" eb="3">
      <t>ヒミシ</t>
    </rPh>
    <phoneticPr fontId="5"/>
  </si>
  <si>
    <t>特産氷見稲積梅生産組合、稲積梅の里振興会、氷見市りんご組合、久目串柿生産組合、氷見ぶどう生産部会、氷見市農協、氷見市、富山県高岡農林振興センター</t>
    <rPh sb="0" eb="2">
      <t>トクサン</t>
    </rPh>
    <rPh sb="2" eb="4">
      <t>ヒミ</t>
    </rPh>
    <rPh sb="4" eb="6">
      <t>イナヅミ</t>
    </rPh>
    <rPh sb="6" eb="7">
      <t>ウメ</t>
    </rPh>
    <rPh sb="7" eb="9">
      <t>セイサン</t>
    </rPh>
    <rPh sb="9" eb="11">
      <t>クミアイ</t>
    </rPh>
    <rPh sb="12" eb="14">
      <t>イナヅミ</t>
    </rPh>
    <rPh sb="14" eb="15">
      <t>ウメ</t>
    </rPh>
    <rPh sb="16" eb="17">
      <t>サト</t>
    </rPh>
    <rPh sb="17" eb="19">
      <t>シンコウ</t>
    </rPh>
    <rPh sb="19" eb="20">
      <t>カイ</t>
    </rPh>
    <rPh sb="21" eb="24">
      <t>ヒミシ</t>
    </rPh>
    <rPh sb="27" eb="29">
      <t>クミアイ</t>
    </rPh>
    <rPh sb="30" eb="32">
      <t>クメ</t>
    </rPh>
    <rPh sb="32" eb="34">
      <t>クシガキ</t>
    </rPh>
    <rPh sb="34" eb="36">
      <t>セイサン</t>
    </rPh>
    <rPh sb="36" eb="38">
      <t>クミアイ</t>
    </rPh>
    <rPh sb="39" eb="41">
      <t>ヒミ</t>
    </rPh>
    <rPh sb="44" eb="46">
      <t>セイサン</t>
    </rPh>
    <rPh sb="46" eb="48">
      <t>ブカイ</t>
    </rPh>
    <rPh sb="49" eb="52">
      <t>ヒミシ</t>
    </rPh>
    <rPh sb="52" eb="54">
      <t>ノウキョウ</t>
    </rPh>
    <rPh sb="55" eb="58">
      <t>ヒミシ</t>
    </rPh>
    <rPh sb="59" eb="62">
      <t>トヤマケン</t>
    </rPh>
    <rPh sb="62" eb="64">
      <t>タカオカ</t>
    </rPh>
    <rPh sb="64" eb="68">
      <t>ノウリンシンコウ</t>
    </rPh>
    <phoneticPr fontId="5"/>
  </si>
  <si>
    <t>氷見市農協</t>
    <rPh sb="0" eb="3">
      <t>ヒミシ</t>
    </rPh>
    <rPh sb="3" eb="5">
      <t>ノウキョウ</t>
    </rPh>
    <phoneticPr fontId="5"/>
  </si>
  <si>
    <t>りんご、かき、ぶどう、うめ</t>
  </si>
  <si>
    <t>R4.5.10</t>
  </si>
  <si>
    <t>※直近の評価実施年度および点検シートについて：H23年度策定以前の生産局長通知を元に策定しているため評価基準が異なるので入力不可。</t>
    <rPh sb="1" eb="3">
      <t>チョッキン</t>
    </rPh>
    <rPh sb="4" eb="6">
      <t>ヒョウカ</t>
    </rPh>
    <rPh sb="6" eb="8">
      <t>ジッシ</t>
    </rPh>
    <rPh sb="8" eb="10">
      <t>ネンド</t>
    </rPh>
    <rPh sb="13" eb="15">
      <t>テンケン</t>
    </rPh>
    <rPh sb="26" eb="28">
      <t>ネンド</t>
    </rPh>
    <rPh sb="28" eb="30">
      <t>サクテイ</t>
    </rPh>
    <rPh sb="30" eb="32">
      <t>イゼン</t>
    </rPh>
    <rPh sb="33" eb="37">
      <t>セイサンキョクチョウ</t>
    </rPh>
    <rPh sb="37" eb="39">
      <t>ツウチ</t>
    </rPh>
    <rPh sb="40" eb="41">
      <t>モト</t>
    </rPh>
    <rPh sb="42" eb="44">
      <t>サクテイ</t>
    </rPh>
    <rPh sb="50" eb="54">
      <t>ヒョウカキジュン</t>
    </rPh>
    <rPh sb="55" eb="56">
      <t>コト</t>
    </rPh>
    <rPh sb="60" eb="64">
      <t>ニュウリョクフカ</t>
    </rPh>
    <phoneticPr fontId="5"/>
  </si>
  <si>
    <t>H26</t>
    <phoneticPr fontId="5"/>
  </si>
  <si>
    <t>H25</t>
    <phoneticPr fontId="5"/>
  </si>
  <si>
    <t>白山市産業部農業振興課</t>
    <rPh sb="0" eb="2">
      <t>ハクサン</t>
    </rPh>
    <rPh sb="2" eb="3">
      <t>シ</t>
    </rPh>
    <rPh sb="3" eb="5">
      <t>サンギョウ</t>
    </rPh>
    <rPh sb="5" eb="6">
      <t>ブ</t>
    </rPh>
    <rPh sb="6" eb="8">
      <t>ノウギョウ</t>
    </rPh>
    <rPh sb="8" eb="10">
      <t>シンコウ</t>
    </rPh>
    <rPh sb="10" eb="11">
      <t>カ</t>
    </rPh>
    <phoneticPr fontId="5"/>
  </si>
  <si>
    <t>19．4．10</t>
  </si>
  <si>
    <t>※産地計画入手不可</t>
    <rPh sb="1" eb="5">
      <t>サンチケイカク</t>
    </rPh>
    <rPh sb="5" eb="7">
      <t>ニュウシュ</t>
    </rPh>
    <rPh sb="7" eb="9">
      <t>フカ</t>
    </rPh>
    <phoneticPr fontId="5"/>
  </si>
  <si>
    <t>JA福井県坂井地区園芸組織協議会
（坂井北部丘陵地（あわら市、坂井市））</t>
  </si>
  <si>
    <t>福井ブドウ振興協議会</t>
  </si>
  <si>
    <t>R4.4</t>
  </si>
  <si>
    <t>なし(石岡)　35
なし(小幡)　37
なし(園部)　23
ぶどう　35
かき　52</t>
    <rPh sb="3" eb="5">
      <t>イシオカ</t>
    </rPh>
    <rPh sb="13" eb="15">
      <t>オバタ</t>
    </rPh>
    <rPh sb="23" eb="25">
      <t>ソノベ</t>
    </rPh>
    <phoneticPr fontId="5"/>
  </si>
  <si>
    <t>なし(石岡)　29
なし(小幡)　29
なし(園部)　22
ぶどう　31
かき　43</t>
    <phoneticPr fontId="5"/>
  </si>
  <si>
    <t>笠間地区栗部会 226
笠間地区友部梨部会 5
笠間地区岩間梨部会 21
笠間ぶどう研究会 6
その他 3</t>
    <rPh sb="0" eb="2">
      <t>カサマ</t>
    </rPh>
    <rPh sb="2" eb="4">
      <t>チク</t>
    </rPh>
    <rPh sb="4" eb="5">
      <t>クリ</t>
    </rPh>
    <rPh sb="5" eb="7">
      <t>ブカイ</t>
    </rPh>
    <rPh sb="12" eb="16">
      <t>カサマチク</t>
    </rPh>
    <rPh sb="16" eb="18">
      <t>トモベ</t>
    </rPh>
    <rPh sb="18" eb="19">
      <t>ナシ</t>
    </rPh>
    <rPh sb="19" eb="21">
      <t>ブカイ</t>
    </rPh>
    <rPh sb="24" eb="28">
      <t>カサマチク</t>
    </rPh>
    <rPh sb="28" eb="30">
      <t>イワマ</t>
    </rPh>
    <rPh sb="30" eb="31">
      <t>ナシ</t>
    </rPh>
    <rPh sb="31" eb="33">
      <t>ブカイ</t>
    </rPh>
    <rPh sb="37" eb="39">
      <t>カサマ</t>
    </rPh>
    <rPh sb="42" eb="45">
      <t>ケンキュウカイ</t>
    </rPh>
    <rPh sb="50" eb="51">
      <t>タ</t>
    </rPh>
    <phoneticPr fontId="5"/>
  </si>
  <si>
    <t>笠間地区栗部会 200
笠間地区友部梨部会 5
笠間地区岩間梨部会 20
笠間ぶどう研究会 6
その他 4</t>
    <rPh sb="0" eb="2">
      <t>カサマ</t>
    </rPh>
    <rPh sb="2" eb="4">
      <t>チク</t>
    </rPh>
    <rPh sb="4" eb="5">
      <t>クリ</t>
    </rPh>
    <rPh sb="5" eb="7">
      <t>ブカイ</t>
    </rPh>
    <rPh sb="12" eb="16">
      <t>カサマチク</t>
    </rPh>
    <rPh sb="16" eb="18">
      <t>トモベ</t>
    </rPh>
    <rPh sb="18" eb="19">
      <t>ナシ</t>
    </rPh>
    <rPh sb="19" eb="21">
      <t>ブカイ</t>
    </rPh>
    <rPh sb="24" eb="28">
      <t>カサマチク</t>
    </rPh>
    <rPh sb="28" eb="30">
      <t>イワマ</t>
    </rPh>
    <rPh sb="30" eb="31">
      <t>ナシ</t>
    </rPh>
    <rPh sb="31" eb="33">
      <t>ブカイ</t>
    </rPh>
    <rPh sb="37" eb="39">
      <t>カサマ</t>
    </rPh>
    <rPh sb="42" eb="45">
      <t>ケンキュウカイ</t>
    </rPh>
    <rPh sb="50" eb="51">
      <t>タ</t>
    </rPh>
    <phoneticPr fontId="5"/>
  </si>
  <si>
    <t>梨 1
ぶどう 2
ワイン用ぶどう 2
ブルーベリー 5</t>
    <rPh sb="0" eb="1">
      <t>ナシ</t>
    </rPh>
    <rPh sb="13" eb="14">
      <t>ヨウ</t>
    </rPh>
    <phoneticPr fontId="5"/>
  </si>
  <si>
    <t>梨 1
ぶどう 2
ワイン用ぶどう 3
ブルーベリー 7</t>
    <phoneticPr fontId="5"/>
  </si>
  <si>
    <t>ぶどう(太田) 47
ぶどう（水府） 6
梨 25
柿 23</t>
    <rPh sb="4" eb="6">
      <t>オオタ</t>
    </rPh>
    <rPh sb="15" eb="17">
      <t>スイフ</t>
    </rPh>
    <rPh sb="21" eb="22">
      <t>ナシ</t>
    </rPh>
    <rPh sb="26" eb="27">
      <t>カキ</t>
    </rPh>
    <phoneticPr fontId="5"/>
  </si>
  <si>
    <t>ぶどう(太田) 45
ぶどう（水府） 6
梨 24
柿 21</t>
    <phoneticPr fontId="5"/>
  </si>
  <si>
    <t>30. 3. 22
R3.12.28 更新</t>
    <phoneticPr fontId="5"/>
  </si>
  <si>
    <t>七会巨峰会 6
JA水戸ワインブドウ生産部会 3</t>
    <rPh sb="0" eb="2">
      <t>ナナカイ</t>
    </rPh>
    <rPh sb="2" eb="4">
      <t>キョホウ</t>
    </rPh>
    <rPh sb="4" eb="5">
      <t>カイ</t>
    </rPh>
    <rPh sb="10" eb="12">
      <t>ミト</t>
    </rPh>
    <rPh sb="18" eb="22">
      <t>セイサンブカイ</t>
    </rPh>
    <phoneticPr fontId="5"/>
  </si>
  <si>
    <t>七会巨峰会 6
JA水戸ワインブドウ生産部会 3</t>
    <phoneticPr fontId="5"/>
  </si>
  <si>
    <t>結城市経済環境部農政課</t>
    <rPh sb="0" eb="2">
      <t>ユウキ</t>
    </rPh>
    <rPh sb="2" eb="3">
      <t>シ</t>
    </rPh>
    <rPh sb="3" eb="5">
      <t>ケイザイ</t>
    </rPh>
    <rPh sb="5" eb="7">
      <t>カンキョウ</t>
    </rPh>
    <rPh sb="7" eb="8">
      <t>ブ</t>
    </rPh>
    <rPh sb="8" eb="11">
      <t>ノウセイカ</t>
    </rPh>
    <phoneticPr fontId="5"/>
  </si>
  <si>
    <t>R9</t>
    <phoneticPr fontId="5"/>
  </si>
  <si>
    <t>30. 6. 27
R5.4.14 更新</t>
    <phoneticPr fontId="5"/>
  </si>
  <si>
    <t>なし 9
ぶどう 9
キウイ 8</t>
    <phoneticPr fontId="5"/>
  </si>
  <si>
    <t>なし 9
ぶどう 9
キウイ 6</t>
    <phoneticPr fontId="5"/>
  </si>
  <si>
    <t>26.4.4
30.10.11</t>
    <phoneticPr fontId="5"/>
  </si>
  <si>
    <t>H27</t>
    <phoneticPr fontId="5"/>
  </si>
  <si>
    <t>27.6.1
29.3.27変更</t>
    <phoneticPr fontId="5"/>
  </si>
  <si>
    <t>前橋市果樹産地協議会</t>
  </si>
  <si>
    <t>前橋市農政課</t>
  </si>
  <si>
    <t>ア</t>
    <phoneticPr fontId="5"/>
  </si>
  <si>
    <t>榛東村果樹産地協議会</t>
  </si>
  <si>
    <t>榛東村産業振興課</t>
  </si>
  <si>
    <t>吉岡町果樹産地協議会</t>
  </si>
  <si>
    <t>渋川市果樹産地協議会</t>
  </si>
  <si>
    <t>渋川市農政部農林課</t>
  </si>
  <si>
    <t>高崎市はるな地区果樹産地協議会</t>
  </si>
  <si>
    <t>うめ、なし、もも、すもも、ぶどう、いちじく、その他</t>
    <phoneticPr fontId="5"/>
  </si>
  <si>
    <t xml:space="preserve">3.2.15
</t>
    <phoneticPr fontId="5"/>
  </si>
  <si>
    <t>碓氷安中果樹産地協議会</t>
  </si>
  <si>
    <t>安中市農林課</t>
  </si>
  <si>
    <t>下仁田町地域農業再生協議会</t>
  </si>
  <si>
    <t>富岡市地域農業再生協議会</t>
  </si>
  <si>
    <t>南牧村担い手育成総合支援協議会</t>
  </si>
  <si>
    <t>高山村銀河浪漫フルーツ協議会</t>
  </si>
  <si>
    <t>東吾妻町果樹産地協議会</t>
  </si>
  <si>
    <t>東吾妻町農林課</t>
  </si>
  <si>
    <t>中之条町果樹産地協議会</t>
  </si>
  <si>
    <t>中之条町農林課</t>
  </si>
  <si>
    <t>沼田市果樹産地協議会</t>
  </si>
  <si>
    <t>沼田市農林課</t>
  </si>
  <si>
    <t>みなかみ町果樹産地協議会</t>
  </si>
  <si>
    <t>片品村果樹産地協議会</t>
  </si>
  <si>
    <t>片品村役場農林建設課</t>
  </si>
  <si>
    <t>川場村果樹産地協議会</t>
  </si>
  <si>
    <t>川場村田園整備課</t>
  </si>
  <si>
    <t>明和町ナシ産地構造改革協議会</t>
  </si>
  <si>
    <t>さいたま地域果樹産地協議会</t>
    <rPh sb="4" eb="6">
      <t>チイキ</t>
    </rPh>
    <rPh sb="6" eb="8">
      <t>カジュ</t>
    </rPh>
    <rPh sb="8" eb="10">
      <t>サンチ</t>
    </rPh>
    <rPh sb="10" eb="13">
      <t>キョウギカイ</t>
    </rPh>
    <phoneticPr fontId="5"/>
  </si>
  <si>
    <t>JAさいたま　営農課</t>
    <rPh sb="7" eb="9">
      <t>エイノウ</t>
    </rPh>
    <rPh sb="9" eb="10">
      <t>カ</t>
    </rPh>
    <phoneticPr fontId="5"/>
  </si>
  <si>
    <t>市町、農業委員会、農業共済組合、JA、県農林振興センター、農地中間管理機構（県農林公社）</t>
    <rPh sb="0" eb="2">
      <t>シチョウ</t>
    </rPh>
    <rPh sb="3" eb="5">
      <t>ノウギョウ</t>
    </rPh>
    <rPh sb="5" eb="8">
      <t>イインカイ</t>
    </rPh>
    <rPh sb="9" eb="11">
      <t>ノウギョウ</t>
    </rPh>
    <rPh sb="11" eb="13">
      <t>キョウサイ</t>
    </rPh>
    <rPh sb="13" eb="15">
      <t>クミアイ</t>
    </rPh>
    <rPh sb="19" eb="20">
      <t>ケン</t>
    </rPh>
    <rPh sb="20" eb="22">
      <t>ノウリン</t>
    </rPh>
    <rPh sb="22" eb="24">
      <t>シンコウ</t>
    </rPh>
    <rPh sb="29" eb="31">
      <t>ノウチ</t>
    </rPh>
    <rPh sb="31" eb="33">
      <t>チュウカン</t>
    </rPh>
    <rPh sb="33" eb="35">
      <t>カンリ</t>
    </rPh>
    <rPh sb="35" eb="37">
      <t>キコウ</t>
    </rPh>
    <rPh sb="38" eb="39">
      <t>ケン</t>
    </rPh>
    <rPh sb="39" eb="41">
      <t>ノウリン</t>
    </rPh>
    <rPh sb="41" eb="43">
      <t>コウシャ</t>
    </rPh>
    <phoneticPr fontId="5"/>
  </si>
  <si>
    <t>さいたま市、川口市、蕨市、戸田市、上尾市、桶川市、北本市、鴻巣市、伊奈町</t>
    <rPh sb="4" eb="5">
      <t>シ</t>
    </rPh>
    <rPh sb="6" eb="9">
      <t>カワグチシ</t>
    </rPh>
    <rPh sb="10" eb="12">
      <t>ワラビシ</t>
    </rPh>
    <rPh sb="13" eb="16">
      <t>トダシ</t>
    </rPh>
    <rPh sb="17" eb="20">
      <t>アゲオシ</t>
    </rPh>
    <rPh sb="21" eb="24">
      <t>オケガワシ</t>
    </rPh>
    <rPh sb="25" eb="27">
      <t>キタモト</t>
    </rPh>
    <rPh sb="27" eb="28">
      <t>シ</t>
    </rPh>
    <rPh sb="29" eb="32">
      <t>コウノスシ</t>
    </rPh>
    <rPh sb="33" eb="35">
      <t>イナ</t>
    </rPh>
    <rPh sb="35" eb="36">
      <t>マチ</t>
    </rPh>
    <phoneticPr fontId="5"/>
  </si>
  <si>
    <t>JAさいたま</t>
    <phoneticPr fontId="5"/>
  </si>
  <si>
    <t>5.3.9</t>
    <phoneticPr fontId="5"/>
  </si>
  <si>
    <t>ぶどう、なし、くり、うめ、すもも、キウイフルーツ、ブルーベリー、いちじく</t>
    <phoneticPr fontId="5"/>
  </si>
  <si>
    <t>2（イチジク）</t>
    <phoneticPr fontId="5"/>
  </si>
  <si>
    <t>JAいるま野　営農経済部</t>
    <phoneticPr fontId="5"/>
  </si>
  <si>
    <t>ＪＡ、農業共済組合、県農林公社（農地中間管理機構）、市町、県農林振興センター</t>
    <rPh sb="16" eb="20">
      <t>ノウチチュウカン</t>
    </rPh>
    <rPh sb="20" eb="22">
      <t>カンリ</t>
    </rPh>
    <rPh sb="22" eb="24">
      <t>キコウ</t>
    </rPh>
    <phoneticPr fontId="5"/>
  </si>
  <si>
    <t>ぶどう、なし、うめ、くり、キウイフルーツ、ゆず、その他かんきつ、いちじく、ブルーベリー、その他果樹</t>
    <phoneticPr fontId="5"/>
  </si>
  <si>
    <t>東松山市、ＪＡ、生産者団体、農業委員会、市農業公社、農業共済組合、県農林振興センター</t>
    <rPh sb="0" eb="1">
      <t>ヒガシ</t>
    </rPh>
    <rPh sb="1" eb="3">
      <t>マツヤマ</t>
    </rPh>
    <rPh sb="26" eb="28">
      <t>ノウギョウ</t>
    </rPh>
    <phoneticPr fontId="5"/>
  </si>
  <si>
    <t>東松山市</t>
    <phoneticPr fontId="5"/>
  </si>
  <si>
    <t>H18</t>
    <phoneticPr fontId="5"/>
  </si>
  <si>
    <t>川島いちじく生産栽培組合</t>
    <rPh sb="0" eb="2">
      <t>カワシマ</t>
    </rPh>
    <rPh sb="6" eb="8">
      <t>セイサン</t>
    </rPh>
    <rPh sb="8" eb="10">
      <t>サイバイ</t>
    </rPh>
    <rPh sb="10" eb="12">
      <t>クミアイ</t>
    </rPh>
    <phoneticPr fontId="5"/>
  </si>
  <si>
    <t>生産者団体、川島町、ＪＡ、農業委員会</t>
    <rPh sb="6" eb="8">
      <t>カワシマ</t>
    </rPh>
    <rPh sb="8" eb="9">
      <t>マチ</t>
    </rPh>
    <rPh sb="13" eb="15">
      <t>ノウギョウ</t>
    </rPh>
    <rPh sb="15" eb="18">
      <t>イインカイ</t>
    </rPh>
    <phoneticPr fontId="5"/>
  </si>
  <si>
    <t>ＪＡちちぶ　営農経済部</t>
    <rPh sb="6" eb="8">
      <t>エイノウ</t>
    </rPh>
    <rPh sb="8" eb="10">
      <t>ケイザイ</t>
    </rPh>
    <rPh sb="10" eb="11">
      <t>ブ</t>
    </rPh>
    <phoneticPr fontId="5"/>
  </si>
  <si>
    <t>生産者団体、JA,農業共済組合、市町、県農林振興センター</t>
    <rPh sb="9" eb="11">
      <t>ノウギョウ</t>
    </rPh>
    <rPh sb="16" eb="17">
      <t>シ</t>
    </rPh>
    <rPh sb="17" eb="18">
      <t>マチ</t>
    </rPh>
    <phoneticPr fontId="5"/>
  </si>
  <si>
    <t>秩父市、横瀬町、皆野町、長瀞町、小鹿野町</t>
    <phoneticPr fontId="5"/>
  </si>
  <si>
    <t>ＪＡ、生産者団体、市町、県農林振興センター、農地中間管理機構</t>
    <rPh sb="3" eb="6">
      <t>セイサンシャ</t>
    </rPh>
    <rPh sb="6" eb="8">
      <t>ダンタイ</t>
    </rPh>
    <rPh sb="22" eb="30">
      <t>ノウチチュウカンカンリキコウ</t>
    </rPh>
    <phoneticPr fontId="5"/>
  </si>
  <si>
    <t>本庄市（ぶどう、なし）、美里町（ブルーベリー）、神川町（なし）、上里町（なし）</t>
    <phoneticPr fontId="5"/>
  </si>
  <si>
    <t>なし、ブルーベリー、ぶどう</t>
    <phoneticPr fontId="5"/>
  </si>
  <si>
    <t>H25.10.22
H30.3.9変更</t>
    <rPh sb="17" eb="19">
      <t>ヘンコウ</t>
    </rPh>
    <phoneticPr fontId="5"/>
  </si>
  <si>
    <t>ＪＡほくさい　営農経済部営農販売課</t>
    <rPh sb="7" eb="9">
      <t>エイノウ</t>
    </rPh>
    <rPh sb="9" eb="11">
      <t>ケイザイ</t>
    </rPh>
    <rPh sb="11" eb="12">
      <t>ブ</t>
    </rPh>
    <rPh sb="12" eb="14">
      <t>エイノウ</t>
    </rPh>
    <rPh sb="14" eb="17">
      <t>ハンバイカ</t>
    </rPh>
    <phoneticPr fontId="5"/>
  </si>
  <si>
    <t>ＪＡ、市、農業共済組合、県農林振興センター、JA県中央会、全農県本部</t>
    <rPh sb="3" eb="4">
      <t>シ</t>
    </rPh>
    <rPh sb="5" eb="7">
      <t>ノウギョウ</t>
    </rPh>
    <rPh sb="24" eb="25">
      <t>ケン</t>
    </rPh>
    <rPh sb="25" eb="28">
      <t>チュウオウカイ</t>
    </rPh>
    <rPh sb="29" eb="31">
      <t>ゼンノウ</t>
    </rPh>
    <rPh sb="31" eb="34">
      <t>ケンホンブ</t>
    </rPh>
    <rPh sb="32" eb="34">
      <t>ホンブ</t>
    </rPh>
    <phoneticPr fontId="5"/>
  </si>
  <si>
    <t>なし、いちじく、ぶどう、ブルーベリー、キウイフルーツ</t>
    <phoneticPr fontId="5"/>
  </si>
  <si>
    <t>ＪＡ南彩　営農経済部営農支援課</t>
    <rPh sb="2" eb="3">
      <t>ミナミ</t>
    </rPh>
    <rPh sb="3" eb="4">
      <t>サイ</t>
    </rPh>
    <rPh sb="5" eb="7">
      <t>エイノウ</t>
    </rPh>
    <rPh sb="7" eb="9">
      <t>ケイザイ</t>
    </rPh>
    <rPh sb="9" eb="10">
      <t>ブ</t>
    </rPh>
    <rPh sb="10" eb="12">
      <t>エイノウ</t>
    </rPh>
    <rPh sb="12" eb="14">
      <t>シエン</t>
    </rPh>
    <rPh sb="14" eb="15">
      <t>カ</t>
    </rPh>
    <phoneticPr fontId="5"/>
  </si>
  <si>
    <t>市、農業委員会、生産者団体、農業共済組合、JA,県農林振興センター、農地中間管理機構（県農林公社）</t>
    <rPh sb="2" eb="4">
      <t>ノウギョウ</t>
    </rPh>
    <rPh sb="4" eb="7">
      <t>イインカイ</t>
    </rPh>
    <rPh sb="11" eb="13">
      <t>ダンタイ</t>
    </rPh>
    <rPh sb="14" eb="16">
      <t>ノウギョウ</t>
    </rPh>
    <rPh sb="34" eb="36">
      <t>ノウチ</t>
    </rPh>
    <rPh sb="36" eb="38">
      <t>チュウカン</t>
    </rPh>
    <rPh sb="38" eb="40">
      <t>カンリ</t>
    </rPh>
    <rPh sb="40" eb="42">
      <t>キコウ</t>
    </rPh>
    <rPh sb="43" eb="44">
      <t>ケン</t>
    </rPh>
    <rPh sb="44" eb="46">
      <t>ノウリン</t>
    </rPh>
    <rPh sb="46" eb="48">
      <t>コウシャ</t>
    </rPh>
    <phoneticPr fontId="5"/>
  </si>
  <si>
    <t>さいたま市（岩槻区）、春日部市、蓮田市、宮代町、白岡市、久喜市</t>
    <rPh sb="16" eb="19">
      <t>ハスダシ</t>
    </rPh>
    <rPh sb="20" eb="23">
      <t>ミヤシロマチ</t>
    </rPh>
    <rPh sb="28" eb="31">
      <t>クキシ</t>
    </rPh>
    <phoneticPr fontId="5"/>
  </si>
  <si>
    <t>なし、ぶどう、ブルーベリー、いちじく、キウイフルーツ、かき、すもも、もも、うめ、くり、ペカンナッツ</t>
    <phoneticPr fontId="5"/>
  </si>
  <si>
    <t>H24.8.14
H29.3.31変更</t>
    <phoneticPr fontId="5"/>
  </si>
  <si>
    <t>町、県農林公社、農業共済組合、ＪＡ、生産者、県農林振興センター</t>
    <rPh sb="0" eb="1">
      <t>マチ</t>
    </rPh>
    <rPh sb="2" eb="3">
      <t>ケン</t>
    </rPh>
    <rPh sb="3" eb="5">
      <t>ノウリン</t>
    </rPh>
    <rPh sb="5" eb="7">
      <t>コウシャ</t>
    </rPh>
    <rPh sb="8" eb="14">
      <t>ノウギョウキョウサイクミアイ</t>
    </rPh>
    <rPh sb="18" eb="21">
      <t>セイサンシャ</t>
    </rPh>
    <phoneticPr fontId="5"/>
  </si>
  <si>
    <t>5.1.18</t>
    <phoneticPr fontId="5"/>
  </si>
  <si>
    <t>4.5
（ｵﾘｰﾌﾞ）</t>
    <phoneticPr fontId="5"/>
  </si>
  <si>
    <t>R30</t>
    <phoneticPr fontId="5"/>
  </si>
  <si>
    <t>2.3
(レモン)
5.0
(オリーブ)</t>
    <phoneticPr fontId="5"/>
  </si>
  <si>
    <r>
      <t xml:space="preserve">かながわ西湘農業協同組合
</t>
    </r>
    <r>
      <rPr>
        <sz val="10"/>
        <rFont val="ＭＳ Ｐゴシック"/>
        <family val="3"/>
        <charset val="128"/>
      </rPr>
      <t>H28に計画終了、計画更新しない</t>
    </r>
    <phoneticPr fontId="5"/>
  </si>
  <si>
    <r>
      <t>佐久浅間農協</t>
    </r>
    <r>
      <rPr>
        <sz val="10"/>
        <color rgb="FFFF0000"/>
        <rFont val="ＭＳ Ｐゴシック"/>
        <family val="3"/>
        <charset val="128"/>
      </rPr>
      <t>野菜</t>
    </r>
    <r>
      <rPr>
        <sz val="10"/>
        <rFont val="ＭＳ Ｐゴシック"/>
        <family val="3"/>
        <charset val="128"/>
      </rPr>
      <t>園芸課</t>
    </r>
    <rPh sb="0" eb="2">
      <t>サク</t>
    </rPh>
    <rPh sb="2" eb="4">
      <t>アサマ</t>
    </rPh>
    <rPh sb="4" eb="6">
      <t>ノウキョウ</t>
    </rPh>
    <rPh sb="6" eb="8">
      <t>ヤサイ</t>
    </rPh>
    <rPh sb="8" eb="10">
      <t>エンゲイ</t>
    </rPh>
    <rPh sb="10" eb="11">
      <t>カ</t>
    </rPh>
    <phoneticPr fontId="5"/>
  </si>
  <si>
    <t>プルーン70.5</t>
  </si>
  <si>
    <t>クルミ：13.7</t>
  </si>
  <si>
    <t>クルミ：14.3</t>
  </si>
  <si>
    <t>マルメロ：0.9</t>
  </si>
  <si>
    <t>3関東</t>
    <rPh sb="1" eb="3">
      <t>カントウ</t>
    </rPh>
    <phoneticPr fontId="12"/>
  </si>
  <si>
    <t>R元</t>
    <rPh sb="1" eb="2">
      <t>モト</t>
    </rPh>
    <phoneticPr fontId="12"/>
  </si>
  <si>
    <r>
      <t xml:space="preserve">R2.3.02策定
</t>
    </r>
    <r>
      <rPr>
        <sz val="10"/>
        <rFont val="ＭＳ Ｐゴシック"/>
        <family val="3"/>
        <charset val="128"/>
      </rPr>
      <t>R3.3.24変更承認
R4.3.16変更承認</t>
    </r>
    <rPh sb="7" eb="9">
      <t>サクテイ</t>
    </rPh>
    <rPh sb="17" eb="19">
      <t>ヘンコウ</t>
    </rPh>
    <rPh sb="19" eb="21">
      <t>ショウニン</t>
    </rPh>
    <rPh sb="29" eb="31">
      <t>ヘンコウ</t>
    </rPh>
    <rPh sb="31" eb="33">
      <t>ショウニン</t>
    </rPh>
    <phoneticPr fontId="12"/>
  </si>
  <si>
    <r>
      <t xml:space="preserve">28.3.30策定
</t>
    </r>
    <r>
      <rPr>
        <sz val="10"/>
        <rFont val="ＭＳ Ｐゴシック"/>
        <family val="3"/>
        <charset val="128"/>
      </rPr>
      <t>29.3.23（改訂）</t>
    </r>
    <rPh sb="7" eb="9">
      <t>サクテイ</t>
    </rPh>
    <rPh sb="18" eb="20">
      <t>カイテイ</t>
    </rPh>
    <phoneticPr fontId="12"/>
  </si>
  <si>
    <r>
      <t xml:space="preserve">R2.3.24 策定
</t>
    </r>
    <r>
      <rPr>
        <sz val="10"/>
        <rFont val="ＭＳ Ｐゴシック"/>
        <family val="3"/>
        <charset val="128"/>
      </rPr>
      <t>R3.3.24変更承認
R4.3.16変更承認</t>
    </r>
    <rPh sb="8" eb="10">
      <t>サクテイ</t>
    </rPh>
    <phoneticPr fontId="12"/>
  </si>
  <si>
    <r>
      <t xml:space="preserve">28.3.22策定
</t>
    </r>
    <r>
      <rPr>
        <strike/>
        <sz val="10"/>
        <rFont val="ＭＳ Ｐゴシック"/>
        <family val="3"/>
        <charset val="128"/>
      </rPr>
      <t>29.3.23（改訂）</t>
    </r>
    <rPh sb="7" eb="9">
      <t>サクテイ</t>
    </rPh>
    <rPh sb="18" eb="20">
      <t>カイテイ</t>
    </rPh>
    <phoneticPr fontId="12"/>
  </si>
  <si>
    <r>
      <t xml:space="preserve">28.3.22策定
</t>
    </r>
    <r>
      <rPr>
        <sz val="10"/>
        <rFont val="ＭＳ Ｐゴシック"/>
        <family val="3"/>
        <charset val="128"/>
      </rPr>
      <t>29.3.23（改訂）</t>
    </r>
    <rPh sb="7" eb="9">
      <t>サクテイ</t>
    </rPh>
    <rPh sb="18" eb="20">
      <t>カイテイ</t>
    </rPh>
    <phoneticPr fontId="12"/>
  </si>
  <si>
    <r>
      <t xml:space="preserve">28.3.22策定
</t>
    </r>
    <r>
      <rPr>
        <sz val="10"/>
        <rFont val="ＭＳ Ｐゴシック"/>
        <family val="3"/>
        <charset val="128"/>
      </rPr>
      <t>29.3.23（改訂）
30.3.20（改訂）</t>
    </r>
    <rPh sb="7" eb="9">
      <t>サクテイ</t>
    </rPh>
    <rPh sb="18" eb="20">
      <t>カイテイ</t>
    </rPh>
    <rPh sb="30" eb="32">
      <t>カイテイ</t>
    </rPh>
    <phoneticPr fontId="12"/>
  </si>
  <si>
    <r>
      <t xml:space="preserve">R2.3.24　策定
</t>
    </r>
    <r>
      <rPr>
        <sz val="10"/>
        <rFont val="ＭＳ Ｐゴシック"/>
        <family val="3"/>
        <charset val="128"/>
      </rPr>
      <t>R3.3.24変更承認</t>
    </r>
    <rPh sb="8" eb="10">
      <t>サクテイ</t>
    </rPh>
    <phoneticPr fontId="12"/>
  </si>
  <si>
    <r>
      <t xml:space="preserve">28.3.22策定
</t>
    </r>
    <r>
      <rPr>
        <sz val="10"/>
        <rFont val="ＭＳ Ｐゴシック"/>
        <family val="3"/>
        <charset val="128"/>
      </rPr>
      <t>29.3.23（改訂）
31.3.20（改訂）</t>
    </r>
    <rPh sb="7" eb="9">
      <t>サクテイ</t>
    </rPh>
    <rPh sb="18" eb="20">
      <t>カイテイ</t>
    </rPh>
    <rPh sb="30" eb="32">
      <t>カイテイ</t>
    </rPh>
    <phoneticPr fontId="12"/>
  </si>
  <si>
    <t>ハイナン柑橘産地協議会</t>
    <rPh sb="4" eb="6">
      <t>カンキツ</t>
    </rPh>
    <rPh sb="6" eb="8">
      <t>サンチ</t>
    </rPh>
    <rPh sb="8" eb="11">
      <t>キョウギカイ</t>
    </rPh>
    <phoneticPr fontId="12"/>
  </si>
  <si>
    <r>
      <t>JAハイナン</t>
    </r>
    <r>
      <rPr>
        <sz val="10"/>
        <color theme="1"/>
        <rFont val="ＭＳ Ｐゴシック"/>
        <family val="3"/>
        <charset val="128"/>
      </rPr>
      <t>東部営農経済センター</t>
    </r>
    <rPh sb="6" eb="8">
      <t>トウブ</t>
    </rPh>
    <rPh sb="8" eb="10">
      <t>エイノウ</t>
    </rPh>
    <rPh sb="10" eb="12">
      <t>ケイザイ</t>
    </rPh>
    <phoneticPr fontId="12"/>
  </si>
  <si>
    <r>
      <t xml:space="preserve">28.3.22策定
</t>
    </r>
    <r>
      <rPr>
        <sz val="10"/>
        <rFont val="ＭＳ Ｐゴシック"/>
        <family val="3"/>
        <charset val="128"/>
      </rPr>
      <t>29.3.23（改訂）
30.6.14（改訂）</t>
    </r>
    <rPh sb="7" eb="9">
      <t>サクテイ</t>
    </rPh>
    <rPh sb="18" eb="20">
      <t>カイテイ</t>
    </rPh>
    <rPh sb="30" eb="32">
      <t>カイテイ</t>
    </rPh>
    <phoneticPr fontId="12"/>
  </si>
  <si>
    <t>JA遠州夢咲営農指導課</t>
  </si>
  <si>
    <t>JA掛川市営農課</t>
  </si>
  <si>
    <t>三ヶ日町果樹産地協議会</t>
    <rPh sb="0" eb="3">
      <t>ミッカビ</t>
    </rPh>
    <rPh sb="3" eb="4">
      <t>マチ</t>
    </rPh>
    <rPh sb="4" eb="6">
      <t>カジュ</t>
    </rPh>
    <rPh sb="6" eb="8">
      <t>サンチ</t>
    </rPh>
    <rPh sb="8" eb="11">
      <t>キョウギカイ</t>
    </rPh>
    <phoneticPr fontId="12"/>
  </si>
  <si>
    <t>JAみっかび営農支援課</t>
    <rPh sb="6" eb="8">
      <t>エイノウ</t>
    </rPh>
    <rPh sb="8" eb="10">
      <t>シエン</t>
    </rPh>
    <rPh sb="10" eb="11">
      <t>カ</t>
    </rPh>
    <phoneticPr fontId="12"/>
  </si>
  <si>
    <t>みかん、他柑橘、果樹(ぶどう)</t>
    <rPh sb="4" eb="5">
      <t>ホカ</t>
    </rPh>
    <rPh sb="5" eb="7">
      <t>カンキツ</t>
    </rPh>
    <rPh sb="8" eb="10">
      <t>カジュ</t>
    </rPh>
    <phoneticPr fontId="12"/>
  </si>
  <si>
    <r>
      <t>R7(柑橘</t>
    </r>
    <r>
      <rPr>
        <sz val="10"/>
        <color theme="1"/>
        <rFont val="ＭＳ Ｐゴシック"/>
        <family val="3"/>
        <charset val="128"/>
      </rPr>
      <t>)R9(ぶどう)</t>
    </r>
    <rPh sb="3" eb="5">
      <t>カンキツ</t>
    </rPh>
    <phoneticPr fontId="12"/>
  </si>
  <si>
    <r>
      <t xml:space="preserve">R2.3.24　策定
</t>
    </r>
    <r>
      <rPr>
        <sz val="10"/>
        <color theme="1"/>
        <rFont val="ＭＳ Ｐゴシック"/>
        <family val="3"/>
        <charset val="128"/>
      </rPr>
      <t>R3.3.24変更承認
R5.3.6(改定)</t>
    </r>
    <rPh sb="8" eb="10">
      <t>サクテイ</t>
    </rPh>
    <phoneticPr fontId="12"/>
  </si>
  <si>
    <r>
      <t>2</t>
    </r>
    <r>
      <rPr>
        <sz val="10"/>
        <color theme="1"/>
        <rFont val="ＭＳ Ｐゴシック"/>
        <family val="3"/>
        <charset val="128"/>
      </rPr>
      <t>8.3.22策定　
29.3.23（改訂）
30.3.20（改訂）</t>
    </r>
    <rPh sb="7" eb="9">
      <t>サクテイ</t>
    </rPh>
    <rPh sb="19" eb="21">
      <t>カイテイ</t>
    </rPh>
    <rPh sb="31" eb="33">
      <t>カイテイ</t>
    </rPh>
    <phoneticPr fontId="12"/>
  </si>
  <si>
    <t>377(認定農業者、認定新規、法人、作業委託組合のみ)</t>
    <rPh sb="4" eb="6">
      <t>ニンテイ</t>
    </rPh>
    <rPh sb="6" eb="9">
      <t>ノウギョウシャ</t>
    </rPh>
    <rPh sb="10" eb="12">
      <t>ニンテイ</t>
    </rPh>
    <rPh sb="12" eb="14">
      <t>シンキ</t>
    </rPh>
    <rPh sb="15" eb="17">
      <t>ホウジン</t>
    </rPh>
    <rPh sb="18" eb="20">
      <t>サギョウ</t>
    </rPh>
    <rPh sb="20" eb="22">
      <t>イタク</t>
    </rPh>
    <rPh sb="22" eb="24">
      <t>クミアイ</t>
    </rPh>
    <phoneticPr fontId="12"/>
  </si>
  <si>
    <t>429(認定農業者、認定新規、法人、作業委託組合のみ)</t>
    <rPh sb="4" eb="6">
      <t>ニンテイ</t>
    </rPh>
    <rPh sb="6" eb="9">
      <t>ノウギョウシャ</t>
    </rPh>
    <rPh sb="10" eb="12">
      <t>ニンテイ</t>
    </rPh>
    <rPh sb="12" eb="14">
      <t>シンキ</t>
    </rPh>
    <rPh sb="15" eb="17">
      <t>ホウジン</t>
    </rPh>
    <rPh sb="18" eb="20">
      <t>サギョウ</t>
    </rPh>
    <rPh sb="20" eb="22">
      <t>イタク</t>
    </rPh>
    <rPh sb="22" eb="24">
      <t>クミアイ</t>
    </rPh>
    <phoneticPr fontId="12"/>
  </si>
  <si>
    <t>ＪＡとぴあ湖北営農果樹センター</t>
    <rPh sb="5" eb="7">
      <t>コホク</t>
    </rPh>
    <rPh sb="7" eb="9">
      <t>エイノウ</t>
    </rPh>
    <rPh sb="9" eb="11">
      <t>カジュ</t>
    </rPh>
    <phoneticPr fontId="12"/>
  </si>
  <si>
    <r>
      <t xml:space="preserve">R2.3.24　策定
</t>
    </r>
    <r>
      <rPr>
        <sz val="10"/>
        <color theme="1"/>
        <rFont val="ＭＳ Ｐゴシック"/>
        <family val="3"/>
        <charset val="128"/>
      </rPr>
      <t>R3.3.24変更承認</t>
    </r>
    <rPh sb="8" eb="10">
      <t>サクテイ</t>
    </rPh>
    <phoneticPr fontId="12"/>
  </si>
  <si>
    <r>
      <t xml:space="preserve">28.3.22策定
</t>
    </r>
    <r>
      <rPr>
        <sz val="10"/>
        <color theme="1"/>
        <rFont val="ＭＳ Ｐゴシック"/>
        <family val="3"/>
        <charset val="128"/>
      </rPr>
      <t>29.3.23（改訂）
29.6.19（改訂）</t>
    </r>
    <rPh sb="7" eb="9">
      <t>サクテイ</t>
    </rPh>
    <rPh sb="18" eb="20">
      <t>カイテイ</t>
    </rPh>
    <rPh sb="30" eb="32">
      <t>カイテイ</t>
    </rPh>
    <phoneticPr fontId="12"/>
  </si>
  <si>
    <t>ＪＡとぴあ湖北営農果樹センター</t>
  </si>
  <si>
    <r>
      <t xml:space="preserve">28.3.22策定
</t>
    </r>
    <r>
      <rPr>
        <sz val="10"/>
        <color theme="1"/>
        <rFont val="ＭＳ Ｐゴシック"/>
        <family val="3"/>
        <charset val="128"/>
      </rPr>
      <t>29.3.23（改訂）</t>
    </r>
    <rPh sb="7" eb="9">
      <t>サクテイ</t>
    </rPh>
    <rPh sb="18" eb="20">
      <t>カイテイ</t>
    </rPh>
    <phoneticPr fontId="12"/>
  </si>
  <si>
    <r>
      <t xml:space="preserve">28.3.22策定
</t>
    </r>
    <r>
      <rPr>
        <sz val="10"/>
        <color theme="1"/>
        <rFont val="ＭＳ Ｐゴシック"/>
        <family val="3"/>
        <charset val="128"/>
      </rPr>
      <t>29.3.23（改訂）
30.6.14（改訂）</t>
    </r>
    <rPh sb="7" eb="9">
      <t>サクテイ</t>
    </rPh>
    <rPh sb="18" eb="20">
      <t>カイテイ</t>
    </rPh>
    <rPh sb="30" eb="32">
      <t>カイテイ</t>
    </rPh>
    <phoneticPr fontId="12"/>
  </si>
  <si>
    <t>鳥取中央農協農産部販売課</t>
    <rPh sb="0" eb="2">
      <t>トットリ</t>
    </rPh>
    <rPh sb="2" eb="4">
      <t>チュウオウ</t>
    </rPh>
    <rPh sb="4" eb="6">
      <t>ノウキョウ</t>
    </rPh>
    <rPh sb="6" eb="8">
      <t>ノウサン</t>
    </rPh>
    <rPh sb="8" eb="9">
      <t>ブ</t>
    </rPh>
    <rPh sb="9" eb="11">
      <t>ハンバイ</t>
    </rPh>
    <rPh sb="11" eb="12">
      <t>カ</t>
    </rPh>
    <phoneticPr fontId="5"/>
  </si>
  <si>
    <t>29.3.2
31.1</t>
  </si>
  <si>
    <r>
      <t>県、市、JA、</t>
    </r>
    <r>
      <rPr>
        <sz val="10"/>
        <color rgb="FFFF0000"/>
        <rFont val="ＭＳ Ｐゴシック"/>
        <family val="3"/>
        <charset val="128"/>
      </rPr>
      <t>管内かき生産者、管内ぶどう部会、管内なし生産組合、</t>
    </r>
    <r>
      <rPr>
        <sz val="10"/>
        <rFont val="ＭＳ Ｐゴシック"/>
        <family val="3"/>
        <charset val="128"/>
      </rPr>
      <t>共済組合担当者、（公財）しまね農業振興公社（農地中間管理機構）</t>
    </r>
    <rPh sb="0" eb="1">
      <t>ケン</t>
    </rPh>
    <rPh sb="2" eb="3">
      <t>シ</t>
    </rPh>
    <rPh sb="7" eb="9">
      <t>カンナイ</t>
    </rPh>
    <rPh sb="11" eb="14">
      <t>セイサンシャ</t>
    </rPh>
    <rPh sb="15" eb="17">
      <t>カンナイ</t>
    </rPh>
    <rPh sb="20" eb="22">
      <t>ブカイ</t>
    </rPh>
    <rPh sb="23" eb="25">
      <t>カンナイ</t>
    </rPh>
    <rPh sb="27" eb="29">
      <t>セイサン</t>
    </rPh>
    <rPh sb="29" eb="31">
      <t>クミアイ</t>
    </rPh>
    <rPh sb="32" eb="34">
      <t>キョウサイ</t>
    </rPh>
    <rPh sb="34" eb="36">
      <t>クミアイ</t>
    </rPh>
    <rPh sb="36" eb="39">
      <t>タントウシャ</t>
    </rPh>
    <rPh sb="41" eb="43">
      <t>コウザイ</t>
    </rPh>
    <rPh sb="47" eb="49">
      <t>ノウギョウ</t>
    </rPh>
    <rPh sb="49" eb="51">
      <t>シンコウ</t>
    </rPh>
    <rPh sb="51" eb="53">
      <t>コウシャ</t>
    </rPh>
    <rPh sb="54" eb="56">
      <t>ノウチ</t>
    </rPh>
    <rPh sb="56" eb="58">
      <t>チュウカン</t>
    </rPh>
    <rPh sb="58" eb="60">
      <t>カンリ</t>
    </rPh>
    <rPh sb="60" eb="62">
      <t>キコウ</t>
    </rPh>
    <phoneticPr fontId="5"/>
  </si>
  <si>
    <t>4.2.28</t>
    <phoneticPr fontId="5"/>
  </si>
  <si>
    <t>29.4.20
3.5.17（変更）</t>
    <rPh sb="15" eb="17">
      <t>ヘンコウ</t>
    </rPh>
    <phoneticPr fontId="5"/>
  </si>
  <si>
    <t>かき：79名
ぶどう：30戸
なし：8名</t>
    <rPh sb="5" eb="6">
      <t>メイ</t>
    </rPh>
    <rPh sb="13" eb="14">
      <t>コ</t>
    </rPh>
    <rPh sb="19" eb="20">
      <t>メイ</t>
    </rPh>
    <phoneticPr fontId="5"/>
  </si>
  <si>
    <t>かき：85名
ぶどう：35名
なし：8名</t>
    <rPh sb="5" eb="6">
      <t>メイ</t>
    </rPh>
    <rPh sb="13" eb="14">
      <t>メイ</t>
    </rPh>
    <rPh sb="19" eb="20">
      <t>メイ</t>
    </rPh>
    <phoneticPr fontId="5"/>
  </si>
  <si>
    <r>
      <t>県、市、JA、</t>
    </r>
    <r>
      <rPr>
        <sz val="10"/>
        <color rgb="FFFF0000"/>
        <rFont val="ＭＳ Ｐゴシック"/>
        <family val="3"/>
        <charset val="128"/>
      </rPr>
      <t>管内ぶどう部会、管内いちじく部会、管内かき部会、</t>
    </r>
    <r>
      <rPr>
        <sz val="10"/>
        <rFont val="ＭＳ Ｐゴシック"/>
        <family val="3"/>
        <charset val="128"/>
      </rPr>
      <t>（公財）しまね農業振興公社（農地中間管理機構）</t>
    </r>
    <rPh sb="0" eb="1">
      <t>ケン</t>
    </rPh>
    <rPh sb="2" eb="3">
      <t>シ</t>
    </rPh>
    <rPh sb="7" eb="9">
      <t>カンナイ</t>
    </rPh>
    <rPh sb="12" eb="14">
      <t>ブカイ</t>
    </rPh>
    <rPh sb="15" eb="17">
      <t>カンナイ</t>
    </rPh>
    <rPh sb="21" eb="23">
      <t>ブカイ</t>
    </rPh>
    <rPh sb="24" eb="26">
      <t>カンナイ</t>
    </rPh>
    <rPh sb="28" eb="30">
      <t>ブカイ</t>
    </rPh>
    <rPh sb="32" eb="34">
      <t>コウザイ</t>
    </rPh>
    <rPh sb="38" eb="40">
      <t>ノウギョウ</t>
    </rPh>
    <rPh sb="40" eb="42">
      <t>シンコウ</t>
    </rPh>
    <rPh sb="42" eb="44">
      <t>コウシャ</t>
    </rPh>
    <rPh sb="45" eb="47">
      <t>ノウチ</t>
    </rPh>
    <rPh sb="47" eb="49">
      <t>チュウカン</t>
    </rPh>
    <rPh sb="49" eb="51">
      <t>カンリ</t>
    </rPh>
    <rPh sb="51" eb="53">
      <t>キコウ</t>
    </rPh>
    <phoneticPr fontId="5"/>
  </si>
  <si>
    <t>ぶどう：348戸
かき：90戸
いちじく：105戸</t>
    <rPh sb="7" eb="8">
      <t>コ</t>
    </rPh>
    <rPh sb="14" eb="15">
      <t>コ</t>
    </rPh>
    <rPh sb="24" eb="25">
      <t>コ</t>
    </rPh>
    <phoneticPr fontId="5"/>
  </si>
  <si>
    <t>ぶどう：350戸
かき：85戸
いちじく：95戸</t>
    <rPh sb="7" eb="8">
      <t>コ</t>
    </rPh>
    <rPh sb="14" eb="15">
      <t>コ</t>
    </rPh>
    <rPh sb="23" eb="24">
      <t>コ</t>
    </rPh>
    <phoneticPr fontId="5"/>
  </si>
  <si>
    <r>
      <t>益田地域果樹</t>
    </r>
    <r>
      <rPr>
        <sz val="10"/>
        <color rgb="FFFF0000"/>
        <rFont val="ＭＳ Ｐゴシック"/>
        <family val="3"/>
        <charset val="128"/>
      </rPr>
      <t>振興</t>
    </r>
    <r>
      <rPr>
        <sz val="10"/>
        <rFont val="ＭＳ Ｐゴシック"/>
        <family val="3"/>
        <charset val="128"/>
      </rPr>
      <t xml:space="preserve">協議会
</t>
    </r>
    <rPh sb="4" eb="6">
      <t>カジュ</t>
    </rPh>
    <rPh sb="6" eb="8">
      <t>シンコウ</t>
    </rPh>
    <phoneticPr fontId="5"/>
  </si>
  <si>
    <r>
      <t xml:space="preserve">2.4.30
2.9.25（変更）
</t>
    </r>
    <r>
      <rPr>
        <sz val="11"/>
        <color rgb="FFFF0000"/>
        <rFont val="ＭＳ Ｐゴシック"/>
        <family val="3"/>
        <charset val="128"/>
      </rPr>
      <t>4.3.31（変更）</t>
    </r>
    <rPh sb="14" eb="16">
      <t>ヘンコウ</t>
    </rPh>
    <rPh sb="25" eb="27">
      <t>ヘンコウ</t>
    </rPh>
    <phoneticPr fontId="5"/>
  </si>
  <si>
    <t>ぶどう：46戸
かき：49戸</t>
    <rPh sb="6" eb="7">
      <t>コ</t>
    </rPh>
    <rPh sb="13" eb="14">
      <t>コ</t>
    </rPh>
    <phoneticPr fontId="5"/>
  </si>
  <si>
    <t>ぶどう：46戸
かき：45戸</t>
    <rPh sb="6" eb="7">
      <t>コ</t>
    </rPh>
    <rPh sb="13" eb="14">
      <t>コ</t>
    </rPh>
    <phoneticPr fontId="5"/>
  </si>
  <si>
    <t>ぶどう：20戸</t>
    <rPh sb="6" eb="7">
      <t>コ</t>
    </rPh>
    <phoneticPr fontId="5"/>
  </si>
  <si>
    <r>
      <t>県、市、JA、</t>
    </r>
    <r>
      <rPr>
        <sz val="10"/>
        <color rgb="FFFF0000"/>
        <rFont val="ＭＳ Ｐゴシック"/>
        <family val="3"/>
        <charset val="128"/>
      </rPr>
      <t>管内</t>
    </r>
    <r>
      <rPr>
        <sz val="10"/>
        <rFont val="ＭＳ Ｐゴシック"/>
        <family val="3"/>
        <charset val="128"/>
      </rPr>
      <t>ぶどう生産組合</t>
    </r>
    <rPh sb="0" eb="1">
      <t>ケン</t>
    </rPh>
    <rPh sb="2" eb="3">
      <t>シ</t>
    </rPh>
    <rPh sb="7" eb="9">
      <t>カンナイ</t>
    </rPh>
    <rPh sb="12" eb="14">
      <t>セイサン</t>
    </rPh>
    <rPh sb="14" eb="16">
      <t>クミアイ</t>
    </rPh>
    <phoneticPr fontId="5"/>
  </si>
  <si>
    <r>
      <t>ぶどう</t>
    </r>
    <r>
      <rPr>
        <sz val="10"/>
        <color rgb="FFFF0000"/>
        <rFont val="ＭＳ Ｐゴシック"/>
        <family val="3"/>
        <charset val="128"/>
      </rPr>
      <t>、かき</t>
    </r>
    <phoneticPr fontId="5"/>
  </si>
  <si>
    <r>
      <t xml:space="preserve">2.4.30
2.9.25（変更）
</t>
    </r>
    <r>
      <rPr>
        <sz val="11"/>
        <color rgb="FFFF0000"/>
        <rFont val="ＭＳ Ｐゴシック"/>
        <family val="3"/>
        <charset val="128"/>
      </rPr>
      <t>4.7.27（変更）</t>
    </r>
    <rPh sb="14" eb="16">
      <t>ヘンコウ</t>
    </rPh>
    <rPh sb="25" eb="27">
      <t>ヘンコウ</t>
    </rPh>
    <phoneticPr fontId="5"/>
  </si>
  <si>
    <t>ぶどう：11戸
かき：－</t>
    <rPh sb="6" eb="7">
      <t>コ</t>
    </rPh>
    <phoneticPr fontId="5"/>
  </si>
  <si>
    <t>ぶどう：12戸
かき：25戸</t>
    <rPh sb="6" eb="7">
      <t>コ</t>
    </rPh>
    <rPh sb="13" eb="14">
      <t>コ</t>
    </rPh>
    <phoneticPr fontId="5"/>
  </si>
  <si>
    <t>ぶどう：22戸</t>
    <rPh sb="6" eb="7">
      <t>コ</t>
    </rPh>
    <phoneticPr fontId="5"/>
  </si>
  <si>
    <t>ぶどう：9戸</t>
    <rPh sb="5" eb="6">
      <t>コ</t>
    </rPh>
    <phoneticPr fontId="5"/>
  </si>
  <si>
    <t>ぶどう：7戸</t>
    <rPh sb="5" eb="6">
      <t>コ</t>
    </rPh>
    <phoneticPr fontId="5"/>
  </si>
  <si>
    <t>新規参入者21人
後継就農者35人
研修受入農家4人
経営面積1ha以上20人
認定農業者44人
※H21年より累計</t>
    <phoneticPr fontId="5"/>
  </si>
  <si>
    <t>【H34目標】
新規参入者17人
後継就農者40人
研修受入農家4人
経営面積1ha以上23人
認定農業者48人
※H21年より累計</t>
    <rPh sb="4" eb="6">
      <t>モクヒョウ</t>
    </rPh>
    <rPh sb="8" eb="13">
      <t>シンキサンニュウシャ</t>
    </rPh>
    <rPh sb="15" eb="16">
      <t>ニン</t>
    </rPh>
    <rPh sb="17" eb="19">
      <t>コウケイ</t>
    </rPh>
    <rPh sb="19" eb="21">
      <t>シュウノウ</t>
    </rPh>
    <rPh sb="21" eb="22">
      <t>シャ</t>
    </rPh>
    <rPh sb="24" eb="25">
      <t>ニン</t>
    </rPh>
    <rPh sb="26" eb="28">
      <t>ケンシュウ</t>
    </rPh>
    <rPh sb="28" eb="30">
      <t>ウケイレ</t>
    </rPh>
    <rPh sb="30" eb="32">
      <t>ノウカ</t>
    </rPh>
    <rPh sb="33" eb="34">
      <t>ニン</t>
    </rPh>
    <rPh sb="35" eb="37">
      <t>ケイエイ</t>
    </rPh>
    <rPh sb="37" eb="39">
      <t>メンセキ</t>
    </rPh>
    <rPh sb="42" eb="44">
      <t>イジョウ</t>
    </rPh>
    <rPh sb="46" eb="47">
      <t>ニン</t>
    </rPh>
    <rPh sb="48" eb="50">
      <t>ニンテイ</t>
    </rPh>
    <rPh sb="50" eb="53">
      <t>ノウギョウシャ</t>
    </rPh>
    <rPh sb="55" eb="56">
      <t>ニン</t>
    </rPh>
    <phoneticPr fontId="5"/>
  </si>
  <si>
    <t>新規就農者27人
※県研修事業利用者</t>
    <rPh sb="0" eb="5">
      <t>シンキシュウノウシャ</t>
    </rPh>
    <rPh sb="7" eb="8">
      <t>ニン</t>
    </rPh>
    <rPh sb="10" eb="15">
      <t>ケンケンシュウジギョウ</t>
    </rPh>
    <rPh sb="15" eb="18">
      <t>リヨウシャ</t>
    </rPh>
    <phoneticPr fontId="5"/>
  </si>
  <si>
    <t>新規就農者5人</t>
    <rPh sb="0" eb="5">
      <t>シンキシュウノウシャ</t>
    </rPh>
    <rPh sb="6" eb="7">
      <t>ニン</t>
    </rPh>
    <phoneticPr fontId="5"/>
  </si>
  <si>
    <t>認定農業者12人
新規栽培者4人</t>
    <phoneticPr fontId="5"/>
  </si>
  <si>
    <t>認定農業者18人
新規栽培者3人</t>
    <rPh sb="0" eb="5">
      <t>ニンテイノウギョウシャ</t>
    </rPh>
    <rPh sb="7" eb="8">
      <t>ニン</t>
    </rPh>
    <rPh sb="9" eb="14">
      <t>シンキサイバイシャ</t>
    </rPh>
    <rPh sb="15" eb="16">
      <t>ニン</t>
    </rPh>
    <phoneticPr fontId="5"/>
  </si>
  <si>
    <t>認定農業者33人
新規栽培者6人
※H30～R4（親元就農含む）</t>
    <rPh sb="25" eb="27">
      <t>オヤモト</t>
    </rPh>
    <rPh sb="27" eb="29">
      <t>シュウノウ</t>
    </rPh>
    <rPh sb="29" eb="30">
      <t>フク</t>
    </rPh>
    <phoneticPr fontId="5"/>
  </si>
  <si>
    <t>認定農業者30人
新規栽培者3人</t>
    <rPh sb="0" eb="5">
      <t>ニンテイノウギョウシャ</t>
    </rPh>
    <rPh sb="7" eb="8">
      <t>ニン</t>
    </rPh>
    <rPh sb="9" eb="14">
      <t>シンキサイバイシャ</t>
    </rPh>
    <rPh sb="15" eb="16">
      <t>ニン</t>
    </rPh>
    <phoneticPr fontId="5"/>
  </si>
  <si>
    <t>オリーブ　33.2</t>
    <phoneticPr fontId="5"/>
  </si>
  <si>
    <r>
      <t xml:space="preserve">30.3.30(策定)
31.3.29(変更)
R4.3.30（変更）
</t>
    </r>
    <r>
      <rPr>
        <sz val="11"/>
        <color rgb="FFFF0000"/>
        <rFont val="ＭＳ Ｐゴシック"/>
        <family val="3"/>
        <charset val="128"/>
      </rPr>
      <t>R5.3.30（策定）</t>
    </r>
    <rPh sb="8" eb="10">
      <t>サクテイ</t>
    </rPh>
    <rPh sb="20" eb="22">
      <t>ヘンコウ</t>
    </rPh>
    <rPh sb="32" eb="34">
      <t>ヘンコウ</t>
    </rPh>
    <rPh sb="44" eb="46">
      <t>サクテイ</t>
    </rPh>
    <phoneticPr fontId="5"/>
  </si>
  <si>
    <t>JA、市町、県、生産者組織</t>
    <rPh sb="8" eb="11">
      <t>セイサンシャ</t>
    </rPh>
    <rPh sb="11" eb="13">
      <t>ソシキ</t>
    </rPh>
    <phoneticPr fontId="5"/>
  </si>
  <si>
    <t>JA、市、農業委員会、県、全農、生産者組織、やまぐち農林振興公社</t>
    <rPh sb="3" eb="4">
      <t>シ</t>
    </rPh>
    <rPh sb="5" eb="7">
      <t>ノウギョウ</t>
    </rPh>
    <rPh sb="7" eb="9">
      <t>イイン</t>
    </rPh>
    <rPh sb="9" eb="10">
      <t>カイ</t>
    </rPh>
    <rPh sb="11" eb="12">
      <t>ケン</t>
    </rPh>
    <rPh sb="13" eb="15">
      <t>ゼンノウ</t>
    </rPh>
    <rPh sb="16" eb="19">
      <t>セイサンシャ</t>
    </rPh>
    <rPh sb="19" eb="21">
      <t>ソシキ</t>
    </rPh>
    <rPh sb="26" eb="28">
      <t>ノウリン</t>
    </rPh>
    <rPh sb="28" eb="30">
      <t>シンコウ</t>
    </rPh>
    <rPh sb="30" eb="32">
      <t>コウシャ</t>
    </rPh>
    <phoneticPr fontId="5"/>
  </si>
  <si>
    <t>【四期】R4.8月</t>
    <rPh sb="1" eb="3">
      <t>ヨンキ</t>
    </rPh>
    <rPh sb="8" eb="9">
      <t>ガツ</t>
    </rPh>
    <phoneticPr fontId="5"/>
  </si>
  <si>
    <t>H29</t>
    <phoneticPr fontId="5"/>
  </si>
  <si>
    <t>【四期】R5.4月</t>
    <rPh sb="1" eb="2">
      <t>ヨン</t>
    </rPh>
    <phoneticPr fontId="5"/>
  </si>
  <si>
    <r>
      <t>JA、町、農業委員会、県、生産者組織、</t>
    </r>
    <r>
      <rPr>
        <sz val="10"/>
        <color rgb="FFFF0000"/>
        <rFont val="ＭＳ Ｐゴシック"/>
        <family val="3"/>
        <charset val="128"/>
      </rPr>
      <t>やまぐち農林振興公社</t>
    </r>
    <rPh sb="3" eb="4">
      <t>マチ</t>
    </rPh>
    <rPh sb="5" eb="7">
      <t>ノウギョウ</t>
    </rPh>
    <rPh sb="7" eb="10">
      <t>イインカイ</t>
    </rPh>
    <rPh sb="11" eb="12">
      <t>ケン</t>
    </rPh>
    <rPh sb="13" eb="16">
      <t>セイサンシャ</t>
    </rPh>
    <rPh sb="16" eb="18">
      <t>ソシキ</t>
    </rPh>
    <rPh sb="23" eb="25">
      <t>ノウリン</t>
    </rPh>
    <rPh sb="25" eb="27">
      <t>シンコウ</t>
    </rPh>
    <rPh sb="27" eb="29">
      <t>コウシャ</t>
    </rPh>
    <phoneticPr fontId="5"/>
  </si>
  <si>
    <t>R5.6月予定</t>
    <rPh sb="4" eb="5">
      <t>ガツ</t>
    </rPh>
    <rPh sb="5" eb="7">
      <t>ヨテイ</t>
    </rPh>
    <phoneticPr fontId="5"/>
  </si>
  <si>
    <t>他柑橘(不知火、ゆず、すだち)、かき、うめ、ぶどう、ゆず、いちじく</t>
    <rPh sb="0" eb="1">
      <t>ホカ</t>
    </rPh>
    <rPh sb="1" eb="3">
      <t>カンキツ</t>
    </rPh>
    <rPh sb="4" eb="7">
      <t>シラヌイ</t>
    </rPh>
    <phoneticPr fontId="5"/>
  </si>
  <si>
    <t>かき、ぶどう、くり、ブルーベリー、他柑橘（ゆず,はっさく,すだち、不知火等）</t>
    <rPh sb="17" eb="18">
      <t>タ</t>
    </rPh>
    <rPh sb="18" eb="20">
      <t>カンキツ</t>
    </rPh>
    <rPh sb="33" eb="36">
      <t>シラヌイ</t>
    </rPh>
    <rPh sb="36" eb="37">
      <t>トウ</t>
    </rPh>
    <phoneticPr fontId="5"/>
  </si>
  <si>
    <t>【一期】19.3.30
　　　　23.9.14変更
【二期】24.4.19
　　　　25.6.11変更
　　　　26.11.17変更
【三期】H29.8.30</t>
    <rPh sb="1" eb="3">
      <t>イッキ</t>
    </rPh>
    <rPh sb="23" eb="25">
      <t>ヘンコウ</t>
    </rPh>
    <rPh sb="49" eb="51">
      <t>ヘンコウ</t>
    </rPh>
    <rPh sb="64" eb="66">
      <t>ヘンコウ</t>
    </rPh>
    <rPh sb="68" eb="69">
      <t>ミ</t>
    </rPh>
    <rPh sb="69" eb="70">
      <t>キ</t>
    </rPh>
    <phoneticPr fontId="5"/>
  </si>
  <si>
    <r>
      <t>香川県農業協同組合営農部園芸</t>
    </r>
    <r>
      <rPr>
        <sz val="10"/>
        <color rgb="FFFF0000"/>
        <rFont val="ＭＳ Ｐゴシック"/>
        <family val="3"/>
        <charset val="128"/>
      </rPr>
      <t>指導</t>
    </r>
    <r>
      <rPr>
        <sz val="10"/>
        <rFont val="ＭＳ Ｐゴシック"/>
        <family val="3"/>
        <charset val="128"/>
      </rPr>
      <t>課</t>
    </r>
    <rPh sb="14" eb="17">
      <t>シドウカ</t>
    </rPh>
    <phoneticPr fontId="5"/>
  </si>
  <si>
    <t>H29年度</t>
    <rPh sb="3" eb="5">
      <t>ネンド</t>
    </rPh>
    <phoneticPr fontId="5"/>
  </si>
  <si>
    <t>R2.3.31（承認）
R3.3.30（変更）
R4.3（変更）
R4.7（変更）</t>
    <rPh sb="8" eb="10">
      <t>ショウニン</t>
    </rPh>
    <rPh sb="20" eb="22">
      <t>ヘンコウ</t>
    </rPh>
    <rPh sb="38" eb="40">
      <t>ヘンコウ</t>
    </rPh>
    <phoneticPr fontId="5"/>
  </si>
  <si>
    <t>H27年度</t>
    <rPh sb="3" eb="5">
      <t>ネンド</t>
    </rPh>
    <phoneticPr fontId="5"/>
  </si>
  <si>
    <t>中間年度（R5）に評価予定</t>
    <rPh sb="0" eb="2">
      <t>チュウカン</t>
    </rPh>
    <rPh sb="2" eb="4">
      <t>ネンド</t>
    </rPh>
    <rPh sb="9" eb="11">
      <t>ヒョウカ</t>
    </rPh>
    <rPh sb="11" eb="13">
      <t>ヨテイ</t>
    </rPh>
    <phoneticPr fontId="5"/>
  </si>
  <si>
    <t>その他（オリーブ）10ha</t>
    <rPh sb="2" eb="3">
      <t>タ</t>
    </rPh>
    <phoneticPr fontId="5"/>
  </si>
  <si>
    <t>R2.3.31（承認）
R3.3.30（変更）
R5.3（変更）</t>
    <rPh sb="8" eb="10">
      <t>ショウニン</t>
    </rPh>
    <rPh sb="20" eb="22">
      <t>ヘンコウ</t>
    </rPh>
    <rPh sb="29" eb="31">
      <t>ヘンコウ</t>
    </rPh>
    <phoneticPr fontId="5"/>
  </si>
  <si>
    <t>設定なし</t>
    <rPh sb="0" eb="2">
      <t>セッテイ</t>
    </rPh>
    <phoneticPr fontId="5"/>
  </si>
  <si>
    <t>その他落葉果樹
（76.2ha）</t>
    <rPh sb="2" eb="3">
      <t>タ</t>
    </rPh>
    <rPh sb="3" eb="7">
      <t>ラクヨウカジュ</t>
    </rPh>
    <phoneticPr fontId="5"/>
  </si>
  <si>
    <t>その他落葉果樹
（57ha）</t>
    <rPh sb="2" eb="3">
      <t>タ</t>
    </rPh>
    <rPh sb="3" eb="7">
      <t>ラクヨウカジュ</t>
    </rPh>
    <phoneticPr fontId="5"/>
  </si>
  <si>
    <t>R2.3.31（承認）
R3.3.30（変更）
R3.8（変更）</t>
    <rPh sb="8" eb="10">
      <t>ショウニン</t>
    </rPh>
    <rPh sb="20" eb="22">
      <t>ヘンコウ</t>
    </rPh>
    <rPh sb="29" eb="31">
      <t>ヘンコウ</t>
    </rPh>
    <phoneticPr fontId="5"/>
  </si>
  <si>
    <t>その他(1.9ha)</t>
    <rPh sb="2" eb="3">
      <t>タ</t>
    </rPh>
    <phoneticPr fontId="5"/>
  </si>
  <si>
    <t>その他（4.9ha）</t>
    <rPh sb="2" eb="3">
      <t>タ</t>
    </rPh>
    <phoneticPr fontId="5"/>
  </si>
  <si>
    <t>その他(0.8ha)</t>
    <rPh sb="2" eb="3">
      <t>タ</t>
    </rPh>
    <phoneticPr fontId="17"/>
  </si>
  <si>
    <t>その他落葉果樹(34ha)</t>
    <rPh sb="2" eb="3">
      <t>タ</t>
    </rPh>
    <rPh sb="3" eb="5">
      <t>ラクヨウ</t>
    </rPh>
    <rPh sb="5" eb="7">
      <t>カジュ</t>
    </rPh>
    <phoneticPr fontId="17"/>
  </si>
  <si>
    <t>R1年度</t>
    <rPh sb="2" eb="4">
      <t>ネンド</t>
    </rPh>
    <phoneticPr fontId="5"/>
  </si>
  <si>
    <t>7中国四国</t>
    <rPh sb="1" eb="5">
      <t>チュウゴクシコク</t>
    </rPh>
    <phoneticPr fontId="12"/>
  </si>
  <si>
    <t>R4.3.25</t>
  </si>
  <si>
    <t>R5.3.28</t>
  </si>
  <si>
    <r>
      <t>【一期】20.3月
【二期】25.3月
28.3.25（変更</t>
    </r>
    <r>
      <rPr>
        <sz val="11"/>
        <color rgb="FFFF0000"/>
        <rFont val="ＭＳ Ｐゴシック"/>
        <family val="3"/>
        <charset val="128"/>
      </rPr>
      <t>）
30.3.30
31.3.28(変更)
R4.3.25(変更)</t>
    </r>
    <rPh sb="1" eb="2">
      <t>1</t>
    </rPh>
    <rPh sb="2" eb="3">
      <t>キ</t>
    </rPh>
    <rPh sb="8" eb="9">
      <t>ガツ</t>
    </rPh>
    <rPh sb="11" eb="12">
      <t>2</t>
    </rPh>
    <rPh sb="12" eb="13">
      <t>キ</t>
    </rPh>
    <rPh sb="18" eb="19">
      <t>ガツ</t>
    </rPh>
    <phoneticPr fontId="12"/>
  </si>
  <si>
    <t>31.3.28
R4.3.25(変更)</t>
  </si>
  <si>
    <t>【一期】30.8.29
31.3.28(変更)
R4.3.25(変更)</t>
  </si>
  <si>
    <t>R3.12.9</t>
  </si>
  <si>
    <t>R3.5.25</t>
  </si>
  <si>
    <t>津野山地域ユズ産地協議会</t>
  </si>
  <si>
    <t>津野山営農経済センター</t>
    <rPh sb="0" eb="2">
      <t>ツノ</t>
    </rPh>
    <rPh sb="2" eb="3">
      <t>ヤマ</t>
    </rPh>
    <rPh sb="3" eb="5">
      <t>エイノウ</t>
    </rPh>
    <rPh sb="5" eb="7">
      <t>ケイザイ</t>
    </rPh>
    <phoneticPr fontId="12"/>
  </si>
  <si>
    <t>JA、生産部会、町、農業振興ｾﾝﾀｰ、農業共済組合、農地中間管理機構</t>
  </si>
  <si>
    <t>梼原町、津野町</t>
    <rPh sb="0" eb="2">
      <t>ユスハラ</t>
    </rPh>
    <rPh sb="2" eb="3">
      <t>マチ</t>
    </rPh>
    <rPh sb="4" eb="6">
      <t>ツノ</t>
    </rPh>
    <rPh sb="6" eb="7">
      <t>マチ</t>
    </rPh>
    <phoneticPr fontId="12"/>
  </si>
  <si>
    <t>R4.8.22</t>
  </si>
  <si>
    <t>R4.9.6</t>
  </si>
  <si>
    <t xml:space="preserve"> 生産者代表、レーク伊吹農協、米原市、長浜合同青果、県湖北農業農村振興事務所             </t>
    <phoneticPr fontId="5"/>
  </si>
  <si>
    <r>
      <t>（農）マキノ町果樹生産組合、</t>
    </r>
    <r>
      <rPr>
        <sz val="10"/>
        <color rgb="FFFF0000"/>
        <rFont val="ＭＳ Ｐゴシック"/>
        <family val="3"/>
        <charset val="128"/>
      </rPr>
      <t>マキノピックランド農産物直売施設出荷者協議会</t>
    </r>
    <r>
      <rPr>
        <sz val="10"/>
        <rFont val="ＭＳ Ｐゴシック"/>
        <family val="3"/>
        <charset val="128"/>
      </rPr>
      <t>、レーク滋賀農協、高島市、県農地中間管理機構高島窓口、県高島農業農村振興事務所、マキノピックランド</t>
    </r>
    <rPh sb="1" eb="2">
      <t>ノウ</t>
    </rPh>
    <rPh sb="6" eb="7">
      <t>チョウ</t>
    </rPh>
    <rPh sb="7" eb="9">
      <t>カジュ</t>
    </rPh>
    <rPh sb="9" eb="11">
      <t>セイサン</t>
    </rPh>
    <rPh sb="11" eb="13">
      <t>クミアイ</t>
    </rPh>
    <rPh sb="23" eb="26">
      <t>ノウサンブツ</t>
    </rPh>
    <rPh sb="26" eb="28">
      <t>チョクバイ</t>
    </rPh>
    <rPh sb="28" eb="30">
      <t>シセツ</t>
    </rPh>
    <rPh sb="30" eb="33">
      <t>シュッカシャ</t>
    </rPh>
    <rPh sb="33" eb="36">
      <t>キョウギカイ</t>
    </rPh>
    <rPh sb="40" eb="42">
      <t>シガ</t>
    </rPh>
    <rPh sb="42" eb="44">
      <t>ノウキョウ</t>
    </rPh>
    <rPh sb="45" eb="48">
      <t>タカシマシ</t>
    </rPh>
    <rPh sb="49" eb="50">
      <t>ケン</t>
    </rPh>
    <rPh sb="50" eb="52">
      <t>ノウチ</t>
    </rPh>
    <rPh sb="52" eb="54">
      <t>チュウカン</t>
    </rPh>
    <rPh sb="54" eb="56">
      <t>カンリ</t>
    </rPh>
    <rPh sb="56" eb="58">
      <t>キコウ</t>
    </rPh>
    <rPh sb="58" eb="60">
      <t>タカシマ</t>
    </rPh>
    <rPh sb="60" eb="62">
      <t>マドグチ</t>
    </rPh>
    <rPh sb="63" eb="64">
      <t>ケン</t>
    </rPh>
    <rPh sb="64" eb="66">
      <t>タカシマ</t>
    </rPh>
    <rPh sb="66" eb="68">
      <t>ノウギョウ</t>
    </rPh>
    <rPh sb="68" eb="70">
      <t>ノウソン</t>
    </rPh>
    <rPh sb="70" eb="72">
      <t>シンコウ</t>
    </rPh>
    <rPh sb="72" eb="75">
      <t>ジムショ</t>
    </rPh>
    <phoneticPr fontId="5"/>
  </si>
  <si>
    <t>くり、ぶどう、ブルーベリー、おうとう、りんご</t>
    <phoneticPr fontId="5"/>
  </si>
  <si>
    <r>
      <rPr>
        <sz val="11"/>
        <rFont val="ＭＳ Ｐゴシック"/>
        <family val="3"/>
        <charset val="128"/>
      </rPr>
      <t>Ｈ29.3.17</t>
    </r>
    <r>
      <rPr>
        <sz val="11"/>
        <color rgb="FFFF0000"/>
        <rFont val="ＭＳ Ｐゴシック"/>
        <family val="3"/>
        <charset val="128"/>
      </rPr>
      <t xml:space="preserve">
R4.8.30</t>
    </r>
    <phoneticPr fontId="5"/>
  </si>
  <si>
    <t>令和３年度</t>
    <rPh sb="0" eb="2">
      <t>レイワ</t>
    </rPh>
    <rPh sb="3" eb="5">
      <t>ネンド</t>
    </rPh>
    <phoneticPr fontId="5"/>
  </si>
  <si>
    <t>H24</t>
    <phoneticPr fontId="5"/>
  </si>
  <si>
    <t>平成30年度</t>
    <rPh sb="0" eb="2">
      <t>ヘイセイ</t>
    </rPh>
    <rPh sb="4" eb="6">
      <t>ネンド</t>
    </rPh>
    <phoneticPr fontId="5"/>
  </si>
  <si>
    <t>24.8.24</t>
    <phoneticPr fontId="5"/>
  </si>
  <si>
    <t>H27.11.26</t>
    <phoneticPr fontId="5"/>
  </si>
  <si>
    <t>令和２年度</t>
    <rPh sb="0" eb="2">
      <t>レイワ</t>
    </rPh>
    <rPh sb="3" eb="5">
      <t>ネンド</t>
    </rPh>
    <phoneticPr fontId="5"/>
  </si>
  <si>
    <t>令和１年度</t>
    <rPh sb="0" eb="2">
      <t>レイワ</t>
    </rPh>
    <rPh sb="3" eb="5">
      <t>ネンド</t>
    </rPh>
    <phoneticPr fontId="5"/>
  </si>
  <si>
    <t>令和４年度</t>
    <rPh sb="0" eb="2">
      <t>レイワ</t>
    </rPh>
    <rPh sb="3" eb="5">
      <t>ネンド</t>
    </rPh>
    <phoneticPr fontId="5"/>
  </si>
  <si>
    <t>丹後地域特産物育成協議会</t>
    <rPh sb="0" eb="2">
      <t>タンゴ</t>
    </rPh>
    <rPh sb="2" eb="4">
      <t>チイキ</t>
    </rPh>
    <rPh sb="4" eb="7">
      <t>トクサンブツ</t>
    </rPh>
    <rPh sb="7" eb="9">
      <t>イクセイ</t>
    </rPh>
    <rPh sb="9" eb="12">
      <t>キョウギカイ</t>
    </rPh>
    <phoneticPr fontId="5"/>
  </si>
  <si>
    <r>
      <t>和泉市環境産業部</t>
    </r>
    <r>
      <rPr>
        <sz val="10"/>
        <color rgb="FFFF0000"/>
        <rFont val="ＭＳ Ｐゴシック"/>
        <family val="3"/>
        <charset val="128"/>
      </rPr>
      <t>産業振興室</t>
    </r>
    <rPh sb="0" eb="3">
      <t>イズミシ</t>
    </rPh>
    <rPh sb="3" eb="5">
      <t>カンキョウ</t>
    </rPh>
    <rPh sb="5" eb="7">
      <t>サンギョウ</t>
    </rPh>
    <rPh sb="7" eb="8">
      <t>ブ</t>
    </rPh>
    <rPh sb="8" eb="10">
      <t>サンギョウ</t>
    </rPh>
    <rPh sb="10" eb="13">
      <t>シンコウシツ</t>
    </rPh>
    <phoneticPr fontId="5"/>
  </si>
  <si>
    <r>
      <t>和泉市果樹振興会、JAいずみの、和泉市</t>
    </r>
    <r>
      <rPr>
        <sz val="10"/>
        <color rgb="FFFF0000"/>
        <rFont val="ＭＳ Ｐゴシック"/>
        <family val="3"/>
        <charset val="128"/>
      </rPr>
      <t>農林行政担当部署</t>
    </r>
    <r>
      <rPr>
        <sz val="10"/>
        <rFont val="ＭＳ Ｐゴシック"/>
        <family val="3"/>
        <charset val="128"/>
      </rPr>
      <t>、大阪府泉州農と緑の総合事務所</t>
    </r>
    <rPh sb="0" eb="3">
      <t>イズミシ</t>
    </rPh>
    <rPh sb="3" eb="5">
      <t>カジュ</t>
    </rPh>
    <rPh sb="5" eb="8">
      <t>シンコウカイ</t>
    </rPh>
    <rPh sb="16" eb="19">
      <t>イズミシ</t>
    </rPh>
    <rPh sb="19" eb="23">
      <t>ノウリンギョウセイ</t>
    </rPh>
    <rPh sb="23" eb="27">
      <t>タントウブショ</t>
    </rPh>
    <rPh sb="28" eb="31">
      <t>オオサカフ</t>
    </rPh>
    <rPh sb="31" eb="33">
      <t>センシュウ</t>
    </rPh>
    <rPh sb="33" eb="34">
      <t>ノウ</t>
    </rPh>
    <rPh sb="35" eb="36">
      <t>ミドリ</t>
    </rPh>
    <rPh sb="37" eb="39">
      <t>ソウゴウ</t>
    </rPh>
    <rPh sb="39" eb="41">
      <t>ジム</t>
    </rPh>
    <rPh sb="41" eb="42">
      <t>ショ</t>
    </rPh>
    <phoneticPr fontId="5"/>
  </si>
  <si>
    <r>
      <t>岸和田市</t>
    </r>
    <r>
      <rPr>
        <sz val="10"/>
        <color rgb="FFFF0000"/>
        <rFont val="ＭＳ Ｐゴシック"/>
        <family val="3"/>
        <charset val="128"/>
      </rPr>
      <t>魅力創造部</t>
    </r>
    <r>
      <rPr>
        <sz val="10"/>
        <rFont val="ＭＳ Ｐゴシック"/>
        <family val="3"/>
        <charset val="128"/>
      </rPr>
      <t>農林水産課</t>
    </r>
    <rPh sb="0" eb="4">
      <t>キシワダシ</t>
    </rPh>
    <rPh sb="4" eb="6">
      <t>ミリョク</t>
    </rPh>
    <rPh sb="6" eb="9">
      <t>ソウゾウブ</t>
    </rPh>
    <rPh sb="9" eb="11">
      <t>ノウリン</t>
    </rPh>
    <rPh sb="11" eb="14">
      <t>スイサンカ</t>
    </rPh>
    <phoneticPr fontId="5"/>
  </si>
  <si>
    <t>失効中</t>
    <rPh sb="0" eb="2">
      <t>シッコウ</t>
    </rPh>
    <rPh sb="2" eb="3">
      <t>チュウ</t>
    </rPh>
    <phoneticPr fontId="4"/>
  </si>
  <si>
    <r>
      <rPr>
        <sz val="10"/>
        <color rgb="FFFF0000"/>
        <rFont val="ＭＳ Ｐゴシック"/>
        <family val="3"/>
        <charset val="128"/>
      </rPr>
      <t>奈良県農協橿原・御所・高市地区統括金橋支店営農経済部、</t>
    </r>
    <r>
      <rPr>
        <sz val="10"/>
        <rFont val="ＭＳ Ｐゴシック"/>
        <family val="3"/>
        <charset val="128"/>
      </rPr>
      <t>あすか支店</t>
    </r>
    <rPh sb="30" eb="32">
      <t>シテン</t>
    </rPh>
    <phoneticPr fontId="5"/>
  </si>
  <si>
    <t>うんしゅうみかん、晩かん類、かき、ぶどう、くり、ブルーベリー、もも、なし、おうとう</t>
    <rPh sb="9" eb="10">
      <t>バン</t>
    </rPh>
    <rPh sb="12" eb="13">
      <t>ルイ</t>
    </rPh>
    <phoneticPr fontId="5"/>
  </si>
  <si>
    <t>Ｈ18</t>
    <phoneticPr fontId="5"/>
  </si>
  <si>
    <r>
      <t>かき、うめ、なし、もも、ぶどう、キウイフルーツ、ブルーベリー、おうとう、すもも、カンキツ類、実山椒、くり、びわ、いちじく、</t>
    </r>
    <r>
      <rPr>
        <sz val="10"/>
        <color rgb="FFFF0000"/>
        <rFont val="ＭＳ Ｐゴシック"/>
        <family val="3"/>
        <charset val="128"/>
      </rPr>
      <t>りんご</t>
    </r>
    <rPh sb="44" eb="45">
      <t>ルイ</t>
    </rPh>
    <rPh sb="46" eb="47">
      <t>ジツ</t>
    </rPh>
    <rPh sb="47" eb="49">
      <t>サンショウ</t>
    </rPh>
    <phoneticPr fontId="5"/>
  </si>
  <si>
    <t>Ｒ９</t>
    <phoneticPr fontId="5"/>
  </si>
  <si>
    <t>Ｒ８</t>
    <phoneticPr fontId="5"/>
  </si>
  <si>
    <r>
      <t xml:space="preserve">R3. 5. 14
</t>
    </r>
    <r>
      <rPr>
        <sz val="11"/>
        <color rgb="FFFF0000"/>
        <rFont val="ＭＳ Ｐゴシック"/>
        <family val="3"/>
        <charset val="128"/>
      </rPr>
      <t>R5.3.31</t>
    </r>
    <phoneticPr fontId="5"/>
  </si>
  <si>
    <r>
      <t xml:space="preserve">R4.4.13
</t>
    </r>
    <r>
      <rPr>
        <sz val="11"/>
        <color rgb="FFFF0000"/>
        <rFont val="ＭＳ Ｐゴシック"/>
        <family val="3"/>
        <charset val="128"/>
      </rPr>
      <t>R5.3.31</t>
    </r>
    <phoneticPr fontId="5"/>
  </si>
  <si>
    <r>
      <t xml:space="preserve">R3.2.22
</t>
    </r>
    <r>
      <rPr>
        <sz val="11"/>
        <color rgb="FFFF0000"/>
        <rFont val="ＭＳ Ｐゴシック"/>
        <family val="3"/>
        <charset val="128"/>
      </rPr>
      <t>R4.1.11（変更)</t>
    </r>
    <r>
      <rPr>
        <sz val="11"/>
        <rFont val="ＭＳ Ｐゴシック"/>
        <family val="3"/>
        <charset val="128"/>
      </rPr>
      <t xml:space="preserve">
</t>
    </r>
    <r>
      <rPr>
        <sz val="11"/>
        <color rgb="FFFF0000"/>
        <rFont val="ＭＳ Ｐゴシック"/>
        <family val="3"/>
        <charset val="128"/>
      </rPr>
      <t>R5.2.2（変更）</t>
    </r>
    <r>
      <rPr>
        <sz val="11"/>
        <rFont val="ＭＳ Ｐゴシック"/>
        <family val="3"/>
        <charset val="128"/>
      </rPr>
      <t xml:space="preserve">
</t>
    </r>
    <rPh sb="16" eb="18">
      <t>ヘンコウ</t>
    </rPh>
    <rPh sb="27" eb="29">
      <t>ヘンコウ</t>
    </rPh>
    <phoneticPr fontId="5"/>
  </si>
  <si>
    <r>
      <t xml:space="preserve">R3.2.22
R3.6.2（変更）
</t>
    </r>
    <r>
      <rPr>
        <sz val="11"/>
        <color rgb="FFFF0000"/>
        <rFont val="ＭＳ Ｐゴシック"/>
        <family val="3"/>
        <charset val="128"/>
      </rPr>
      <t>R4.9.20（変更）</t>
    </r>
    <rPh sb="15" eb="17">
      <t>ヘンコウ</t>
    </rPh>
    <rPh sb="27" eb="29">
      <t>ヘンコウ</t>
    </rPh>
    <phoneticPr fontId="5"/>
  </si>
  <si>
    <r>
      <t xml:space="preserve">R3.2.22
</t>
    </r>
    <r>
      <rPr>
        <sz val="11"/>
        <color rgb="FFFF0000"/>
        <rFont val="ＭＳ Ｐゴシック"/>
        <family val="3"/>
        <charset val="128"/>
      </rPr>
      <t>R4.1.13（変更）</t>
    </r>
    <rPh sb="16" eb="18">
      <t>ヘンコウ</t>
    </rPh>
    <phoneticPr fontId="5"/>
  </si>
  <si>
    <t>パイン（279）</t>
    <phoneticPr fontId="5"/>
  </si>
  <si>
    <t>パイン（295.4ha）</t>
    <phoneticPr fontId="5"/>
  </si>
  <si>
    <t>11. 11 19</t>
    <phoneticPr fontId="5"/>
  </si>
  <si>
    <t>中晩柑類</t>
    <rPh sb="0" eb="1">
      <t>チュウ</t>
    </rPh>
    <rPh sb="1" eb="2">
      <t>バン</t>
    </rPh>
    <rPh sb="2" eb="3">
      <t>カン</t>
    </rPh>
    <rPh sb="3" eb="4">
      <t>ルイ</t>
    </rPh>
    <phoneticPr fontId="5"/>
  </si>
  <si>
    <t>タンカン（92）
天草（9）</t>
    <rPh sb="9" eb="11">
      <t>アマクサ</t>
    </rPh>
    <phoneticPr fontId="5"/>
  </si>
  <si>
    <t>25.3ha</t>
    <phoneticPr fontId="5"/>
  </si>
  <si>
    <t>24.2ha</t>
    <phoneticPr fontId="5"/>
  </si>
  <si>
    <t>令和4年度</t>
    <rPh sb="0" eb="2">
      <t>レイワ</t>
    </rPh>
    <rPh sb="3" eb="5">
      <t>ネンド</t>
    </rPh>
    <phoneticPr fontId="5"/>
  </si>
  <si>
    <t>マンゴー（13）</t>
    <phoneticPr fontId="5"/>
  </si>
  <si>
    <t>13.1ha</t>
    <phoneticPr fontId="5"/>
  </si>
  <si>
    <t>パイン（21）</t>
    <phoneticPr fontId="5"/>
  </si>
  <si>
    <t>パイン（38.4ha）</t>
    <phoneticPr fontId="5"/>
  </si>
  <si>
    <t>シークワーサー（416）</t>
    <phoneticPr fontId="5"/>
  </si>
  <si>
    <t>257.3ha</t>
    <phoneticPr fontId="5"/>
  </si>
  <si>
    <t>マンゴー（14）</t>
    <phoneticPr fontId="5"/>
  </si>
  <si>
    <t>2.2ha</t>
    <phoneticPr fontId="5"/>
  </si>
  <si>
    <t>パイン（2）</t>
    <phoneticPr fontId="5"/>
  </si>
  <si>
    <t>パイン（2.4ha）</t>
    <phoneticPr fontId="5"/>
  </si>
  <si>
    <r>
      <t>①16.  6.  16
②</t>
    </r>
    <r>
      <rPr>
        <sz val="11"/>
        <color rgb="FFFF0000"/>
        <rFont val="ＭＳ Ｐゴシック"/>
        <family val="3"/>
        <charset val="128"/>
      </rPr>
      <t>20.  4.  22</t>
    </r>
    <phoneticPr fontId="5"/>
  </si>
  <si>
    <r>
      <t>①パインアップル（生食用）
②</t>
    </r>
    <r>
      <rPr>
        <sz val="10"/>
        <color rgb="FFFF0000"/>
        <rFont val="ＭＳ Ｐゴシック"/>
        <family val="3"/>
        <charset val="128"/>
      </rPr>
      <t>マンゴー</t>
    </r>
    <rPh sb="9" eb="12">
      <t>セイショクヨウ</t>
    </rPh>
    <phoneticPr fontId="5"/>
  </si>
  <si>
    <t>パインアップル（111）
マンゴー（14）</t>
    <phoneticPr fontId="5"/>
  </si>
  <si>
    <t>パイン（168.7ha）</t>
    <phoneticPr fontId="5"/>
  </si>
  <si>
    <t>22.3.24</t>
    <phoneticPr fontId="5"/>
  </si>
  <si>
    <t>マンゴー（28）</t>
    <phoneticPr fontId="5"/>
  </si>
  <si>
    <t>11ha</t>
    <phoneticPr fontId="5"/>
  </si>
  <si>
    <t>パイン（15）</t>
    <phoneticPr fontId="5"/>
  </si>
  <si>
    <t>パイン（16.6ha）</t>
    <phoneticPr fontId="5"/>
  </si>
  <si>
    <t>19. 12. 25</t>
    <phoneticPr fontId="5"/>
  </si>
  <si>
    <t>タンカン（82）
アセローラ（25）</t>
    <phoneticPr fontId="5"/>
  </si>
  <si>
    <t>13.4ha</t>
    <phoneticPr fontId="5"/>
  </si>
  <si>
    <t>アセローラ(4.8ha)</t>
    <phoneticPr fontId="5"/>
  </si>
  <si>
    <t>パインアップル（15）</t>
    <phoneticPr fontId="5"/>
  </si>
  <si>
    <t>パイン（2.8ha）</t>
    <phoneticPr fontId="5"/>
  </si>
  <si>
    <t>シークワーサー（148）</t>
    <phoneticPr fontId="5"/>
  </si>
  <si>
    <t>13.2ha</t>
    <phoneticPr fontId="5"/>
  </si>
  <si>
    <t>タンカン（80）
シークワーサー（349）</t>
    <phoneticPr fontId="5"/>
  </si>
  <si>
    <t>134.9ha</t>
    <phoneticPr fontId="5"/>
  </si>
  <si>
    <t>マンゴー（68）</t>
    <phoneticPr fontId="5"/>
  </si>
  <si>
    <t>14.7ha</t>
    <phoneticPr fontId="5"/>
  </si>
  <si>
    <t>パイン（42）</t>
    <phoneticPr fontId="5"/>
  </si>
  <si>
    <t>パイン（30.1ha）</t>
    <phoneticPr fontId="5"/>
  </si>
  <si>
    <t>マンゴー、パインアップル他</t>
    <rPh sb="12" eb="13">
      <t>ホカ</t>
    </rPh>
    <phoneticPr fontId="5"/>
  </si>
  <si>
    <t>マンゴー（41）
パイン（）</t>
    <phoneticPr fontId="5"/>
  </si>
  <si>
    <t xml:space="preserve">パイン（22.8ha）
</t>
    <phoneticPr fontId="5"/>
  </si>
  <si>
    <t>①11. 11. 19
②17.　9.　27</t>
    <phoneticPr fontId="5"/>
  </si>
  <si>
    <r>
      <t>①パッションフルーツマンゴー
②</t>
    </r>
    <r>
      <rPr>
        <sz val="10"/>
        <color rgb="FFFF0000"/>
        <rFont val="ＭＳ Ｐゴシック"/>
        <family val="3"/>
        <charset val="128"/>
      </rPr>
      <t>ゴレンシ、パインアップル、アテモヤ</t>
    </r>
    <phoneticPr fontId="5"/>
  </si>
  <si>
    <t>パインアップル（25）
マンゴー（85）
パッション（49）
アテモヤ（66）</t>
    <phoneticPr fontId="5"/>
  </si>
  <si>
    <t>8.7ha</t>
    <phoneticPr fontId="5"/>
  </si>
  <si>
    <t>パイン（1.5ha）
パッションフルーツ（3.1ha）
アテモヤ（6.4ha）</t>
    <phoneticPr fontId="5"/>
  </si>
  <si>
    <t>パインアップル</t>
    <phoneticPr fontId="5"/>
  </si>
  <si>
    <t>パイン（24）</t>
    <phoneticPr fontId="5"/>
  </si>
  <si>
    <t>パイン（12.1ha）</t>
    <phoneticPr fontId="5"/>
  </si>
  <si>
    <t>マンゴー（27）</t>
    <phoneticPr fontId="5"/>
  </si>
  <si>
    <t>5ha</t>
    <phoneticPr fontId="5"/>
  </si>
  <si>
    <t>天草（6）</t>
    <rPh sb="0" eb="2">
      <t>アマクサ</t>
    </rPh>
    <phoneticPr fontId="5"/>
  </si>
  <si>
    <t>1.6ha</t>
    <phoneticPr fontId="5"/>
  </si>
  <si>
    <t>Ｈ22</t>
    <phoneticPr fontId="5"/>
  </si>
  <si>
    <t>マンゴー（197）</t>
    <phoneticPr fontId="5"/>
  </si>
  <si>
    <t>21.4ha</t>
    <phoneticPr fontId="5"/>
  </si>
  <si>
    <t>マンゴー（103）</t>
    <phoneticPr fontId="5"/>
  </si>
  <si>
    <t>12.4ha</t>
    <phoneticPr fontId="5"/>
  </si>
  <si>
    <t>マンゴー（45）
びわ（８）</t>
    <phoneticPr fontId="5"/>
  </si>
  <si>
    <t>0.7ha</t>
    <phoneticPr fontId="5"/>
  </si>
  <si>
    <t>5.4ha</t>
    <phoneticPr fontId="5"/>
  </si>
  <si>
    <t>マンゴー（1）</t>
    <phoneticPr fontId="5"/>
  </si>
  <si>
    <t>パパイヤ(0.1ha)</t>
    <phoneticPr fontId="5"/>
  </si>
  <si>
    <t>マンゴー（181）
パパイヤ（）</t>
    <phoneticPr fontId="5"/>
  </si>
  <si>
    <t>20.5ha</t>
    <phoneticPr fontId="5"/>
  </si>
  <si>
    <t>パパイヤ（0.1ha)</t>
    <phoneticPr fontId="5"/>
  </si>
  <si>
    <t>パッション（84）
マンゴー（110）</t>
    <phoneticPr fontId="5"/>
  </si>
  <si>
    <t>14.1ha</t>
    <phoneticPr fontId="5"/>
  </si>
  <si>
    <t>パッションフルーツ（3.75ha）</t>
    <phoneticPr fontId="5"/>
  </si>
  <si>
    <t>マンゴー（44）</t>
    <phoneticPr fontId="5"/>
  </si>
  <si>
    <t>8.9ha</t>
    <phoneticPr fontId="5"/>
  </si>
  <si>
    <t>マンゴー（8）
その他（）</t>
    <rPh sb="10" eb="11">
      <t>タ</t>
    </rPh>
    <phoneticPr fontId="5"/>
  </si>
  <si>
    <t>マンゴー（64）
スターフルーツ（2）</t>
    <phoneticPr fontId="5"/>
  </si>
  <si>
    <t>9.9ha</t>
    <phoneticPr fontId="5"/>
  </si>
  <si>
    <t>スターフルーツ（3.4ha)</t>
    <phoneticPr fontId="5"/>
  </si>
  <si>
    <t>マンゴー（111）</t>
    <phoneticPr fontId="5"/>
  </si>
  <si>
    <t>17.6ha</t>
    <phoneticPr fontId="5"/>
  </si>
  <si>
    <t>19. 3. 27</t>
    <phoneticPr fontId="5"/>
  </si>
  <si>
    <t>マンゴー</t>
    <phoneticPr fontId="5"/>
  </si>
  <si>
    <t>マンゴー（221）</t>
    <phoneticPr fontId="5"/>
  </si>
  <si>
    <t>74.9ha</t>
    <phoneticPr fontId="5"/>
  </si>
  <si>
    <t>①19. 6 .4
②29. 8. 8</t>
    <phoneticPr fontId="5"/>
  </si>
  <si>
    <t>①パインアップル（生食用）
②マンゴー</t>
    <rPh sb="9" eb="12">
      <t>セイショクヨウ</t>
    </rPh>
    <phoneticPr fontId="5"/>
  </si>
  <si>
    <t>パインアップル（152）
マンゴー（80）</t>
    <phoneticPr fontId="5"/>
  </si>
  <si>
    <t>24.8ha</t>
    <phoneticPr fontId="5"/>
  </si>
  <si>
    <t>パイン（173.7ha）</t>
    <phoneticPr fontId="5"/>
  </si>
  <si>
    <t>①20. 1. 29
②25. 3. 12</t>
    <phoneticPr fontId="5"/>
  </si>
  <si>
    <t>パインアップル（55 ）
マンゴー（8）</t>
    <phoneticPr fontId="5"/>
  </si>
  <si>
    <t>3.4ha</t>
    <phoneticPr fontId="5"/>
  </si>
  <si>
    <t>パイン（95.3ha）</t>
    <phoneticPr fontId="5"/>
  </si>
  <si>
    <r>
      <rPr>
        <sz val="11"/>
        <rFont val="ＭＳ Ｐゴシック"/>
        <family val="3"/>
        <charset val="128"/>
      </rPr>
      <t>R3.11.30</t>
    </r>
    <r>
      <rPr>
        <sz val="11"/>
        <color rgb="FFFF0000"/>
        <rFont val="ＭＳ Ｐゴシック"/>
        <family val="3"/>
        <charset val="128"/>
      </rPr>
      <t xml:space="preserve">
R5.3.31（変更）</t>
    </r>
    <rPh sb="17" eb="19">
      <t>ヘンコウ</t>
    </rPh>
    <phoneticPr fontId="5"/>
  </si>
  <si>
    <r>
      <t xml:space="preserve">H28.3.31
R1.3.29（変更）
</t>
    </r>
    <r>
      <rPr>
        <sz val="11"/>
        <rFont val="ＭＳ Ｐゴシック"/>
        <family val="3"/>
        <charset val="128"/>
        <scheme val="minor"/>
      </rPr>
      <t>R2.5.15(変更)</t>
    </r>
    <rPh sb="17" eb="19">
      <t>ヘンコウ</t>
    </rPh>
    <rPh sb="29" eb="31">
      <t>ヘンコウ</t>
    </rPh>
    <phoneticPr fontId="5"/>
  </si>
  <si>
    <r>
      <t>山形県村山総合支庁北村山農業技術普及課、東根市農協、生産者、</t>
    </r>
    <r>
      <rPr>
        <sz val="10"/>
        <color rgb="FFFF0000"/>
        <rFont val="ＭＳ Ｐゴシック"/>
        <family val="3"/>
        <charset val="128"/>
      </rPr>
      <t>やまがた農業支援センター果樹産地再生支援主幹</t>
    </r>
    <r>
      <rPr>
        <sz val="10"/>
        <rFont val="ＭＳ Ｐゴシック"/>
        <family val="3"/>
        <charset val="128"/>
      </rPr>
      <t>、山形県農業共済組合、東根市農業委員会、東根市</t>
    </r>
    <rPh sb="0" eb="3">
      <t>ヤマガタケン</t>
    </rPh>
    <rPh sb="3" eb="5">
      <t>ムラヤマ</t>
    </rPh>
    <rPh sb="5" eb="7">
      <t>ソウゴウ</t>
    </rPh>
    <rPh sb="7" eb="9">
      <t>シチョウ</t>
    </rPh>
    <rPh sb="9" eb="12">
      <t>キタムラヤマ</t>
    </rPh>
    <rPh sb="12" eb="14">
      <t>ノウギョウ</t>
    </rPh>
    <rPh sb="14" eb="16">
      <t>ギジュツ</t>
    </rPh>
    <rPh sb="16" eb="19">
      <t>フキュウカ</t>
    </rPh>
    <rPh sb="20" eb="23">
      <t>ヒガシネシ</t>
    </rPh>
    <rPh sb="23" eb="25">
      <t>ノウキョウ</t>
    </rPh>
    <rPh sb="26" eb="29">
      <t>セイサンシャ</t>
    </rPh>
    <rPh sb="34" eb="36">
      <t>ノウギョウ</t>
    </rPh>
    <rPh sb="36" eb="38">
      <t>シエン</t>
    </rPh>
    <rPh sb="42" eb="44">
      <t>カジュ</t>
    </rPh>
    <rPh sb="44" eb="46">
      <t>サンチ</t>
    </rPh>
    <rPh sb="46" eb="48">
      <t>サイセイ</t>
    </rPh>
    <rPh sb="48" eb="50">
      <t>シエン</t>
    </rPh>
    <rPh sb="50" eb="52">
      <t>シュカン</t>
    </rPh>
    <rPh sb="53" eb="55">
      <t>ヤマガタ</t>
    </rPh>
    <rPh sb="55" eb="56">
      <t>ケン</t>
    </rPh>
    <rPh sb="56" eb="58">
      <t>ノウギョウ</t>
    </rPh>
    <rPh sb="58" eb="60">
      <t>キョウサイ</t>
    </rPh>
    <rPh sb="60" eb="62">
      <t>クミアイ</t>
    </rPh>
    <rPh sb="63" eb="66">
      <t>ヒガシネシ</t>
    </rPh>
    <rPh sb="66" eb="68">
      <t>ノウギョウ</t>
    </rPh>
    <rPh sb="68" eb="71">
      <t>イインカイ</t>
    </rPh>
    <rPh sb="72" eb="75">
      <t>ヒガシネシ</t>
    </rPh>
    <phoneticPr fontId="5"/>
  </si>
  <si>
    <t>R4.6.6</t>
    <phoneticPr fontId="5"/>
  </si>
  <si>
    <r>
      <t xml:space="preserve">H29.3.21
</t>
    </r>
    <r>
      <rPr>
        <sz val="11"/>
        <color rgb="FFFF0000"/>
        <rFont val="ＭＳ Ｐゴシック"/>
        <family val="3"/>
        <charset val="128"/>
        <scheme val="minor"/>
      </rPr>
      <t>R2.2.3(変更)</t>
    </r>
    <rPh sb="15" eb="17">
      <t>ヘンコウ</t>
    </rPh>
    <phoneticPr fontId="5"/>
  </si>
  <si>
    <t xml:space="preserve">H28．3.31
H30.3.30(変更)
</t>
    <phoneticPr fontId="5"/>
  </si>
  <si>
    <t>R4.4.21
R5.3.31（変更）</t>
    <rPh sb="16" eb="18">
      <t>ヘンコウ</t>
    </rPh>
    <phoneticPr fontId="5"/>
  </si>
  <si>
    <r>
      <t>おうとう、ぶどう、りんご、西洋なし、もも、すもも</t>
    </r>
    <r>
      <rPr>
        <sz val="10"/>
        <color rgb="FFFF0000"/>
        <rFont val="ＭＳ Ｐゴシック"/>
        <family val="3"/>
        <charset val="128"/>
      </rPr>
      <t>、酸果おうとう、ブルーベリー、ラズベリー</t>
    </r>
    <rPh sb="13" eb="15">
      <t>セイヨウ</t>
    </rPh>
    <rPh sb="25" eb="26">
      <t>サン</t>
    </rPh>
    <rPh sb="26" eb="27">
      <t>カ</t>
    </rPh>
    <phoneticPr fontId="5"/>
  </si>
  <si>
    <r>
      <t xml:space="preserve">R3.7.29
</t>
    </r>
    <r>
      <rPr>
        <sz val="11"/>
        <color rgb="FFFF0000"/>
        <rFont val="ＭＳ Ｐゴシック"/>
        <family val="3"/>
        <charset val="128"/>
      </rPr>
      <t>R5.3.31（変更）</t>
    </r>
    <rPh sb="16" eb="18">
      <t>ヘンコウ</t>
    </rPh>
    <phoneticPr fontId="5"/>
  </si>
  <si>
    <t>（ブルーベリー、ラズベリー、酸果おうとう）1.0</t>
    <rPh sb="14" eb="15">
      <t>サン</t>
    </rPh>
    <rPh sb="15" eb="16">
      <t>カ</t>
    </rPh>
    <phoneticPr fontId="5"/>
  </si>
  <si>
    <r>
      <t xml:space="preserve">R4.3.29
</t>
    </r>
    <r>
      <rPr>
        <sz val="11"/>
        <color rgb="FFFF0000"/>
        <rFont val="ＭＳ Ｐゴシック"/>
        <family val="3"/>
        <charset val="128"/>
        <scheme val="minor"/>
      </rPr>
      <t>R5.3.31（変更）</t>
    </r>
    <r>
      <rPr>
        <sz val="11"/>
        <rFont val="ＭＳ Ｐゴシック"/>
        <family val="3"/>
        <charset val="128"/>
        <scheme val="minor"/>
      </rPr>
      <t xml:space="preserve">
</t>
    </r>
    <rPh sb="16" eb="18">
      <t>ヘンコウ</t>
    </rPh>
    <phoneticPr fontId="5"/>
  </si>
  <si>
    <t>庄内みどり農協園芸課　酒田園芸センター</t>
    <rPh sb="0" eb="2">
      <t>ショウナイ</t>
    </rPh>
    <rPh sb="5" eb="7">
      <t>ノウキョウ</t>
    </rPh>
    <rPh sb="7" eb="10">
      <t>エンゲイカ</t>
    </rPh>
    <rPh sb="11" eb="13">
      <t>サカタ</t>
    </rPh>
    <rPh sb="13" eb="15">
      <t>エンゲイ</t>
    </rPh>
    <phoneticPr fontId="5"/>
  </si>
  <si>
    <t>1北海道</t>
    <rPh sb="1" eb="4">
      <t>ホッカイドウ</t>
    </rPh>
    <phoneticPr fontId="12"/>
  </si>
  <si>
    <t>北海道</t>
    <rPh sb="0" eb="3">
      <t>ホッカイドウ</t>
    </rPh>
    <phoneticPr fontId="12"/>
  </si>
  <si>
    <t>増毛町果樹産地振興協議会</t>
    <rPh sb="0" eb="3">
      <t>マシケチョウ</t>
    </rPh>
    <rPh sb="3" eb="5">
      <t>カジュ</t>
    </rPh>
    <rPh sb="5" eb="7">
      <t>サンチ</t>
    </rPh>
    <rPh sb="7" eb="9">
      <t>シンコウ</t>
    </rPh>
    <rPh sb="9" eb="12">
      <t>キョウギカイ</t>
    </rPh>
    <phoneticPr fontId="12"/>
  </si>
  <si>
    <t>増毛町農林水産課</t>
    <rPh sb="0" eb="3">
      <t>マシケチョウ</t>
    </rPh>
    <rPh sb="3" eb="8">
      <t>ノ</t>
    </rPh>
    <phoneticPr fontId="12"/>
  </si>
  <si>
    <t>るもい農業協同組合、留萌農業改良普及センター、増毛町、増毛町果樹協会、増毛町農業委員会、北海道中央農業共済組合（留萌地区農業共済組合）、指導農業士、公益財団法人北海道農業公社</t>
    <rPh sb="10" eb="12">
      <t>ルモイ</t>
    </rPh>
    <rPh sb="12" eb="14">
      <t>ノウギョウ</t>
    </rPh>
    <rPh sb="14" eb="16">
      <t>カイリョウ</t>
    </rPh>
    <rPh sb="16" eb="18">
      <t>フキュウ</t>
    </rPh>
    <rPh sb="44" eb="47">
      <t>ホッカイドウ</t>
    </rPh>
    <rPh sb="47" eb="49">
      <t>チュウオウ</t>
    </rPh>
    <rPh sb="49" eb="51">
      <t>ノウギョウ</t>
    </rPh>
    <rPh sb="51" eb="53">
      <t>キョウサイ</t>
    </rPh>
    <rPh sb="53" eb="55">
      <t>クミアイ</t>
    </rPh>
    <phoneticPr fontId="12"/>
  </si>
  <si>
    <t>増毛町</t>
  </si>
  <si>
    <t>るもい農業協同組合</t>
  </si>
  <si>
    <t>17．5．1（既存）</t>
    <rPh sb="7" eb="9">
      <t>キゾン</t>
    </rPh>
    <phoneticPr fontId="12"/>
  </si>
  <si>
    <t>りんご、なし、プルーン、おうとう、ぶどう、醸造用ぶどう、ブルーベリー</t>
    <rPh sb="21" eb="24">
      <t>ジョウゾウヨウ</t>
    </rPh>
    <phoneticPr fontId="12"/>
  </si>
  <si>
    <r>
      <t xml:space="preserve">2. 3.31（改定）
 2 .8.27(変更)                          </t>
    </r>
    <r>
      <rPr>
        <sz val="11"/>
        <color theme="1"/>
        <rFont val="ＭＳ Ｐゴシック"/>
        <family val="3"/>
        <charset val="128"/>
      </rPr>
      <t xml:space="preserve">3.9.2（変更）                   </t>
    </r>
    <rPh sb="56" eb="58">
      <t>ヘンコウ</t>
    </rPh>
    <phoneticPr fontId="12"/>
  </si>
  <si>
    <t xml:space="preserve">27.  8. 27（改定）
29.  3. 24（変更）
</t>
    <rPh sb="11" eb="13">
      <t>カイテイ</t>
    </rPh>
    <rPh sb="26" eb="28">
      <t>ヘンコウ</t>
    </rPh>
    <phoneticPr fontId="12"/>
  </si>
  <si>
    <r>
      <t xml:space="preserve">2.0（プルーン）     　　　　  </t>
    </r>
    <r>
      <rPr>
        <sz val="11"/>
        <rFont val="ＭＳ Ｐゴシック"/>
        <family val="3"/>
        <charset val="128"/>
      </rPr>
      <t xml:space="preserve">0.87 (プラム） </t>
    </r>
  </si>
  <si>
    <t xml:space="preserve">2.20（プルーン）     　　　　  0.83 (プラム） </t>
  </si>
  <si>
    <t>新はこだて農協七飯営農センター</t>
    <phoneticPr fontId="5"/>
  </si>
  <si>
    <t>七飯町果樹組合、北海道指導農業士、七飯町、七飯町農業委員会事務局、みなみ北海道農業共済組合道南支所、ＪＡ新はこだて七飯営農センター、農地中間管理機構（公益財団法人北海道農業公社）、渡島農業改良普及センター（オブザーバー）</t>
    <rPh sb="36" eb="39">
      <t>ホッカイドウ</t>
    </rPh>
    <rPh sb="39" eb="41">
      <t>ノウギョウ</t>
    </rPh>
    <rPh sb="43" eb="45">
      <t>クミアイ</t>
    </rPh>
    <rPh sb="45" eb="47">
      <t>ドウナン</t>
    </rPh>
    <rPh sb="47" eb="49">
      <t>シショ</t>
    </rPh>
    <rPh sb="90" eb="92">
      <t>オシマ</t>
    </rPh>
    <rPh sb="92" eb="94">
      <t>ノウギョウ</t>
    </rPh>
    <rPh sb="94" eb="96">
      <t>カイリョウ</t>
    </rPh>
    <rPh sb="96" eb="98">
      <t>フキュウ</t>
    </rPh>
    <phoneticPr fontId="5"/>
  </si>
  <si>
    <t>余市町総合政策部農林水産課</t>
    <rPh sb="0" eb="3">
      <t>ヨイチチョウ</t>
    </rPh>
    <rPh sb="3" eb="5">
      <t>ソウゴウ</t>
    </rPh>
    <rPh sb="5" eb="7">
      <t>セイサク</t>
    </rPh>
    <rPh sb="7" eb="8">
      <t>ブ</t>
    </rPh>
    <rPh sb="8" eb="10">
      <t>ノウリン</t>
    </rPh>
    <rPh sb="10" eb="12">
      <t>スイサン</t>
    </rPh>
    <rPh sb="12" eb="13">
      <t>カ</t>
    </rPh>
    <phoneticPr fontId="5"/>
  </si>
  <si>
    <t>余市町、余市町農業協同組合、余市町農業協同組合果樹部会、余市町農業委員会、北海道農業共済組合みなみ統括センター後志支所、農地中間管理機構（公益財団法人北海道農業公社日胆支所）、後志農業改良普及センター（オブザーバー）</t>
    <rPh sb="37" eb="40">
      <t>ホッカイドウ</t>
    </rPh>
    <rPh sb="40" eb="42">
      <t>ノウギョウ</t>
    </rPh>
    <rPh sb="42" eb="44">
      <t>キョウサイ</t>
    </rPh>
    <rPh sb="44" eb="46">
      <t>クミアイ</t>
    </rPh>
    <rPh sb="49" eb="51">
      <t>トウカツ</t>
    </rPh>
    <rPh sb="55" eb="57">
      <t>シリベシ</t>
    </rPh>
    <rPh sb="57" eb="59">
      <t>シショ</t>
    </rPh>
    <rPh sb="80" eb="82">
      <t>コウシャ</t>
    </rPh>
    <rPh sb="82" eb="83">
      <t>ビ</t>
    </rPh>
    <rPh sb="83" eb="84">
      <t>キモ</t>
    </rPh>
    <rPh sb="84" eb="86">
      <t>シショ</t>
    </rPh>
    <rPh sb="88" eb="90">
      <t>シリベシ</t>
    </rPh>
    <rPh sb="90" eb="92">
      <t>ノウギョウ</t>
    </rPh>
    <rPh sb="92" eb="94">
      <t>カイリョウ</t>
    </rPh>
    <rPh sb="94" eb="96">
      <t>フキュウ</t>
    </rPh>
    <phoneticPr fontId="5"/>
  </si>
  <si>
    <t>2.9.11(改定）
3.8.26（変更）</t>
    <rPh sb="7" eb="9">
      <t>カイテイ</t>
    </rPh>
    <rPh sb="18" eb="20">
      <t>ヘンコウ</t>
    </rPh>
    <phoneticPr fontId="4"/>
  </si>
  <si>
    <t>新おたる農業協同組合</t>
    <rPh sb="0" eb="1">
      <t>シン</t>
    </rPh>
    <rPh sb="4" eb="6">
      <t>ノウギョウ</t>
    </rPh>
    <rPh sb="6" eb="8">
      <t>キョウドウ</t>
    </rPh>
    <rPh sb="8" eb="10">
      <t>クミアイ</t>
    </rPh>
    <phoneticPr fontId="5"/>
  </si>
  <si>
    <t>新おたる農業協同組合、仁木町、仁木町農業委員会、北海道農業共済組合、仁木町観光協会、仁木町果樹協会、銀山地区農業生産組合、公益財団法人北海道農業公社（農地中間管理機構）、後志農業改良普及センター（オブザーバー）</t>
    <rPh sb="24" eb="27">
      <t>ホッカイドウ</t>
    </rPh>
    <rPh sb="27" eb="29">
      <t>ノウギョウ</t>
    </rPh>
    <rPh sb="29" eb="31">
      <t>キョウサイ</t>
    </rPh>
    <rPh sb="31" eb="33">
      <t>クミアイ</t>
    </rPh>
    <rPh sb="75" eb="77">
      <t>ノウチ</t>
    </rPh>
    <rPh sb="77" eb="79">
      <t>チュウカン</t>
    </rPh>
    <rPh sb="79" eb="81">
      <t>カンリ</t>
    </rPh>
    <rPh sb="81" eb="83">
      <t>キコウ</t>
    </rPh>
    <rPh sb="85" eb="87">
      <t>シリベシ</t>
    </rPh>
    <rPh sb="87" eb="89">
      <t>ノウギョウ</t>
    </rPh>
    <rPh sb="89" eb="91">
      <t>カイリョウ</t>
    </rPh>
    <rPh sb="91" eb="93">
      <t>フキュウ</t>
    </rPh>
    <phoneticPr fontId="5"/>
  </si>
  <si>
    <t>2. 3. 31（改定）
2. 9. 11（変更）
2. 10. 15（変更）
3. 4. 30(変更)
4. 3. 29(変更)
4.8.31（変更）</t>
    <rPh sb="49" eb="51">
      <t>ヘンコウ</t>
    </rPh>
    <rPh sb="62" eb="64">
      <t>ヘンコウ</t>
    </rPh>
    <rPh sb="73" eb="75">
      <t>ヘンコウ</t>
    </rPh>
    <phoneticPr fontId="5"/>
  </si>
  <si>
    <t>旭川市果樹産地協議会</t>
    <rPh sb="0" eb="3">
      <t>アサヒカワシ</t>
    </rPh>
    <rPh sb="3" eb="5">
      <t>カジュ</t>
    </rPh>
    <rPh sb="5" eb="7">
      <t>サンチ</t>
    </rPh>
    <rPh sb="7" eb="10">
      <t>キョウギカイ</t>
    </rPh>
    <phoneticPr fontId="19"/>
  </si>
  <si>
    <t>旭川市農政部農業振興課</t>
    <rPh sb="0" eb="3">
      <t>アサヒカワシ</t>
    </rPh>
    <rPh sb="3" eb="5">
      <t>ノウセイ</t>
    </rPh>
    <rPh sb="5" eb="6">
      <t>ブ</t>
    </rPh>
    <rPh sb="6" eb="8">
      <t>ノウギョウ</t>
    </rPh>
    <rPh sb="8" eb="10">
      <t>シンコウ</t>
    </rPh>
    <rPh sb="10" eb="11">
      <t>カ</t>
    </rPh>
    <phoneticPr fontId="12"/>
  </si>
  <si>
    <t>旭川市果樹協会、JAあさひかわ、JA東旭川、旭川青果物出荷組合連合会、北海道中央農業共済組合上川中央支所、公益財団法人北海道農業公社上川支所、旭川市、上川農業改良普及センター（オブザーバー）</t>
    <rPh sb="35" eb="38">
      <t>ホッカイドウ</t>
    </rPh>
    <rPh sb="38" eb="40">
      <t>チュウオウ</t>
    </rPh>
    <rPh sb="40" eb="42">
      <t>ノウギョウ</t>
    </rPh>
    <rPh sb="42" eb="44">
      <t>キョウサイ</t>
    </rPh>
    <rPh sb="44" eb="46">
      <t>クミアイ</t>
    </rPh>
    <rPh sb="46" eb="48">
      <t>カミカワ</t>
    </rPh>
    <rPh sb="48" eb="50">
      <t>チュウオウ</t>
    </rPh>
    <rPh sb="50" eb="52">
      <t>シショ</t>
    </rPh>
    <rPh sb="66" eb="68">
      <t>カミカワ</t>
    </rPh>
    <rPh sb="68" eb="70">
      <t>シショ</t>
    </rPh>
    <rPh sb="71" eb="73">
      <t>アサヒカワ</t>
    </rPh>
    <rPh sb="75" eb="77">
      <t>カミカワ</t>
    </rPh>
    <rPh sb="77" eb="79">
      <t>ノウギョウ</t>
    </rPh>
    <rPh sb="79" eb="81">
      <t>カイリョウ</t>
    </rPh>
    <rPh sb="81" eb="83">
      <t>フキュウ</t>
    </rPh>
    <phoneticPr fontId="12"/>
  </si>
  <si>
    <t>旭川市</t>
  </si>
  <si>
    <t>あさひかわ農業協同組合、　東旭川農業協同組合</t>
    <rPh sb="5" eb="7">
      <t>ノウギョウ</t>
    </rPh>
    <rPh sb="7" eb="9">
      <t>キョウドウ</t>
    </rPh>
    <rPh sb="9" eb="11">
      <t>クミアイ</t>
    </rPh>
    <rPh sb="16" eb="18">
      <t>ノウギョウ</t>
    </rPh>
    <rPh sb="18" eb="20">
      <t>キョウドウ</t>
    </rPh>
    <rPh sb="20" eb="22">
      <t>クミアイ</t>
    </rPh>
    <phoneticPr fontId="12"/>
  </si>
  <si>
    <t>りんご、なし、すもも、プルーン、おうとう、ぶどう、ブルーベリー</t>
  </si>
  <si>
    <t>4.8
（アロニア3.0
プルーン1.0
ハスカップ0.8）</t>
    <phoneticPr fontId="12"/>
  </si>
  <si>
    <t>4.9
（アロニア3.0
プルーン1.1
ハスカップ0.8）</t>
  </si>
  <si>
    <t>令和2年度</t>
    <rPh sb="0" eb="2">
      <t>レイワ</t>
    </rPh>
    <rPh sb="3" eb="5">
      <t>ネンド</t>
    </rPh>
    <phoneticPr fontId="5"/>
  </si>
  <si>
    <t>壮瞥町果樹振興協議会</t>
    <rPh sb="0" eb="3">
      <t>ソウベツチョウ</t>
    </rPh>
    <rPh sb="3" eb="5">
      <t>カジュ</t>
    </rPh>
    <rPh sb="5" eb="7">
      <t>シンコウ</t>
    </rPh>
    <rPh sb="7" eb="10">
      <t>キョウギカイ</t>
    </rPh>
    <phoneticPr fontId="19"/>
  </si>
  <si>
    <t>とうや湖農業協同組合
営農販売部農業振興課</t>
    <rPh sb="3" eb="4">
      <t>ミズウミ</t>
    </rPh>
    <rPh sb="4" eb="6">
      <t>ノウギョウ</t>
    </rPh>
    <rPh sb="6" eb="8">
      <t>キョウドウ</t>
    </rPh>
    <rPh sb="8" eb="10">
      <t>クミアイ</t>
    </rPh>
    <rPh sb="11" eb="13">
      <t>エイノウ</t>
    </rPh>
    <rPh sb="13" eb="16">
      <t>ハンバイブ</t>
    </rPh>
    <rPh sb="16" eb="18">
      <t>ノウギョウ</t>
    </rPh>
    <rPh sb="18" eb="21">
      <t>シンコウカ</t>
    </rPh>
    <phoneticPr fontId="12"/>
  </si>
  <si>
    <t>壮瞥町果樹組合、とうや湖農業協同組合、壮瞥町、農地中間管理機構（公益財団法人北海道農業公社日胆支所）、胆振農業改良普及センター（オブザーバー）</t>
    <rPh sb="23" eb="25">
      <t>ノウチ</t>
    </rPh>
    <rPh sb="25" eb="27">
      <t>チュウカン</t>
    </rPh>
    <rPh sb="27" eb="29">
      <t>カンリ</t>
    </rPh>
    <rPh sb="29" eb="31">
      <t>キコウ</t>
    </rPh>
    <rPh sb="38" eb="41">
      <t>ホッカイドウ</t>
    </rPh>
    <rPh sb="41" eb="43">
      <t>ノウギョウ</t>
    </rPh>
    <rPh sb="43" eb="44">
      <t>コウ</t>
    </rPh>
    <rPh sb="44" eb="45">
      <t>シャ</t>
    </rPh>
    <rPh sb="45" eb="46">
      <t>ニチ</t>
    </rPh>
    <rPh sb="46" eb="47">
      <t>タン</t>
    </rPh>
    <rPh sb="47" eb="49">
      <t>シショ</t>
    </rPh>
    <rPh sb="51" eb="53">
      <t>イブリ</t>
    </rPh>
    <rPh sb="53" eb="55">
      <t>ノウギョウ</t>
    </rPh>
    <rPh sb="55" eb="57">
      <t>カイリョウ</t>
    </rPh>
    <rPh sb="57" eb="59">
      <t>フキュウ</t>
    </rPh>
    <phoneticPr fontId="12"/>
  </si>
  <si>
    <t>壮瞥町</t>
  </si>
  <si>
    <t>とうや湖農業協同組合</t>
  </si>
  <si>
    <t>りんご、なし、もも、プルーン、おうとう、ぶどう、ブルーベリー</t>
  </si>
  <si>
    <r>
      <t xml:space="preserve">2. 3. 31（改定）
2.8.27(変更)
</t>
    </r>
    <r>
      <rPr>
        <sz val="11"/>
        <rFont val="游ゴシック"/>
        <family val="3"/>
        <charset val="128"/>
      </rPr>
      <t>3.11.10（変更）</t>
    </r>
    <rPh sb="20" eb="22">
      <t>ヘンコウ</t>
    </rPh>
    <rPh sb="32" eb="34">
      <t>ヘンコウ</t>
    </rPh>
    <phoneticPr fontId="51"/>
  </si>
  <si>
    <t xml:space="preserve">27.  8. 27（変更）
28. 9. 6(改定）
29. 3. 29（変更）
29. 10. 20（変更）
</t>
    <rPh sb="11" eb="13">
      <t>ヘンコウ</t>
    </rPh>
    <rPh sb="38" eb="40">
      <t>ヘンコウ</t>
    </rPh>
    <rPh sb="53" eb="55">
      <t>ヘンコウ</t>
    </rPh>
    <phoneticPr fontId="12"/>
  </si>
  <si>
    <t>2.3.31（改定）
2.8.31（変更）
3.4.9（変更）
3.7.15（変更）</t>
    <rPh sb="18" eb="20">
      <t>ヘンコウ</t>
    </rPh>
    <rPh sb="39" eb="41">
      <t>ヘンコウ</t>
    </rPh>
    <phoneticPr fontId="5"/>
  </si>
  <si>
    <t>27.  8. 27（改定）
28. 3.30（変更）
29.  3. 29（変更）</t>
    <rPh sb="11" eb="13">
      <t>カイテイ</t>
    </rPh>
    <rPh sb="24" eb="26">
      <t>ヘンコウ</t>
    </rPh>
    <rPh sb="39" eb="41">
      <t>ヘンコウ</t>
    </rPh>
    <phoneticPr fontId="5"/>
  </si>
  <si>
    <t>三笠市果樹生産者、三笠市、農地中間管理機構（北海道農業公社岩見沢支所）、空知農業改良普及センター（オブザーバー）、美唄市</t>
    <rPh sb="0" eb="3">
      <t>ミカサシ</t>
    </rPh>
    <rPh sb="3" eb="5">
      <t>カジュ</t>
    </rPh>
    <rPh sb="5" eb="8">
      <t>セイサンシャ</t>
    </rPh>
    <rPh sb="9" eb="12">
      <t>ミカサシ</t>
    </rPh>
    <rPh sb="13" eb="15">
      <t>ノウチ</t>
    </rPh>
    <rPh sb="15" eb="17">
      <t>チュウカン</t>
    </rPh>
    <rPh sb="17" eb="19">
      <t>カンリ</t>
    </rPh>
    <rPh sb="19" eb="21">
      <t>キコウ</t>
    </rPh>
    <rPh sb="22" eb="25">
      <t>ホッカイドウ</t>
    </rPh>
    <rPh sb="25" eb="27">
      <t>ノウギョウ</t>
    </rPh>
    <rPh sb="27" eb="29">
      <t>コウシャ</t>
    </rPh>
    <rPh sb="29" eb="32">
      <t>イワミザワ</t>
    </rPh>
    <rPh sb="32" eb="34">
      <t>シショ</t>
    </rPh>
    <rPh sb="36" eb="38">
      <t>ソラチ</t>
    </rPh>
    <rPh sb="38" eb="40">
      <t>ノウギョウ</t>
    </rPh>
    <rPh sb="40" eb="42">
      <t>カイリョウ</t>
    </rPh>
    <rPh sb="42" eb="44">
      <t>フキュウ</t>
    </rPh>
    <rPh sb="57" eb="60">
      <t>ビバイシ</t>
    </rPh>
    <phoneticPr fontId="5"/>
  </si>
  <si>
    <t>2.9.11（改訂）
4.4.19（変更）</t>
    <rPh sb="7" eb="9">
      <t>カイテイ</t>
    </rPh>
    <rPh sb="18" eb="20">
      <t>ヘンコウ</t>
    </rPh>
    <phoneticPr fontId="5"/>
  </si>
  <si>
    <t xml:space="preserve">28.  8. 31（策定）
30.  4. 16（変更）
30.  9. 18（変更）
</t>
    <rPh sb="11" eb="13">
      <t>サクテイ</t>
    </rPh>
    <rPh sb="26" eb="28">
      <t>ヘンコウ</t>
    </rPh>
    <rPh sb="41" eb="43">
      <t>ヘンコウ</t>
    </rPh>
    <phoneticPr fontId="5"/>
  </si>
  <si>
    <t>23.4
（ハスカップ）</t>
    <phoneticPr fontId="5"/>
  </si>
  <si>
    <t>31.5
（ハスカップ）</t>
    <phoneticPr fontId="5"/>
  </si>
  <si>
    <t>31.3.28（策定）
2. 3. 31（変更）
2.9.11（変更）
4.7.19（変更）</t>
    <rPh sb="21" eb="23">
      <t>ヘンコウ</t>
    </rPh>
    <rPh sb="32" eb="34">
      <t>ヘンコウ</t>
    </rPh>
    <rPh sb="43" eb="45">
      <t>ヘンコウ</t>
    </rPh>
    <phoneticPr fontId="5"/>
  </si>
  <si>
    <t>ニセコ町農政課</t>
    <rPh sb="3" eb="4">
      <t>チョウ</t>
    </rPh>
    <rPh sb="4" eb="7">
      <t>ノウセイカ</t>
    </rPh>
    <phoneticPr fontId="12"/>
  </si>
  <si>
    <t>ニセコ町、ニセコ町農業委員会、果樹生産者、果樹加工事業者、
（公財）北海道農業公社日胆支所、後志農業改良普及センター</t>
  </si>
  <si>
    <t>ニセコ町</t>
  </si>
  <si>
    <t>2.7.21</t>
  </si>
  <si>
    <t>醸造用ぶどう</t>
    <rPh sb="0" eb="3">
      <t>ジョウゾウヨウ</t>
    </rPh>
    <phoneticPr fontId="12"/>
  </si>
  <si>
    <t>2.8.27（策定）</t>
    <rPh sb="7" eb="9">
      <t>サクテイ</t>
    </rPh>
    <phoneticPr fontId="12"/>
  </si>
  <si>
    <t xml:space="preserve">イ </t>
  </si>
  <si>
    <t>とかち醸造用ぶどう産地振興協議会</t>
  </si>
  <si>
    <r>
      <t>・池田町　　・芽室町　　・音更町
・池田町農業委員会　　・芽室町農業委員会　・音更町農業委員会
・公益財団法人北海道農業公社十勝支所
・醸造用ぶどう生産者（池田町ブドウ生産組合、芽室町ブドウ生産組合、十勝ぶどう園株式会社）
ワイン製造事業者（池田町ブドウ・ブドウ酒研究所、株式会社めむろワイナリー</t>
    </r>
    <r>
      <rPr>
        <sz val="11"/>
        <color rgb="FFFF0000"/>
        <rFont val="ＭＳ Ｐゴシック"/>
        <family val="3"/>
        <charset val="128"/>
      </rPr>
      <t>、十勝まきばの家ワイナリー</t>
    </r>
    <r>
      <rPr>
        <sz val="11"/>
        <rFont val="ＭＳ Ｐゴシック"/>
        <family val="3"/>
        <charset val="128"/>
      </rPr>
      <t>）</t>
    </r>
    <rPh sb="1" eb="4">
      <t>イケダチョウ</t>
    </rPh>
    <rPh sb="7" eb="10">
      <t>メムロチョウ</t>
    </rPh>
    <rPh sb="13" eb="16">
      <t>オトフケチョウ</t>
    </rPh>
    <rPh sb="18" eb="21">
      <t>イケダチョウ</t>
    </rPh>
    <rPh sb="29" eb="32">
      <t>メムロチョウ</t>
    </rPh>
    <rPh sb="32" eb="34">
      <t>ノウギョウ</t>
    </rPh>
    <rPh sb="34" eb="37">
      <t>イインカイ</t>
    </rPh>
    <rPh sb="39" eb="42">
      <t>オトフケチョウ</t>
    </rPh>
    <rPh sb="42" eb="47">
      <t>ノウギョウイインカイ</t>
    </rPh>
    <rPh sb="49" eb="51">
      <t>コウエキ</t>
    </rPh>
    <rPh sb="51" eb="55">
      <t>ザイダンホウジン</t>
    </rPh>
    <rPh sb="55" eb="58">
      <t>ホッカイドウ</t>
    </rPh>
    <rPh sb="58" eb="60">
      <t>ノウギョウ</t>
    </rPh>
    <rPh sb="60" eb="62">
      <t>コウシャ</t>
    </rPh>
    <rPh sb="62" eb="64">
      <t>トカチ</t>
    </rPh>
    <rPh sb="64" eb="66">
      <t>シショ</t>
    </rPh>
    <rPh sb="68" eb="71">
      <t>ジョウゾウヨウ</t>
    </rPh>
    <rPh sb="74" eb="77">
      <t>セイサンシャ</t>
    </rPh>
    <rPh sb="78" eb="81">
      <t>イケダチョウ</t>
    </rPh>
    <rPh sb="84" eb="88">
      <t>セイサンクミアイ</t>
    </rPh>
    <rPh sb="89" eb="92">
      <t>メムロチョウ</t>
    </rPh>
    <rPh sb="95" eb="97">
      <t>セイサン</t>
    </rPh>
    <rPh sb="97" eb="99">
      <t>クミアイ</t>
    </rPh>
    <rPh sb="100" eb="102">
      <t>トカチ</t>
    </rPh>
    <rPh sb="105" eb="106">
      <t>エン</t>
    </rPh>
    <rPh sb="106" eb="110">
      <t>カブシキカイシャ</t>
    </rPh>
    <rPh sb="115" eb="117">
      <t>セイゾウ</t>
    </rPh>
    <rPh sb="117" eb="120">
      <t>ジギョウシャ</t>
    </rPh>
    <rPh sb="121" eb="124">
      <t>イケダチョウ</t>
    </rPh>
    <rPh sb="131" eb="132">
      <t>シュ</t>
    </rPh>
    <rPh sb="132" eb="135">
      <t>ケンキュウショ</t>
    </rPh>
    <rPh sb="136" eb="140">
      <t>カブシキカイシャ</t>
    </rPh>
    <rPh sb="149" eb="151">
      <t>トカチ</t>
    </rPh>
    <rPh sb="155" eb="156">
      <t>イエ</t>
    </rPh>
    <phoneticPr fontId="5"/>
  </si>
  <si>
    <t>3.3.16</t>
  </si>
  <si>
    <t>3.3.18（策定）
3.8.18（変更）</t>
    <rPh sb="18" eb="20">
      <t>ヘンコウ</t>
    </rPh>
    <phoneticPr fontId="5"/>
  </si>
  <si>
    <t>JAおおいた県南柑橘研究会、くり部会、JAおおいた、大分県農業共済組合南部支所、大分県農地中間管理機構、大分県（中部振興局、南部振興局）、農業委員会（大分市、臼杵市、津久見市、佐伯市）、大分市、臼杵市、津久見市、佐伯市</t>
    <rPh sb="6" eb="8">
      <t>ケンナン</t>
    </rPh>
    <rPh sb="8" eb="10">
      <t>カンキツ</t>
    </rPh>
    <rPh sb="10" eb="13">
      <t>ケンキュウカイ</t>
    </rPh>
    <rPh sb="16" eb="18">
      <t>ブカイ</t>
    </rPh>
    <rPh sb="52" eb="55">
      <t>オオイタケン</t>
    </rPh>
    <rPh sb="56" eb="58">
      <t>チュウブ</t>
    </rPh>
    <rPh sb="58" eb="61">
      <t>シンコウキョク</t>
    </rPh>
    <rPh sb="62" eb="64">
      <t>ナンブ</t>
    </rPh>
    <rPh sb="64" eb="67">
      <t>シンコウキョク</t>
    </rPh>
    <rPh sb="69" eb="71">
      <t>ノウギョウ</t>
    </rPh>
    <rPh sb="71" eb="74">
      <t>イインカイ</t>
    </rPh>
    <rPh sb="75" eb="78">
      <t>オオイタシ</t>
    </rPh>
    <rPh sb="79" eb="82">
      <t>ウスキシ</t>
    </rPh>
    <rPh sb="83" eb="87">
      <t>ツクミシ</t>
    </rPh>
    <rPh sb="88" eb="91">
      <t>サイキシ</t>
    </rPh>
    <rPh sb="93" eb="96">
      <t>オオイタシ</t>
    </rPh>
    <rPh sb="97" eb="100">
      <t>ウスキシ</t>
    </rPh>
    <rPh sb="101" eb="105">
      <t>ツクミシ</t>
    </rPh>
    <rPh sb="106" eb="109">
      <t>サイキシ</t>
    </rPh>
    <phoneticPr fontId="5"/>
  </si>
  <si>
    <t>温州みかん（宮川早生、石地温州、大津）、中晩柑類（不知火、セミノール、太田ポンカン、大分果研４号）、カボス(大分１号、豊のミドリ)、レモン（ユーレカ）、クリ（筑波、国見、ぽろたん）、キウイフルーツ（ヘイワード、トムリ（受粉樹））</t>
    <rPh sb="0" eb="2">
      <t>ウンシュウ</t>
    </rPh>
    <rPh sb="6" eb="8">
      <t>ミヤカワ</t>
    </rPh>
    <rPh sb="8" eb="10">
      <t>ワセ</t>
    </rPh>
    <rPh sb="11" eb="12">
      <t>イシ</t>
    </rPh>
    <rPh sb="12" eb="13">
      <t>チ</t>
    </rPh>
    <rPh sb="13" eb="15">
      <t>ウンシュウ</t>
    </rPh>
    <rPh sb="16" eb="18">
      <t>オオツ</t>
    </rPh>
    <rPh sb="20" eb="24">
      <t>チュウバンカンルイ</t>
    </rPh>
    <rPh sb="25" eb="28">
      <t>シラヌイ</t>
    </rPh>
    <rPh sb="35" eb="37">
      <t>オオタ</t>
    </rPh>
    <rPh sb="42" eb="44">
      <t>オオイタ</t>
    </rPh>
    <rPh sb="54" eb="56">
      <t>オオイタ</t>
    </rPh>
    <rPh sb="57" eb="58">
      <t>ゴウ</t>
    </rPh>
    <rPh sb="59" eb="60">
      <t>トヨ</t>
    </rPh>
    <rPh sb="79" eb="81">
      <t>ツクバ</t>
    </rPh>
    <rPh sb="82" eb="84">
      <t>クニミ</t>
    </rPh>
    <rPh sb="109" eb="112">
      <t>ジュフンジュ</t>
    </rPh>
    <phoneticPr fontId="5"/>
  </si>
  <si>
    <t>H24．9．20
H20．10． 2変更
H21．12．24変更
H23． 1．20変更
H23．11．22変更
H25． 9．30変更
H27．10．25変更
H28． 9．  5変更
H28．10．26変更
H29． 4．12変更
H30.  4. 12変更
R1.7.19変更
R2.3.30変更
R3.3.29変更
R4.3.31変更
R5.3.24変更</t>
    <rPh sb="66" eb="68">
      <t>ヘンコウ</t>
    </rPh>
    <rPh sb="91" eb="93">
      <t>ヘンコウ</t>
    </rPh>
    <rPh sb="103" eb="105">
      <t>ヘンコウ</t>
    </rPh>
    <rPh sb="115" eb="117">
      <t>ヘンコウ</t>
    </rPh>
    <rPh sb="129" eb="131">
      <t>ヘンコウ</t>
    </rPh>
    <rPh sb="139" eb="141">
      <t>ヘンコウ</t>
    </rPh>
    <rPh sb="149" eb="151">
      <t>ヘンコウ</t>
    </rPh>
    <rPh sb="159" eb="161">
      <t>ヘンコウ</t>
    </rPh>
    <rPh sb="169" eb="171">
      <t>ヘンコウ</t>
    </rPh>
    <phoneticPr fontId="5"/>
  </si>
  <si>
    <t>杵築地域柑橘研究会・国東地域柑橘研究会、JAおおいた東部事業部農業振興部営農企画課・杵築柑橘選果場、杵築市農林水産課（農地中間管理機構）、杵築市農業委員会（農地中間管理機構）、国東市農政課（農地中間管理機構）、国東市農業委員会（農地中間管理機構）、大分県東部振興局</t>
    <rPh sb="0" eb="4">
      <t>キツキチイキ</t>
    </rPh>
    <rPh sb="4" eb="9">
      <t>カンキツケンキュウカイ</t>
    </rPh>
    <rPh sb="10" eb="12">
      <t>クニサキ</t>
    </rPh>
    <rPh sb="12" eb="14">
      <t>チイキ</t>
    </rPh>
    <rPh sb="14" eb="19">
      <t>カンキツケンキュウカイ</t>
    </rPh>
    <rPh sb="26" eb="28">
      <t>トウブ</t>
    </rPh>
    <rPh sb="28" eb="31">
      <t>ジギョウブ</t>
    </rPh>
    <rPh sb="31" eb="36">
      <t>ノウギョウシンコウブ</t>
    </rPh>
    <rPh sb="36" eb="41">
      <t>エイノウキカクカ</t>
    </rPh>
    <rPh sb="42" eb="46">
      <t>キツキカンキツ</t>
    </rPh>
    <rPh sb="46" eb="49">
      <t>センカジョウ</t>
    </rPh>
    <rPh sb="50" eb="53">
      <t>キツキシ</t>
    </rPh>
    <rPh sb="53" eb="58">
      <t>ノウリンスイサンカ</t>
    </rPh>
    <rPh sb="59" eb="61">
      <t>ノウチ</t>
    </rPh>
    <rPh sb="61" eb="67">
      <t>チュウカンカンリキコウ</t>
    </rPh>
    <rPh sb="69" eb="72">
      <t>キツキシ</t>
    </rPh>
    <rPh sb="72" eb="77">
      <t>ノウギョウイインカイ</t>
    </rPh>
    <rPh sb="78" eb="80">
      <t>ノウチ</t>
    </rPh>
    <rPh sb="80" eb="82">
      <t>チュウカン</t>
    </rPh>
    <rPh sb="82" eb="86">
      <t>カンリキコウ</t>
    </rPh>
    <rPh sb="88" eb="91">
      <t>クニサキシ</t>
    </rPh>
    <rPh sb="91" eb="94">
      <t>ノウセイカ</t>
    </rPh>
    <rPh sb="95" eb="103">
      <t>ノウチチュウカンカンリキコウ</t>
    </rPh>
    <rPh sb="105" eb="108">
      <t>クニサキシ</t>
    </rPh>
    <rPh sb="108" eb="113">
      <t>ノウギョウイインカイ</t>
    </rPh>
    <rPh sb="114" eb="118">
      <t>ノウチチュウカン</t>
    </rPh>
    <rPh sb="118" eb="122">
      <t>カンリキコウ</t>
    </rPh>
    <rPh sb="124" eb="127">
      <t>オオイタケン</t>
    </rPh>
    <rPh sb="127" eb="132">
      <t>トウブシンコウキョク</t>
    </rPh>
    <phoneticPr fontId="5"/>
  </si>
  <si>
    <t>温州みかん（おおいた早生、宮川（持丸）、南柑２０号、青島、ゆら早生）、中晩柑（天草、不知火、はるみ、せとか）、カボス（大分１号）、レモン（ユーレカ）、なし（豊水、新高、新興）、ぶどう（シャインマスカット）、キウイフルーツ（ヘイワード、トムリ（受粉樹））、ユズ（木頭）、オリーブ（アルベキナ、ネバディロブランコ、マンザニロ、ルッカ、フラントイオ、レッチーノ、カラマタ、コラティナ、ペンドリーノ）</t>
    <rPh sb="0" eb="2">
      <t>ウンシュウ</t>
    </rPh>
    <rPh sb="10" eb="12">
      <t>ワセ</t>
    </rPh>
    <rPh sb="13" eb="15">
      <t>ミヤカワ</t>
    </rPh>
    <rPh sb="20" eb="22">
      <t>ナンカン</t>
    </rPh>
    <rPh sb="24" eb="25">
      <t>ゴウ</t>
    </rPh>
    <rPh sb="26" eb="28">
      <t>アオシマ</t>
    </rPh>
    <rPh sb="31" eb="33">
      <t>ワセ</t>
    </rPh>
    <rPh sb="35" eb="38">
      <t>チュウバンカン</t>
    </rPh>
    <rPh sb="39" eb="41">
      <t>アマクサ</t>
    </rPh>
    <rPh sb="42" eb="45">
      <t>シラヌイ</t>
    </rPh>
    <rPh sb="59" eb="61">
      <t>オオイタ</t>
    </rPh>
    <rPh sb="62" eb="63">
      <t>ゴウ</t>
    </rPh>
    <rPh sb="78" eb="80">
      <t>ホウスイ</t>
    </rPh>
    <rPh sb="81" eb="83">
      <t>ニイタカ</t>
    </rPh>
    <rPh sb="84" eb="86">
      <t>シンコウ</t>
    </rPh>
    <rPh sb="121" eb="124">
      <t>ジュフンジュ</t>
    </rPh>
    <rPh sb="130" eb="131">
      <t>キ</t>
    </rPh>
    <rPh sb="131" eb="132">
      <t>アタマ</t>
    </rPh>
    <phoneticPr fontId="5"/>
  </si>
  <si>
    <t>H23．11．22
H20．10． 2変更
H21．12．24変更
H23． 1．20変更
H24． 9．12変更
H24． 9．20変更
H25． 9．30変更　　　　　　　　　　　H26．10．24変更
H27．10．25変更
H28． 9． 5変更
H29． 4．12変更
H30.  4. 12変更
H31.  3. 29変更
R2.3.12変更
R3.3.29変更
R4.3.31変更
R5.3.24変更</t>
    <rPh sb="67" eb="69">
      <t>ヘンコウ</t>
    </rPh>
    <rPh sb="79" eb="81">
      <t>ヘンコウ</t>
    </rPh>
    <rPh sb="101" eb="103">
      <t>ヘンコウ</t>
    </rPh>
    <rPh sb="125" eb="127">
      <t>ヘンコウ</t>
    </rPh>
    <rPh sb="175" eb="177">
      <t>ヘンコウ</t>
    </rPh>
    <phoneticPr fontId="5"/>
  </si>
  <si>
    <t>べっぷ日出農業協同組合、日出町農林水産課、県東部振興局、べっぷ日出柑橘研究会、ＪＡべっぷ日出落葉果樹部会、べっぷ日出農協ギンナン部会、大分県農地中間管理機構</t>
    <rPh sb="3" eb="5">
      <t>ヒジ</t>
    </rPh>
    <rPh sb="5" eb="7">
      <t>ノウギョウ</t>
    </rPh>
    <rPh sb="7" eb="9">
      <t>キョウドウ</t>
    </rPh>
    <rPh sb="9" eb="11">
      <t>クミアイ</t>
    </rPh>
    <rPh sb="12" eb="15">
      <t>ヒジマチ</t>
    </rPh>
    <rPh sb="15" eb="20">
      <t>ノウリンスイサンカ</t>
    </rPh>
    <rPh sb="21" eb="22">
      <t>ケン</t>
    </rPh>
    <rPh sb="22" eb="24">
      <t>トウブ</t>
    </rPh>
    <rPh sb="24" eb="27">
      <t>シンコウキョク</t>
    </rPh>
    <rPh sb="31" eb="33">
      <t>ヒジ</t>
    </rPh>
    <rPh sb="33" eb="35">
      <t>カンキツ</t>
    </rPh>
    <rPh sb="35" eb="38">
      <t>ケンキュウカイ</t>
    </rPh>
    <rPh sb="44" eb="46">
      <t>ヒジ</t>
    </rPh>
    <rPh sb="46" eb="48">
      <t>ラクヨウ</t>
    </rPh>
    <rPh sb="48" eb="50">
      <t>カジュ</t>
    </rPh>
    <rPh sb="50" eb="52">
      <t>ブカイ</t>
    </rPh>
    <rPh sb="56" eb="58">
      <t>ヒジ</t>
    </rPh>
    <rPh sb="58" eb="60">
      <t>ノウキョウ</t>
    </rPh>
    <rPh sb="64" eb="66">
      <t>ブカイ</t>
    </rPh>
    <rPh sb="67" eb="70">
      <t>オオイタケン</t>
    </rPh>
    <rPh sb="70" eb="72">
      <t>ノウチ</t>
    </rPh>
    <rPh sb="72" eb="74">
      <t>チュウカン</t>
    </rPh>
    <rPh sb="74" eb="76">
      <t>カンリ</t>
    </rPh>
    <rPh sb="76" eb="78">
      <t>キコウ</t>
    </rPh>
    <phoneticPr fontId="5"/>
  </si>
  <si>
    <t>温州みかん（宮川（持丸）、石地）、中晩柑（紅八朔、不知火、太田ポンカン）、カボス（大分１号、豊のミドリ）、柚子（木頭系）、キウイフルーツ（ヘイワード、トムリ（受粉樹））、桃（あかつき）、柿（愛宕）、ギンナン（喜平、藤九郎）、梨（あきづき、豊里、豊水、幸水）</t>
    <rPh sb="0" eb="2">
      <t>ウンシュウ</t>
    </rPh>
    <rPh sb="6" eb="8">
      <t>ミヤカワ</t>
    </rPh>
    <rPh sb="9" eb="11">
      <t>モチマル</t>
    </rPh>
    <rPh sb="13" eb="15">
      <t>イシジ</t>
    </rPh>
    <rPh sb="17" eb="20">
      <t>チュウバンカン</t>
    </rPh>
    <rPh sb="21" eb="22">
      <t>ベニ</t>
    </rPh>
    <rPh sb="22" eb="24">
      <t>ハッサク</t>
    </rPh>
    <rPh sb="25" eb="28">
      <t>シラヌイ</t>
    </rPh>
    <rPh sb="29" eb="31">
      <t>オオタ</t>
    </rPh>
    <rPh sb="41" eb="43">
      <t>オオイタ</t>
    </rPh>
    <rPh sb="44" eb="45">
      <t>ゴウ</t>
    </rPh>
    <rPh sb="46" eb="47">
      <t>トヨ</t>
    </rPh>
    <rPh sb="53" eb="55">
      <t>ユズ</t>
    </rPh>
    <rPh sb="56" eb="57">
      <t>キ</t>
    </rPh>
    <rPh sb="57" eb="58">
      <t>アタマ</t>
    </rPh>
    <rPh sb="58" eb="59">
      <t>ケイ</t>
    </rPh>
    <rPh sb="79" eb="82">
      <t>ジュフンジュ</t>
    </rPh>
    <rPh sb="85" eb="86">
      <t>モモ</t>
    </rPh>
    <rPh sb="93" eb="94">
      <t>カキ</t>
    </rPh>
    <rPh sb="95" eb="97">
      <t>アタゴ</t>
    </rPh>
    <rPh sb="104" eb="106">
      <t>キヘイ</t>
    </rPh>
    <rPh sb="107" eb="108">
      <t>フジ</t>
    </rPh>
    <rPh sb="108" eb="109">
      <t>キュウ</t>
    </rPh>
    <rPh sb="109" eb="110">
      <t>ロウ</t>
    </rPh>
    <phoneticPr fontId="5"/>
  </si>
  <si>
    <t>H24．9．20
H23． １．20変更
H23．10．20変更
H23．11．22変更
H25．12． 2変更
H27．11．25変更
H29． 4．12変更
H30.  4. 12変更
H31.  3. 29変更
R2.3.12変更
R3.3.29変更
R4.3.31変更
R5.3.24変更</t>
    <rPh sb="54" eb="56">
      <t>ヘンコウ</t>
    </rPh>
    <phoneticPr fontId="5"/>
  </si>
  <si>
    <t>県西部振興局、日田市農業振興課、日田市農業委員会、大分大山町農協、大分大山町農協梅部会、大分大山町農協すもも部会、大分県農地中間管理機構</t>
    <rPh sb="0" eb="1">
      <t>ケン</t>
    </rPh>
    <rPh sb="1" eb="3">
      <t>セイブ</t>
    </rPh>
    <rPh sb="3" eb="6">
      <t>シンコウキョク</t>
    </rPh>
    <rPh sb="7" eb="10">
      <t>ヒタシ</t>
    </rPh>
    <rPh sb="10" eb="12">
      <t>ノウギョウ</t>
    </rPh>
    <rPh sb="12" eb="14">
      <t>シンコウ</t>
    </rPh>
    <rPh sb="14" eb="15">
      <t>カ</t>
    </rPh>
    <rPh sb="16" eb="19">
      <t>ヒタシ</t>
    </rPh>
    <rPh sb="19" eb="21">
      <t>ノウギョウ</t>
    </rPh>
    <rPh sb="21" eb="24">
      <t>イインカイ</t>
    </rPh>
    <rPh sb="25" eb="27">
      <t>オオイタ</t>
    </rPh>
    <rPh sb="27" eb="30">
      <t>オオヤママチ</t>
    </rPh>
    <rPh sb="30" eb="32">
      <t>ノウキョウ</t>
    </rPh>
    <rPh sb="33" eb="35">
      <t>オオイタ</t>
    </rPh>
    <rPh sb="35" eb="38">
      <t>オオヤママチ</t>
    </rPh>
    <rPh sb="38" eb="40">
      <t>ノウキョウ</t>
    </rPh>
    <rPh sb="40" eb="41">
      <t>ウメ</t>
    </rPh>
    <rPh sb="41" eb="43">
      <t>ブカイ</t>
    </rPh>
    <rPh sb="54" eb="56">
      <t>ブカイ</t>
    </rPh>
    <rPh sb="57" eb="60">
      <t>オオイタケン</t>
    </rPh>
    <rPh sb="60" eb="62">
      <t>ノウチ</t>
    </rPh>
    <rPh sb="62" eb="64">
      <t>チュウカン</t>
    </rPh>
    <rPh sb="64" eb="66">
      <t>カンリ</t>
    </rPh>
    <rPh sb="66" eb="68">
      <t>キコウ</t>
    </rPh>
    <phoneticPr fontId="5"/>
  </si>
  <si>
    <t>梅（七折、南高、鶯宿）
すもも（大山早生、ローズ、紅さゆり、太陽、サンタローザ）</t>
    <rPh sb="0" eb="1">
      <t>ウメ</t>
    </rPh>
    <rPh sb="2" eb="3">
      <t>ナナ</t>
    </rPh>
    <rPh sb="3" eb="4">
      <t>オ</t>
    </rPh>
    <rPh sb="5" eb="7">
      <t>ナンコウ</t>
    </rPh>
    <rPh sb="8" eb="10">
      <t>オウシュク</t>
    </rPh>
    <rPh sb="16" eb="18">
      <t>オオヤマ</t>
    </rPh>
    <rPh sb="18" eb="20">
      <t>ワセ</t>
    </rPh>
    <rPh sb="25" eb="26">
      <t>ベニ</t>
    </rPh>
    <rPh sb="30" eb="32">
      <t>タイヨウ</t>
    </rPh>
    <phoneticPr fontId="5"/>
  </si>
  <si>
    <t>H25．11．1
H22．1．25変更
H22．12．6変更
H27．9．14変更
H29．9．12変更
H30.  4. 12変更
R1.7.19変更
R3.3.29変更
R4.3.31変更
R5.3.24変更</t>
    <rPh sb="50" eb="52">
      <t>ヘンコウ</t>
    </rPh>
    <phoneticPr fontId="5"/>
  </si>
  <si>
    <t>JAおおいた西部営農経済センター（日田）</t>
    <rPh sb="6" eb="8">
      <t>セイブ</t>
    </rPh>
    <rPh sb="8" eb="10">
      <t>エイノウ</t>
    </rPh>
    <rPh sb="10" eb="12">
      <t>ケイザイ</t>
    </rPh>
    <rPh sb="17" eb="19">
      <t>ヒタ</t>
    </rPh>
    <phoneticPr fontId="5"/>
  </si>
  <si>
    <t>JAおおいた西部営農経済センター、日田市農業振興課、日田市農業委員会、大分県西部振興局、大分県農地中間管理機構、JAおおいた日田梨部会、JAおおいた日田ぶどう部会、JAおおいた天瀬ぶどう部会、JAおおいた日田柚子部会</t>
    <rPh sb="6" eb="8">
      <t>セイブ</t>
    </rPh>
    <rPh sb="8" eb="10">
      <t>エイノウ</t>
    </rPh>
    <rPh sb="10" eb="12">
      <t>ケイザイ</t>
    </rPh>
    <rPh sb="17" eb="20">
      <t>ヒタシ</t>
    </rPh>
    <rPh sb="20" eb="22">
      <t>ノウギョウ</t>
    </rPh>
    <rPh sb="22" eb="24">
      <t>シンコウ</t>
    </rPh>
    <rPh sb="24" eb="25">
      <t>カ</t>
    </rPh>
    <rPh sb="26" eb="29">
      <t>ヒタシ</t>
    </rPh>
    <rPh sb="29" eb="31">
      <t>ノウギョウ</t>
    </rPh>
    <rPh sb="31" eb="34">
      <t>イインカイ</t>
    </rPh>
    <rPh sb="35" eb="38">
      <t>オオイタケン</t>
    </rPh>
    <rPh sb="38" eb="40">
      <t>セイブ</t>
    </rPh>
    <rPh sb="40" eb="43">
      <t>シンコウキョク</t>
    </rPh>
    <rPh sb="62" eb="64">
      <t>ヒタ</t>
    </rPh>
    <rPh sb="64" eb="65">
      <t>ナシ</t>
    </rPh>
    <rPh sb="65" eb="67">
      <t>ブカイ</t>
    </rPh>
    <rPh sb="74" eb="76">
      <t>ヒタ</t>
    </rPh>
    <rPh sb="79" eb="81">
      <t>ブカイ</t>
    </rPh>
    <rPh sb="88" eb="90">
      <t>アマガセ</t>
    </rPh>
    <rPh sb="93" eb="95">
      <t>ブカイ</t>
    </rPh>
    <rPh sb="102" eb="104">
      <t>ヒタ</t>
    </rPh>
    <rPh sb="104" eb="106">
      <t>ユズ</t>
    </rPh>
    <rPh sb="106" eb="108">
      <t>ブカイ</t>
    </rPh>
    <phoneticPr fontId="5"/>
  </si>
  <si>
    <t>梨（幸水、豊水、あきづき、新高、新興、豊里、香麗、甘太）
ぶどう（巨峰、ピオーネ、ブラックビート、シャインマスカット、クイーンニーナ、ナガノパープル、BKシードレス）
柚子（木頭系）、キウイフルーツ（ヘイワード、トムリ（受粉樹））</t>
    <rPh sb="0" eb="1">
      <t>ナシ</t>
    </rPh>
    <rPh sb="2" eb="4">
      <t>コウスイ</t>
    </rPh>
    <rPh sb="5" eb="7">
      <t>ホウスイ</t>
    </rPh>
    <rPh sb="16" eb="18">
      <t>シンコウ</t>
    </rPh>
    <rPh sb="19" eb="21">
      <t>トヨサト</t>
    </rPh>
    <rPh sb="22" eb="23">
      <t>カオ</t>
    </rPh>
    <rPh sb="23" eb="24">
      <t>レイ</t>
    </rPh>
    <rPh sb="25" eb="26">
      <t>アマ</t>
    </rPh>
    <rPh sb="26" eb="27">
      <t>フト</t>
    </rPh>
    <rPh sb="33" eb="35">
      <t>キョホウ</t>
    </rPh>
    <rPh sb="84" eb="86">
      <t>ユズ</t>
    </rPh>
    <rPh sb="87" eb="88">
      <t>キ</t>
    </rPh>
    <rPh sb="88" eb="89">
      <t>アタマ</t>
    </rPh>
    <rPh sb="89" eb="90">
      <t>ケイ</t>
    </rPh>
    <rPh sb="110" eb="113">
      <t>ジュフンジュ</t>
    </rPh>
    <phoneticPr fontId="5"/>
  </si>
  <si>
    <t>H23．11．22
H22． 5．10変更
H24． 9．20変更
H25．9．30再計画　　　　　
H26．10．24変更
H27．10．25変更
H29． 4．12変更
H30.  4. 12変更
R2.3.12変更
R3.3.29変更
R4.3.31変更
R5.3.24変更</t>
    <rPh sb="31" eb="33">
      <t>ヘンコウ</t>
    </rPh>
    <rPh sb="42" eb="45">
      <t>サイケイカク</t>
    </rPh>
    <rPh sb="72" eb="74">
      <t>ヘンコウ</t>
    </rPh>
    <phoneticPr fontId="5"/>
  </si>
  <si>
    <r>
      <t>玖珠九重梨部会、玖珠郡なし研究会、玖珠九重ブルーベリー部会、玖珠町農林</t>
    </r>
    <r>
      <rPr>
        <sz val="10"/>
        <rFont val="ＭＳ Ｐゴシック"/>
        <family val="3"/>
        <charset val="128"/>
        <scheme val="minor"/>
      </rPr>
      <t>課、九重町農林課、大分県西部振興局、大分県農業共済組合中西部支所、大分県農地中間管理機構、</t>
    </r>
    <r>
      <rPr>
        <sz val="10"/>
        <rFont val="ＭＳ Ｐゴシック"/>
        <family val="3"/>
        <charset val="128"/>
        <scheme val="minor"/>
      </rPr>
      <t>大分県農業協同組合</t>
    </r>
    <rPh sb="0" eb="2">
      <t>クス</t>
    </rPh>
    <rPh sb="2" eb="4">
      <t>ココノエ</t>
    </rPh>
    <rPh sb="4" eb="5">
      <t>ナシ</t>
    </rPh>
    <rPh sb="5" eb="7">
      <t>ブカイ</t>
    </rPh>
    <rPh sb="8" eb="10">
      <t>クス</t>
    </rPh>
    <rPh sb="10" eb="11">
      <t>グン</t>
    </rPh>
    <rPh sb="13" eb="16">
      <t>ケンキュウカイ</t>
    </rPh>
    <rPh sb="17" eb="21">
      <t>クスココノエ</t>
    </rPh>
    <rPh sb="27" eb="29">
      <t>ブカイ</t>
    </rPh>
    <rPh sb="30" eb="33">
      <t>クスマチ</t>
    </rPh>
    <rPh sb="33" eb="36">
      <t>ノウリンカ</t>
    </rPh>
    <rPh sb="37" eb="40">
      <t>ココノエマチ</t>
    </rPh>
    <rPh sb="40" eb="43">
      <t>ノウリンカ</t>
    </rPh>
    <rPh sb="44" eb="47">
      <t>オオイタケン</t>
    </rPh>
    <rPh sb="47" eb="49">
      <t>セイブ</t>
    </rPh>
    <rPh sb="49" eb="52">
      <t>シンコウキョク</t>
    </rPh>
    <rPh sb="53" eb="56">
      <t>オオイタケン</t>
    </rPh>
    <rPh sb="56" eb="58">
      <t>ノウギョウ</t>
    </rPh>
    <rPh sb="58" eb="60">
      <t>キョウサイ</t>
    </rPh>
    <rPh sb="60" eb="62">
      <t>クミアイ</t>
    </rPh>
    <rPh sb="62" eb="65">
      <t>チュウセイブ</t>
    </rPh>
    <rPh sb="65" eb="67">
      <t>シショ</t>
    </rPh>
    <rPh sb="68" eb="71">
      <t>オオイタケン</t>
    </rPh>
    <rPh sb="71" eb="73">
      <t>ノウチ</t>
    </rPh>
    <rPh sb="73" eb="75">
      <t>チュウカン</t>
    </rPh>
    <rPh sb="75" eb="77">
      <t>カンリ</t>
    </rPh>
    <rPh sb="77" eb="79">
      <t>キコウ</t>
    </rPh>
    <rPh sb="80" eb="83">
      <t>オオイタケン</t>
    </rPh>
    <rPh sb="83" eb="85">
      <t>ノウギョウ</t>
    </rPh>
    <rPh sb="85" eb="87">
      <t>キョウドウ</t>
    </rPh>
    <rPh sb="87" eb="89">
      <t>クミアイ</t>
    </rPh>
    <phoneticPr fontId="5"/>
  </si>
  <si>
    <t>JAおおいた西部事業部（玖珠）</t>
    <rPh sb="8" eb="11">
      <t>ジギョウブ</t>
    </rPh>
    <phoneticPr fontId="5"/>
  </si>
  <si>
    <t>梨（幸水、香麗、豊水、新興、愛宕、あきづき、甘太、なるみ、にっこり、王秋、新高）
ブルーベリー（ブルークロップ、スパルタン、コリンズ、ブライトウェル、ティフブルー、ウェイマウス）</t>
    <rPh sb="0" eb="1">
      <t>ナシ</t>
    </rPh>
    <rPh sb="2" eb="4">
      <t>コウスイ</t>
    </rPh>
    <rPh sb="5" eb="6">
      <t>カオ</t>
    </rPh>
    <rPh sb="6" eb="7">
      <t>レイ</t>
    </rPh>
    <rPh sb="8" eb="10">
      <t>ホウスイ</t>
    </rPh>
    <rPh sb="11" eb="13">
      <t>シンコウ</t>
    </rPh>
    <rPh sb="14" eb="16">
      <t>アタゴ</t>
    </rPh>
    <rPh sb="22" eb="24">
      <t>カンタ</t>
    </rPh>
    <rPh sb="34" eb="35">
      <t>オウ</t>
    </rPh>
    <rPh sb="35" eb="36">
      <t>アキ</t>
    </rPh>
    <rPh sb="37" eb="39">
      <t>ニイタカ</t>
    </rPh>
    <phoneticPr fontId="5"/>
  </si>
  <si>
    <t>H29． 8． 9
R3.3.29変更
R4.3.31変更
R5.3.24変更</t>
    <phoneticPr fontId="5"/>
  </si>
  <si>
    <r>
      <t>竹田市農政課、豊後大野市農業振興課、JAおおいた豊肥事業部、竹田市カボス生産出荷組合、竹田ぶどう生産部会、大分県農地中間管理機構</t>
    </r>
    <r>
      <rPr>
        <strike/>
        <sz val="10"/>
        <rFont val="ＭＳ Ｐゴシック"/>
        <family val="3"/>
        <charset val="128"/>
        <scheme val="minor"/>
      </rPr>
      <t>、豊後大野栗部会</t>
    </r>
    <r>
      <rPr>
        <sz val="10"/>
        <rFont val="ＭＳ Ｐゴシック"/>
        <family val="3"/>
        <charset val="128"/>
        <scheme val="minor"/>
      </rPr>
      <t>、県豊肥振興局</t>
    </r>
    <rPh sb="0" eb="3">
      <t>タケタシ</t>
    </rPh>
    <rPh sb="3" eb="6">
      <t>ノウセイカ</t>
    </rPh>
    <rPh sb="7" eb="12">
      <t>ブンゴオオノシ</t>
    </rPh>
    <rPh sb="12" eb="14">
      <t>ノウギョウ</t>
    </rPh>
    <rPh sb="14" eb="17">
      <t>シンコウカ</t>
    </rPh>
    <rPh sb="24" eb="26">
      <t>ホウヒ</t>
    </rPh>
    <rPh sb="26" eb="29">
      <t>ジギョウブ</t>
    </rPh>
    <rPh sb="30" eb="33">
      <t>タケタシ</t>
    </rPh>
    <rPh sb="36" eb="38">
      <t>セイサン</t>
    </rPh>
    <rPh sb="38" eb="40">
      <t>シュッカ</t>
    </rPh>
    <rPh sb="40" eb="42">
      <t>クミアイ</t>
    </rPh>
    <rPh sb="43" eb="45">
      <t>タケタ</t>
    </rPh>
    <rPh sb="48" eb="50">
      <t>セイサン</t>
    </rPh>
    <rPh sb="50" eb="52">
      <t>ブカイ</t>
    </rPh>
    <rPh sb="53" eb="56">
      <t>オオイタケン</t>
    </rPh>
    <rPh sb="56" eb="58">
      <t>ノウチ</t>
    </rPh>
    <rPh sb="58" eb="60">
      <t>チュウカン</t>
    </rPh>
    <rPh sb="60" eb="62">
      <t>カンリ</t>
    </rPh>
    <rPh sb="62" eb="64">
      <t>キコウ</t>
    </rPh>
    <rPh sb="65" eb="69">
      <t>ブンゴオオノ</t>
    </rPh>
    <rPh sb="69" eb="70">
      <t>クリ</t>
    </rPh>
    <rPh sb="70" eb="72">
      <t>ブカイ</t>
    </rPh>
    <phoneticPr fontId="5"/>
  </si>
  <si>
    <t>かぼす（大分１号、豊のミドリ、香美の川）、ぶどう（ピオーネ、シャインマスカット、ナガノパープル）、醸造用ぶどう、くり（森早生、丹沢、国見、筑波、銀寄）</t>
    <rPh sb="4" eb="6">
      <t>オオイタ</t>
    </rPh>
    <rPh sb="7" eb="8">
      <t>ゴウ</t>
    </rPh>
    <rPh sb="9" eb="10">
      <t>ユタカ</t>
    </rPh>
    <rPh sb="15" eb="17">
      <t>カガミ</t>
    </rPh>
    <rPh sb="18" eb="19">
      <t>カワ</t>
    </rPh>
    <rPh sb="49" eb="52">
      <t>ジョウゾウヨウ</t>
    </rPh>
    <rPh sb="59" eb="60">
      <t>モリ</t>
    </rPh>
    <rPh sb="60" eb="62">
      <t>ワセ</t>
    </rPh>
    <rPh sb="63" eb="65">
      <t>タンザワ</t>
    </rPh>
    <rPh sb="66" eb="68">
      <t>クニミ</t>
    </rPh>
    <rPh sb="69" eb="71">
      <t>ツクバ</t>
    </rPh>
    <rPh sb="72" eb="73">
      <t>ギン</t>
    </rPh>
    <rPh sb="73" eb="74">
      <t>キ</t>
    </rPh>
    <phoneticPr fontId="5"/>
  </si>
  <si>
    <t>H31. 3. 29変更
R2.3.12変更
R3.3.29変更
R4.3.31変更
R5.3.24変更</t>
    <phoneticPr fontId="5"/>
  </si>
  <si>
    <t>由布市及び大分市の果樹部会、大分県農業協同組合、大分県農地中間管理機構、由布市農政課、大分市生産振興課、県中部振興局</t>
    <rPh sb="36" eb="38">
      <t>ユフ</t>
    </rPh>
    <rPh sb="38" eb="39">
      <t>シ</t>
    </rPh>
    <rPh sb="39" eb="42">
      <t>ノウセイカ</t>
    </rPh>
    <rPh sb="43" eb="46">
      <t>オオイタシ</t>
    </rPh>
    <rPh sb="46" eb="48">
      <t>セイサン</t>
    </rPh>
    <rPh sb="48" eb="50">
      <t>シンコウ</t>
    </rPh>
    <rPh sb="50" eb="51">
      <t>カ</t>
    </rPh>
    <rPh sb="52" eb="53">
      <t>ケン</t>
    </rPh>
    <rPh sb="53" eb="55">
      <t>チュウブ</t>
    </rPh>
    <rPh sb="55" eb="58">
      <t>シンコウキョク</t>
    </rPh>
    <phoneticPr fontId="5"/>
  </si>
  <si>
    <t>由布市、大分市</t>
    <rPh sb="0" eb="3">
      <t>ユフシ</t>
    </rPh>
    <rPh sb="4" eb="7">
      <t>オオイタシ</t>
    </rPh>
    <phoneticPr fontId="5"/>
  </si>
  <si>
    <t>なし（幸水、豊水、新高、新興、あきづき、豊里、甘太、王秋、香麗）、キウイ（ヘイワード、トムリ（受粉樹））</t>
    <rPh sb="9" eb="11">
      <t>ニイタカ</t>
    </rPh>
    <rPh sb="23" eb="24">
      <t>カン</t>
    </rPh>
    <rPh sb="24" eb="25">
      <t>タ</t>
    </rPh>
    <rPh sb="26" eb="28">
      <t>オウシュウ</t>
    </rPh>
    <rPh sb="29" eb="31">
      <t>コウレイ</t>
    </rPh>
    <rPh sb="47" eb="50">
      <t>ジュフンジュ</t>
    </rPh>
    <phoneticPr fontId="5"/>
  </si>
  <si>
    <t>H29． 4．12変更
H29． 9．12変更
H30.  4. 12変更
H30.  8. 31変更
H31.  3. 29変更
R3.3.29変更
R4.3.31変更
R5.3.24変更</t>
    <phoneticPr fontId="5"/>
  </si>
  <si>
    <t>協議会区域の果樹生産者組織及び果樹生産者、宇佐市、中津市、豊後高田市、JAおおいた北部事業部、県北部振興局、大分県農地中間管理機構</t>
    <rPh sb="21" eb="24">
      <t>ウサシ</t>
    </rPh>
    <rPh sb="25" eb="28">
      <t>ナカツシ</t>
    </rPh>
    <rPh sb="29" eb="33">
      <t>ブンゴタカダ</t>
    </rPh>
    <rPh sb="33" eb="34">
      <t>シ</t>
    </rPh>
    <rPh sb="41" eb="43">
      <t>ホクブ</t>
    </rPh>
    <rPh sb="43" eb="46">
      <t>ジギョウブ</t>
    </rPh>
    <rPh sb="47" eb="48">
      <t>ケン</t>
    </rPh>
    <rPh sb="48" eb="50">
      <t>ホクブ</t>
    </rPh>
    <rPh sb="50" eb="53">
      <t>シンコウキョク</t>
    </rPh>
    <rPh sb="54" eb="57">
      <t>オオイタケン</t>
    </rPh>
    <rPh sb="57" eb="59">
      <t>ノウチ</t>
    </rPh>
    <rPh sb="59" eb="61">
      <t>チュウカン</t>
    </rPh>
    <rPh sb="61" eb="63">
      <t>カンリ</t>
    </rPh>
    <rPh sb="63" eb="65">
      <t>キコウ</t>
    </rPh>
    <phoneticPr fontId="5"/>
  </si>
  <si>
    <t>ぶどう（シャインマスカット、醸造用品種（ベーリーＡ含む）、ピオーネ、巨峰、クイーンニーナ、安芸クイーン、ＢＫシードレス）、なし（幸水、豊水、新高、あきづき、豊里、香麗、秋麗、新興）、もも（ちよひめ、たまき、あかつき、みさか、長沢、なつっこ、川中島）、温州みかん（おおいた早生、宮川早生、田口早生、南柑20号、青島、ゆら早生、大津４号、西南のひかり、石地）、中晩柑（不知火、はるみ）、カボス（大分１号、豊のミドリ、香美の川）、ゆず（木頭系）、オリーブ（マンザロ二、ミッション、ネバディロ・ブランコ、ルッカ、フラントイオ、レッチーノ、アルベキーナ、ペンドリノ、タジャスカ）、ブルーベリー（オニール、フロリダサファイア、レベル、スプリングハイ、エメラルド、トワイライト、アラパハ、タイタン、ブライトウェル、クレイワー、コロンバス、オクラッカニー、ティフブルー、オンズロー</t>
    <rPh sb="17" eb="18">
      <t>ヒン</t>
    </rPh>
    <rPh sb="34" eb="36">
      <t>キョホウ</t>
    </rPh>
    <rPh sb="45" eb="47">
      <t>アキ</t>
    </rPh>
    <rPh sb="64" eb="66">
      <t>コウスイ</t>
    </rPh>
    <rPh sb="67" eb="69">
      <t>ホウスイ</t>
    </rPh>
    <rPh sb="70" eb="72">
      <t>ニイタカ</t>
    </rPh>
    <rPh sb="78" eb="79">
      <t>ホウ</t>
    </rPh>
    <rPh sb="79" eb="80">
      <t>リ</t>
    </rPh>
    <rPh sb="81" eb="82">
      <t>カオ</t>
    </rPh>
    <rPh sb="82" eb="83">
      <t>レイ</t>
    </rPh>
    <rPh sb="84" eb="85">
      <t>アキ</t>
    </rPh>
    <rPh sb="85" eb="86">
      <t>ウルワ</t>
    </rPh>
    <rPh sb="87" eb="89">
      <t>シンコウ</t>
    </rPh>
    <rPh sb="112" eb="114">
      <t>ナガサワ</t>
    </rPh>
    <rPh sb="120" eb="123">
      <t>カワナカジマ</t>
    </rPh>
    <rPh sb="125" eb="127">
      <t>ウンシュウ</t>
    </rPh>
    <rPh sb="135" eb="137">
      <t>ワセ</t>
    </rPh>
    <rPh sb="138" eb="140">
      <t>ミヤカワ</t>
    </rPh>
    <rPh sb="140" eb="142">
      <t>ワセ</t>
    </rPh>
    <rPh sb="143" eb="145">
      <t>タグチ</t>
    </rPh>
    <rPh sb="145" eb="147">
      <t>ワセ</t>
    </rPh>
    <rPh sb="159" eb="161">
      <t>ワセ</t>
    </rPh>
    <rPh sb="167" eb="169">
      <t>セイナン</t>
    </rPh>
    <rPh sb="174" eb="176">
      <t>イシジ</t>
    </rPh>
    <rPh sb="178" eb="181">
      <t>チュウバンカン</t>
    </rPh>
    <rPh sb="182" eb="185">
      <t>シラヌイ</t>
    </rPh>
    <rPh sb="195" eb="197">
      <t>オオイタ</t>
    </rPh>
    <rPh sb="198" eb="199">
      <t>ゴウ</t>
    </rPh>
    <rPh sb="215" eb="216">
      <t>キ</t>
    </rPh>
    <rPh sb="216" eb="217">
      <t>アタマ</t>
    </rPh>
    <rPh sb="217" eb="218">
      <t>ケイ</t>
    </rPh>
    <rPh sb="229" eb="230">
      <t>ニ</t>
    </rPh>
    <phoneticPr fontId="5"/>
  </si>
  <si>
    <t>H29． 9．12変更
H30.  4. 12変更
H30.  8. 31変更
R3.3.29変更
R4.3.31変更
R5.3.24変更</t>
    <phoneticPr fontId="5"/>
  </si>
  <si>
    <t>大矢野有機農産物供給センター果樹産地協議会
(上天草市大矢野町、宇城市三角町、熊本市西区河内町）</t>
    <rPh sb="0" eb="3">
      <t>オオヤノ</t>
    </rPh>
    <rPh sb="3" eb="5">
      <t>ユウキ</t>
    </rPh>
    <rPh sb="5" eb="8">
      <t>ノウサンブツ</t>
    </rPh>
    <rPh sb="8" eb="10">
      <t>キョウキュウ</t>
    </rPh>
    <rPh sb="14" eb="16">
      <t>カジュ</t>
    </rPh>
    <rPh sb="16" eb="18">
      <t>サンチ</t>
    </rPh>
    <rPh sb="18" eb="21">
      <t>キョウギカイ</t>
    </rPh>
    <rPh sb="23" eb="27">
      <t>カミアマクサシ</t>
    </rPh>
    <rPh sb="27" eb="31">
      <t>オオヤノマチ</t>
    </rPh>
    <rPh sb="32" eb="35">
      <t>ウキシ</t>
    </rPh>
    <rPh sb="35" eb="38">
      <t>ミスミマチ</t>
    </rPh>
    <rPh sb="39" eb="42">
      <t>クマモトシ</t>
    </rPh>
    <rPh sb="42" eb="44">
      <t>ニシク</t>
    </rPh>
    <rPh sb="44" eb="46">
      <t>カワチ</t>
    </rPh>
    <rPh sb="46" eb="47">
      <t>マチ</t>
    </rPh>
    <phoneticPr fontId="5"/>
  </si>
  <si>
    <t>新岩手農協二戸営農経済センター米穀園芸課</t>
    <rPh sb="0" eb="1">
      <t>シン</t>
    </rPh>
    <rPh sb="1" eb="3">
      <t>イワテ</t>
    </rPh>
    <rPh sb="3" eb="5">
      <t>ノウキョウ</t>
    </rPh>
    <rPh sb="5" eb="7">
      <t>ニノヘ</t>
    </rPh>
    <rPh sb="7" eb="9">
      <t>エイノウ</t>
    </rPh>
    <rPh sb="9" eb="11">
      <t>ケイザイ</t>
    </rPh>
    <rPh sb="15" eb="17">
      <t>ベイコク</t>
    </rPh>
    <rPh sb="17" eb="19">
      <t>エンゲイ</t>
    </rPh>
    <rPh sb="19" eb="20">
      <t>カ</t>
    </rPh>
    <phoneticPr fontId="5"/>
  </si>
  <si>
    <t>白石市、蔵王町、七ヶ宿町</t>
    <rPh sb="0" eb="3">
      <t>シロイシシ</t>
    </rPh>
    <rPh sb="4" eb="7">
      <t>ザオウチョウ</t>
    </rPh>
    <rPh sb="8" eb="12">
      <t>シチカシュクマチ</t>
    </rPh>
    <phoneticPr fontId="13"/>
  </si>
  <si>
    <t>りんご（白石市）、日本なし・うめ（蔵王町）、ぶどう（七ヶ宿町）</t>
    <rPh sb="4" eb="7">
      <t>シロイシシ</t>
    </rPh>
    <rPh sb="9" eb="11">
      <t>ニホン</t>
    </rPh>
    <rPh sb="17" eb="20">
      <t>ザオウマチ</t>
    </rPh>
    <rPh sb="26" eb="30">
      <t>シチカシュクマチ</t>
    </rPh>
    <phoneticPr fontId="5"/>
  </si>
  <si>
    <t>みやぎ亘理農業協同組合営農部</t>
    <rPh sb="3" eb="5">
      <t>ワタリ</t>
    </rPh>
    <rPh sb="5" eb="7">
      <t>ノウギョウ</t>
    </rPh>
    <rPh sb="7" eb="9">
      <t>キョウドウ</t>
    </rPh>
    <rPh sb="9" eb="11">
      <t>クミアイ</t>
    </rPh>
    <rPh sb="11" eb="14">
      <t>エイノウブ</t>
    </rPh>
    <phoneticPr fontId="5"/>
  </si>
  <si>
    <t>おうとう、ぶどう、りんご、西洋なし、もも、すもも、酸果おうとう、ブルーベリー、ラズベリー</t>
    <rPh sb="13" eb="15">
      <t>セイヨウ</t>
    </rPh>
    <rPh sb="25" eb="26">
      <t>サン</t>
    </rPh>
    <rPh sb="26" eb="27">
      <t>カ</t>
    </rPh>
    <phoneticPr fontId="5"/>
  </si>
  <si>
    <t>ＪＡ福島さくら郡山統括センター営農課</t>
    <rPh sb="2" eb="4">
      <t>フクシマ</t>
    </rPh>
    <rPh sb="7" eb="9">
      <t>コオリヤマ</t>
    </rPh>
    <rPh sb="9" eb="11">
      <t>トウカツ</t>
    </rPh>
    <rPh sb="15" eb="17">
      <t>エイノウ</t>
    </rPh>
    <rPh sb="17" eb="18">
      <t>カ</t>
    </rPh>
    <phoneticPr fontId="5"/>
  </si>
  <si>
    <t>ＪＡ福島さくら郡山統括センター</t>
    <rPh sb="2" eb="4">
      <t>フクシマ</t>
    </rPh>
    <rPh sb="7" eb="9">
      <t>コオリヤマ</t>
    </rPh>
    <rPh sb="9" eb="11">
      <t>トウカツ</t>
    </rPh>
    <phoneticPr fontId="5"/>
  </si>
  <si>
    <t>ＪＡ夢みなみ営農部園芸課しらかわ園芸</t>
    <rPh sb="2" eb="3">
      <t>ユメ</t>
    </rPh>
    <rPh sb="6" eb="8">
      <t>エイノウ</t>
    </rPh>
    <rPh sb="8" eb="9">
      <t>ブ</t>
    </rPh>
    <rPh sb="9" eb="11">
      <t>エンゲイ</t>
    </rPh>
    <rPh sb="11" eb="12">
      <t>カ</t>
    </rPh>
    <rPh sb="16" eb="18">
      <t>エンゲイ</t>
    </rPh>
    <phoneticPr fontId="4"/>
  </si>
  <si>
    <t>JA福島さくら
ふたば統括センター営農課</t>
    <rPh sb="2" eb="4">
      <t>フクシマ</t>
    </rPh>
    <rPh sb="11" eb="13">
      <t>トウカツ</t>
    </rPh>
    <rPh sb="17" eb="19">
      <t>エイノウ</t>
    </rPh>
    <rPh sb="19" eb="20">
      <t>カ</t>
    </rPh>
    <phoneticPr fontId="14"/>
  </si>
  <si>
    <t>JA福島さくらふたば統括センター</t>
    <rPh sb="2" eb="4">
      <t>フクシマ</t>
    </rPh>
    <rPh sb="10" eb="12">
      <t>トウカツ</t>
    </rPh>
    <phoneticPr fontId="4"/>
  </si>
  <si>
    <t>ＪＡ福島さくらいわき地区果樹産地協議会</t>
    <rPh sb="2" eb="4">
      <t>フクシマ</t>
    </rPh>
    <rPh sb="10" eb="12">
      <t>チク</t>
    </rPh>
    <rPh sb="12" eb="14">
      <t>カジュ</t>
    </rPh>
    <rPh sb="14" eb="16">
      <t>サンチ</t>
    </rPh>
    <rPh sb="16" eb="19">
      <t>キョウギカイ</t>
    </rPh>
    <phoneticPr fontId="5"/>
  </si>
  <si>
    <t>ＪＡ福島さくらいわき統括センター営農課</t>
    <rPh sb="2" eb="4">
      <t>フクシマ</t>
    </rPh>
    <rPh sb="10" eb="12">
      <t>トウカツ</t>
    </rPh>
    <rPh sb="16" eb="18">
      <t>エイノウ</t>
    </rPh>
    <rPh sb="18" eb="19">
      <t>カ</t>
    </rPh>
    <phoneticPr fontId="5"/>
  </si>
  <si>
    <t>ＪＡ福島さくらいわき統括センター</t>
    <rPh sb="2" eb="4">
      <t>フクシマ</t>
    </rPh>
    <rPh sb="10" eb="12">
      <t>トウカツ</t>
    </rPh>
    <phoneticPr fontId="4"/>
  </si>
  <si>
    <t>佐久浅間農協野菜園芸課</t>
    <rPh sb="0" eb="2">
      <t>サク</t>
    </rPh>
    <rPh sb="2" eb="4">
      <t>アサマ</t>
    </rPh>
    <rPh sb="4" eb="6">
      <t>ノウキョウ</t>
    </rPh>
    <rPh sb="6" eb="8">
      <t>ヤサイ</t>
    </rPh>
    <rPh sb="8" eb="10">
      <t>エンゲイ</t>
    </rPh>
    <rPh sb="10" eb="11">
      <t>カ</t>
    </rPh>
    <phoneticPr fontId="5"/>
  </si>
  <si>
    <r>
      <t xml:space="preserve">新潟市（西蒲区・南区）
【旧月潟村、中之口村】
</t>
    </r>
    <r>
      <rPr>
        <strike/>
        <sz val="10"/>
        <color theme="1"/>
        <rFont val="ＭＳ Ｐゴシック"/>
        <family val="3"/>
        <charset val="128"/>
      </rPr>
      <t>燕市</t>
    </r>
    <rPh sb="0" eb="3">
      <t>ニイガタシ</t>
    </rPh>
    <rPh sb="4" eb="7">
      <t>ニシカンク</t>
    </rPh>
    <rPh sb="8" eb="9">
      <t>ミナミ</t>
    </rPh>
    <rPh sb="9" eb="10">
      <t>ク</t>
    </rPh>
    <rPh sb="13" eb="14">
      <t>キュウ</t>
    </rPh>
    <rPh sb="14" eb="16">
      <t>ツキガタ</t>
    </rPh>
    <rPh sb="16" eb="17">
      <t>ムラ</t>
    </rPh>
    <rPh sb="18" eb="21">
      <t>ナカノクチ</t>
    </rPh>
    <rPh sb="21" eb="22">
      <t>ムラ</t>
    </rPh>
    <rPh sb="24" eb="26">
      <t>ツバメシ</t>
    </rPh>
    <phoneticPr fontId="6"/>
  </si>
  <si>
    <t>和泉市環境産業部産業振興室</t>
    <rPh sb="0" eb="3">
      <t>イズミシ</t>
    </rPh>
    <rPh sb="3" eb="5">
      <t>カンキョウ</t>
    </rPh>
    <rPh sb="5" eb="7">
      <t>サンギョウ</t>
    </rPh>
    <rPh sb="7" eb="8">
      <t>ブ</t>
    </rPh>
    <rPh sb="8" eb="10">
      <t>サンギョウ</t>
    </rPh>
    <rPh sb="10" eb="13">
      <t>シンコウシツ</t>
    </rPh>
    <phoneticPr fontId="5"/>
  </si>
  <si>
    <t>岸和田市魅力創造部農林水産課</t>
    <rPh sb="0" eb="4">
      <t>キシワダシ</t>
    </rPh>
    <rPh sb="4" eb="6">
      <t>ミリョク</t>
    </rPh>
    <rPh sb="6" eb="9">
      <t>ソウゾウブ</t>
    </rPh>
    <rPh sb="9" eb="11">
      <t>ノウリン</t>
    </rPh>
    <rPh sb="11" eb="14">
      <t>スイサンカ</t>
    </rPh>
    <phoneticPr fontId="5"/>
  </si>
  <si>
    <t>奈良県農協橿原・御所・高市地区統括金橋支店営農経済部、あすか支店</t>
    <rPh sb="30" eb="32">
      <t>シテン</t>
    </rPh>
    <phoneticPr fontId="5"/>
  </si>
  <si>
    <t>かき、うめ、なし、もも、ぶどう、キウイフルーツ、ブルーベリー、おうとう、すもも、カンキツ類、実山椒、くり、びわ、いちじく、りんご</t>
    <rPh sb="44" eb="45">
      <t>ルイ</t>
    </rPh>
    <rPh sb="46" eb="47">
      <t>ジツ</t>
    </rPh>
    <rPh sb="47" eb="49">
      <t>サンショウ</t>
    </rPh>
    <phoneticPr fontId="5"/>
  </si>
  <si>
    <t xml:space="preserve">益田地域果樹振興協議会
</t>
    <rPh sb="4" eb="6">
      <t>カジュ</t>
    </rPh>
    <rPh sb="6" eb="8">
      <t>シンコウ</t>
    </rPh>
    <phoneticPr fontId="5"/>
  </si>
  <si>
    <t>香川県農業協同組合営農部園芸指導課</t>
    <rPh sb="14" eb="17">
      <t>シドウカ</t>
    </rPh>
    <phoneticPr fontId="5"/>
  </si>
  <si>
    <t>①パッションフルーツマンゴー
②ゴレンシ、パインアップル、アテモヤ</t>
    <phoneticPr fontId="5"/>
  </si>
  <si>
    <t>ＪＡ秋田なまはげ果樹産地構造改革計画協議会</t>
    <rPh sb="2" eb="4">
      <t>アキタ</t>
    </rPh>
    <rPh sb="8" eb="10">
      <t>カジュ</t>
    </rPh>
    <rPh sb="10" eb="12">
      <t>サンチ</t>
    </rPh>
    <rPh sb="12" eb="14">
      <t>コウゾウ</t>
    </rPh>
    <rPh sb="14" eb="16">
      <t>カイカク</t>
    </rPh>
    <rPh sb="16" eb="18">
      <t>ケイカク</t>
    </rPh>
    <rPh sb="18" eb="21">
      <t>キョウギカイ</t>
    </rPh>
    <phoneticPr fontId="12"/>
  </si>
  <si>
    <t>りんご、日本なし、西洋なし、いちじく</t>
    <rPh sb="4" eb="6">
      <t>ニホン</t>
    </rPh>
    <rPh sb="9" eb="11">
      <t>セイヨウ</t>
    </rPh>
    <phoneticPr fontId="12"/>
  </si>
  <si>
    <t>JAハイナン東部営農経済センター</t>
    <rPh sb="6" eb="8">
      <t>トウブ</t>
    </rPh>
    <rPh sb="8" eb="10">
      <t>エイノウ</t>
    </rPh>
    <rPh sb="10" eb="12">
      <t>ケイザイ</t>
    </rPh>
    <phoneticPr fontId="12"/>
  </si>
  <si>
    <t>JA佐渡</t>
    <rPh sb="2" eb="4">
      <t>サド</t>
    </rPh>
    <phoneticPr fontId="5"/>
  </si>
  <si>
    <t>新潟かがやき果樹広域協議会</t>
    <rPh sb="0" eb="2">
      <t>ニイガタ</t>
    </rPh>
    <rPh sb="6" eb="8">
      <t>カジュ</t>
    </rPh>
    <rPh sb="8" eb="10">
      <t>コウイキ</t>
    </rPh>
    <rPh sb="10" eb="13">
      <t>キョウギカイ</t>
    </rPh>
    <phoneticPr fontId="5"/>
  </si>
  <si>
    <t>いわて花巻果樹産地協議会</t>
    <rPh sb="3" eb="5">
      <t>ハナマキ</t>
    </rPh>
    <rPh sb="5" eb="7">
      <t>カジュ</t>
    </rPh>
    <rPh sb="7" eb="9">
      <t>サンチ</t>
    </rPh>
    <rPh sb="9" eb="12">
      <t>キョウギカイ</t>
    </rPh>
    <phoneticPr fontId="5"/>
  </si>
  <si>
    <t>池田町、芽室町、音更町</t>
    <rPh sb="0" eb="3">
      <t>イケダチョウ</t>
    </rPh>
    <rPh sb="4" eb="7">
      <t>メムロチョウ</t>
    </rPh>
    <rPh sb="8" eb="11">
      <t>オトフケチョウ</t>
    </rPh>
    <phoneticPr fontId="5"/>
  </si>
  <si>
    <t>十勝池田町農業協同組合、芽室町農業協同組合、木野農業協同組合</t>
    <rPh sb="0" eb="2">
      <t>トカチ</t>
    </rPh>
    <rPh sb="2" eb="5">
      <t>イケダチョウ</t>
    </rPh>
    <rPh sb="5" eb="7">
      <t>ノウギョウ</t>
    </rPh>
    <rPh sb="7" eb="9">
      <t>キョウドウ</t>
    </rPh>
    <rPh sb="9" eb="11">
      <t>クミアイ</t>
    </rPh>
    <rPh sb="12" eb="15">
      <t>メムロチョウ</t>
    </rPh>
    <rPh sb="15" eb="21">
      <t>ノウギョウキョウドウクミアイ</t>
    </rPh>
    <rPh sb="22" eb="24">
      <t>キノ</t>
    </rPh>
    <rPh sb="24" eb="30">
      <t>ノウギョウキョウドウクミアイ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</si>
</sst>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176" formatCode="0_);[Red]\(0\)"/>
    <numFmt numFmtId="177" formatCode="0;_됀"/>
    <numFmt numFmtId="178" formatCode="&quot;H&quot;00"/>
    <numFmt numFmtId="179" formatCode="#,##0_);[Red]\(#,##0\)"/>
    <numFmt numFmtId="180" formatCode="#,##0_ "/>
    <numFmt numFmtId="181" formatCode="0_ "/>
    <numFmt numFmtId="182" formatCode="0.0_ "/>
    <numFmt numFmtId="183" formatCode="#,##0.00_);[Red]\(#,##0.00\)"/>
    <numFmt numFmtId="184" formatCode="@\_x000a_"/>
    <numFmt numFmtId="185" formatCode="0.0_);[Red]\(0.0\)"/>
    <numFmt numFmtId="186" formatCode="#,##0.0_);[Red]\(#,##0.0\)"/>
    <numFmt numFmtId="187" formatCode="[$-411]ge\.m\.d;@"/>
    <numFmt numFmtId="188" formatCode="#,##0.0;[Red]\-#,##0.0"/>
    <numFmt numFmtId="189" formatCode="0.0%"/>
    <numFmt numFmtId="190" formatCode="0.00_);[Red]\(0.00\)"/>
  </numFmts>
  <fonts count="54"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10"/>
      <name val="ＭＳ Ｐゴシック"/>
      <family val="3"/>
      <charset val="128"/>
    </font>
    <font>
      <sz val="10"/>
      <name val="ＭＳ Ｐ明朝"/>
      <family val="1"/>
      <charset val="128"/>
    </font>
    <font>
      <sz val="11"/>
      <color theme="1"/>
      <name val="ＭＳ Ｐゴシック"/>
      <family val="3"/>
      <charset val="128"/>
      <scheme val="minor"/>
    </font>
    <font>
      <sz val="10"/>
      <name val="ＭＳ Ｐゴシック"/>
      <family val="3"/>
      <charset val="128"/>
      <scheme val="minor"/>
    </font>
    <font>
      <sz val="11"/>
      <color theme="1"/>
      <name val="ＭＳ Ｐゴシック"/>
      <family val="2"/>
      <charset val="128"/>
      <scheme val="minor"/>
    </font>
    <font>
      <sz val="10"/>
      <name val="ＭＳ Ｐゴシック"/>
      <family val="3"/>
    </font>
    <font>
      <sz val="6"/>
      <name val="ＭＳ Ｐゴシック"/>
      <family val="3"/>
    </font>
    <font>
      <sz val="11"/>
      <color indexed="30"/>
      <name val="ＭＳ Ｐゴシック"/>
      <family val="3"/>
      <charset val="128"/>
    </font>
    <font>
      <sz val="6"/>
      <name val="ＭＳ Ｐゴシック"/>
      <family val="2"/>
      <charset val="128"/>
      <scheme val="minor"/>
    </font>
    <font>
      <u/>
      <sz val="10"/>
      <name val="ＭＳ Ｐゴシック"/>
      <family val="3"/>
      <charset val="128"/>
    </font>
    <font>
      <b/>
      <sz val="11"/>
      <color indexed="63"/>
      <name val="ＭＳ Ｐゴシック"/>
      <family val="3"/>
      <charset val="128"/>
    </font>
    <font>
      <sz val="14"/>
      <name val="ＭＳ Ｐゴシック"/>
      <family val="3"/>
      <charset val="128"/>
    </font>
    <font>
      <b/>
      <sz val="9"/>
      <color indexed="81"/>
      <name val="ＭＳ Ｐゴシック"/>
      <family val="3"/>
      <charset val="128"/>
    </font>
    <font>
      <sz val="10"/>
      <name val="ＭＳ Ｐ明朝"/>
      <family val="1"/>
    </font>
    <font>
      <b/>
      <sz val="10"/>
      <name val="ＭＳ Ｐゴシック"/>
      <family val="3"/>
      <charset val="128"/>
    </font>
    <font>
      <strike/>
      <sz val="10"/>
      <name val="ＭＳ Ｐゴシック"/>
      <family val="3"/>
      <charset val="128"/>
    </font>
    <font>
      <strike/>
      <sz val="10"/>
      <name val="ＭＳ Ｐゴシック"/>
      <family val="3"/>
      <charset val="128"/>
      <scheme val="minor"/>
    </font>
    <font>
      <b/>
      <sz val="11"/>
      <name val="ＭＳ Ｐゴシック"/>
      <family val="3"/>
      <charset val="128"/>
    </font>
    <font>
      <sz val="12"/>
      <name val="ＭＳ Ｐゴシック"/>
      <family val="3"/>
      <charset val="128"/>
    </font>
    <font>
      <sz val="11"/>
      <name val="ＭＳ Ｐゴシック"/>
      <family val="3"/>
    </font>
    <font>
      <sz val="11"/>
      <name val="游ゴシック"/>
      <family val="3"/>
      <charset val="128"/>
    </font>
    <font>
      <strike/>
      <sz val="11"/>
      <name val="ＭＳ Ｐゴシック"/>
      <family val="3"/>
      <charset val="128"/>
    </font>
    <font>
      <sz val="11"/>
      <name val="ＭＳ Ｐゴシック"/>
      <family val="3"/>
      <charset val="128"/>
      <scheme val="minor"/>
    </font>
    <font>
      <sz val="11"/>
      <name val="ＭＳ Ｐゴシック"/>
      <family val="2"/>
      <charset val="128"/>
      <scheme val="minor"/>
    </font>
    <font>
      <sz val="11"/>
      <name val="ＭＳ Ｐ明朝"/>
      <family val="1"/>
      <charset val="128"/>
    </font>
    <font>
      <sz val="8"/>
      <name val="ＭＳ Ｐゴシック"/>
      <family val="3"/>
      <charset val="128"/>
    </font>
    <font>
      <strike/>
      <sz val="12"/>
      <name val="ＭＳ Ｐゴシック"/>
      <family val="3"/>
      <charset val="128"/>
    </font>
    <font>
      <sz val="12"/>
      <color rgb="FFFF0000"/>
      <name val="ＭＳ Ｐゴシック"/>
      <family val="3"/>
      <charset val="128"/>
    </font>
    <font>
      <sz val="11"/>
      <color rgb="FFFF0000"/>
      <name val="ＭＳ Ｐゴシック"/>
      <family val="3"/>
      <charset val="128"/>
    </font>
    <font>
      <sz val="10"/>
      <color rgb="FFFF0000"/>
      <name val="ＭＳ Ｐゴシック"/>
      <family val="3"/>
      <charset val="128"/>
    </font>
    <font>
      <sz val="10"/>
      <color rgb="FFFF0000"/>
      <name val="ＭＳ Ｐゴシック"/>
      <family val="3"/>
      <charset val="128"/>
      <scheme val="minor"/>
    </font>
    <font>
      <sz val="11"/>
      <color theme="1"/>
      <name val="ＭＳ Ｐゴシック"/>
      <family val="3"/>
      <charset val="128"/>
    </font>
    <font>
      <sz val="10"/>
      <color theme="1"/>
      <name val="ＭＳ Ｐゴシック"/>
      <family val="3"/>
      <charset val="128"/>
    </font>
    <font>
      <sz val="9"/>
      <name val="ＭＳ Ｐゴシック"/>
      <family val="3"/>
      <charset val="128"/>
    </font>
    <font>
      <sz val="10"/>
      <color rgb="FFFF0000"/>
      <name val="ＭＳ Ｐゴシック"/>
      <family val="3"/>
    </font>
    <font>
      <strike/>
      <sz val="10"/>
      <name val="ＭＳ Ｐゴシック"/>
      <family val="3"/>
    </font>
    <font>
      <strike/>
      <sz val="10"/>
      <name val="ＭＳ Ｐ明朝"/>
      <family val="1"/>
    </font>
    <font>
      <strike/>
      <sz val="10"/>
      <color rgb="FFFF0000"/>
      <name val="ＭＳ Ｐゴシック"/>
      <family val="3"/>
    </font>
    <font>
      <sz val="10"/>
      <color theme="1"/>
      <name val="ＭＳ Ｐゴシック"/>
      <family val="3"/>
    </font>
    <font>
      <sz val="10"/>
      <color theme="1"/>
      <name val="ＭＳ Ｐゴシック"/>
      <family val="3"/>
      <scheme val="minor"/>
    </font>
    <font>
      <sz val="10"/>
      <color theme="1"/>
      <name val="ＭＳ Ｐ明朝"/>
      <family val="1"/>
    </font>
    <font>
      <sz val="11"/>
      <color rgb="FFFF0000"/>
      <name val="ＭＳ Ｐゴシック"/>
      <family val="3"/>
    </font>
    <font>
      <sz val="11"/>
      <color rgb="FFFF0000"/>
      <name val="ＭＳ Ｐゴシック"/>
      <family val="2"/>
      <charset val="128"/>
      <scheme val="minor"/>
    </font>
    <font>
      <sz val="11"/>
      <color rgb="FFFF0000"/>
      <name val="ＭＳ Ｐゴシック"/>
      <family val="3"/>
      <charset val="128"/>
      <scheme val="minor"/>
    </font>
    <font>
      <sz val="11"/>
      <color theme="1"/>
      <name val="ＭＳ Ｐゴシック"/>
      <family val="3"/>
    </font>
    <font>
      <sz val="14"/>
      <name val="ＭＳ ゴシック"/>
      <family val="3"/>
    </font>
    <font>
      <sz val="10"/>
      <color theme="1"/>
      <name val="ＭＳ Ｐゴシック"/>
      <family val="3"/>
      <charset val="128"/>
      <scheme val="minor"/>
    </font>
    <font>
      <strike/>
      <sz val="10"/>
      <color theme="1"/>
      <name val="ＭＳ Ｐゴシック"/>
      <family val="3"/>
      <charset val="128"/>
    </font>
  </fonts>
  <fills count="4">
    <fill>
      <patternFill patternType="none"/>
    </fill>
    <fill>
      <patternFill patternType="gray125"/>
    </fill>
    <fill>
      <patternFill patternType="solid">
        <fgColor rgb="FFFFFF00"/>
        <bgColor indexed="64"/>
      </patternFill>
    </fill>
    <fill>
      <patternFill patternType="solid">
        <fgColor theme="8" tint="0.79998168889431442"/>
        <bgColor indexed="64"/>
      </patternFill>
    </fill>
  </fills>
  <borders count="59">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hair">
        <color indexed="64"/>
      </right>
      <top style="medium">
        <color indexed="64"/>
      </top>
      <bottom/>
      <diagonal/>
    </border>
    <border>
      <left style="hair">
        <color indexed="64"/>
      </left>
      <right style="medium">
        <color indexed="64"/>
      </right>
      <top style="medium">
        <color indexed="64"/>
      </top>
      <bottom/>
      <diagonal/>
    </border>
    <border>
      <left style="medium">
        <color indexed="64"/>
      </left>
      <right style="hair">
        <color indexed="64"/>
      </right>
      <top/>
      <bottom/>
      <diagonal/>
    </border>
    <border>
      <left style="hair">
        <color indexed="64"/>
      </left>
      <right style="medium">
        <color indexed="64"/>
      </right>
      <top/>
      <bottom/>
      <diagonal/>
    </border>
    <border>
      <left style="medium">
        <color indexed="64"/>
      </left>
      <right style="hair">
        <color indexed="64"/>
      </right>
      <top/>
      <bottom style="medium">
        <color indexed="64"/>
      </bottom>
      <diagonal/>
    </border>
    <border>
      <left style="hair">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style="thin">
        <color indexed="64"/>
      </left>
      <right style="thin">
        <color indexed="64"/>
      </right>
      <top style="medium">
        <color indexed="64"/>
      </top>
      <bottom style="medium">
        <color indexed="64"/>
      </bottom>
      <diagonal/>
    </border>
    <border>
      <left/>
      <right/>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
      <left/>
      <right style="thin">
        <color auto="1"/>
      </right>
      <top/>
      <bottom style="medium">
        <color indexed="64"/>
      </bottom>
      <diagonal/>
    </border>
    <border>
      <left/>
      <right style="thin">
        <color auto="1"/>
      </right>
      <top style="thin">
        <color indexed="64"/>
      </top>
      <bottom style="medium">
        <color indexed="64"/>
      </bottom>
      <diagonal/>
    </border>
    <border>
      <left/>
      <right style="thin">
        <color auto="1"/>
      </right>
      <top/>
      <bottom/>
      <diagonal/>
    </border>
    <border>
      <left style="thin">
        <color auto="1"/>
      </left>
      <right/>
      <top/>
      <bottom/>
      <diagonal/>
    </border>
    <border>
      <left style="medium">
        <color indexed="64"/>
      </left>
      <right/>
      <top style="thin">
        <color indexed="64"/>
      </top>
      <bottom/>
      <diagonal/>
    </border>
    <border>
      <left style="medium">
        <color indexed="64"/>
      </left>
      <right/>
      <top/>
      <bottom/>
      <diagonal/>
    </border>
    <border>
      <left style="thin">
        <color indexed="64"/>
      </left>
      <right style="thin">
        <color indexed="64"/>
      </right>
      <top/>
      <bottom style="hair">
        <color indexed="64"/>
      </bottom>
      <diagonal/>
    </border>
    <border>
      <left/>
      <right/>
      <top style="thin">
        <color rgb="FFFF0000"/>
      </top>
      <bottom style="thin">
        <color rgb="FFFF0000"/>
      </bottom>
      <diagonal/>
    </border>
    <border>
      <left style="medium">
        <color indexed="64"/>
      </left>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bottom style="thin">
        <color indexed="64"/>
      </bottom>
      <diagonal/>
    </border>
    <border>
      <left/>
      <right style="medium">
        <color indexed="64"/>
      </right>
      <top/>
      <bottom style="thin">
        <color indexed="64"/>
      </bottom>
      <diagonal/>
    </border>
    <border>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s>
  <cellStyleXfs count="10">
    <xf numFmtId="0" fontId="0" fillId="0" borderId="0">
      <alignment vertical="center"/>
    </xf>
    <xf numFmtId="9" fontId="4" fillId="0" borderId="0" applyFont="0" applyFill="0" applyBorder="0" applyAlignment="0" applyProtection="0">
      <alignment vertical="center"/>
    </xf>
    <xf numFmtId="0" fontId="8" fillId="0" borderId="0">
      <alignment vertical="center"/>
    </xf>
    <xf numFmtId="0" fontId="10" fillId="0" borderId="0">
      <alignment vertical="center"/>
    </xf>
    <xf numFmtId="0" fontId="3" fillId="0" borderId="0">
      <alignment vertical="center"/>
    </xf>
    <xf numFmtId="38" fontId="4" fillId="0" borderId="0" applyFont="0" applyFill="0" applyBorder="0" applyAlignment="0" applyProtection="0">
      <alignment vertical="center"/>
    </xf>
    <xf numFmtId="38" fontId="2" fillId="0" borderId="0" applyFont="0" applyFill="0" applyBorder="0" applyAlignment="0" applyProtection="0">
      <alignment vertical="center"/>
    </xf>
    <xf numFmtId="9" fontId="2" fillId="0" borderId="0" applyFont="0" applyFill="0" applyBorder="0" applyAlignment="0" applyProtection="0">
      <alignment vertical="center"/>
    </xf>
    <xf numFmtId="0" fontId="2" fillId="0" borderId="0">
      <alignment vertical="center"/>
    </xf>
    <xf numFmtId="38" fontId="4" fillId="0" borderId="0" applyFont="0" applyFill="0" applyBorder="0" applyAlignment="0" applyProtection="0">
      <alignment vertical="center"/>
    </xf>
  </cellStyleXfs>
  <cellXfs count="869">
    <xf numFmtId="0" fontId="0" fillId="0" borderId="0" xfId="0">
      <alignment vertical="center"/>
    </xf>
    <xf numFmtId="0" fontId="0" fillId="0" borderId="0" xfId="0" applyAlignment="1">
      <alignment horizontal="left" vertical="center" readingOrder="1"/>
    </xf>
    <xf numFmtId="176" fontId="0" fillId="0" borderId="0" xfId="0" applyNumberFormat="1" applyAlignment="1">
      <alignment horizontal="left" vertical="center" wrapText="1" readingOrder="1"/>
    </xf>
    <xf numFmtId="0" fontId="0" fillId="0" borderId="0" xfId="0" applyAlignment="1">
      <alignment horizontal="center" vertical="center" textRotation="255" shrinkToFit="1" readingOrder="1"/>
    </xf>
    <xf numFmtId="0" fontId="6" fillId="0" borderId="0" xfId="0" applyFont="1" applyAlignment="1">
      <alignment horizontal="left" vertical="center" wrapText="1" readingOrder="1"/>
    </xf>
    <xf numFmtId="0" fontId="6" fillId="0" borderId="0" xfId="0" applyFont="1" applyAlignment="1">
      <alignment horizontal="center" vertical="center" wrapText="1" readingOrder="1"/>
    </xf>
    <xf numFmtId="0" fontId="6" fillId="0" borderId="0" xfId="0" applyFont="1" applyAlignment="1">
      <alignment horizontal="left" vertical="center" readingOrder="1"/>
    </xf>
    <xf numFmtId="0" fontId="0" fillId="0" borderId="2" xfId="0" applyBorder="1">
      <alignment vertical="center"/>
    </xf>
    <xf numFmtId="0" fontId="0" fillId="0" borderId="3" xfId="0" applyBorder="1">
      <alignment vertical="center"/>
    </xf>
    <xf numFmtId="0" fontId="0" fillId="0" borderId="4" xfId="0" applyBorder="1">
      <alignment vertical="center"/>
    </xf>
    <xf numFmtId="0" fontId="0" fillId="0" borderId="6" xfId="0" applyBorder="1">
      <alignment vertical="center"/>
    </xf>
    <xf numFmtId="0" fontId="0" fillId="0" borderId="3" xfId="0" applyBorder="1" applyAlignment="1">
      <alignment vertical="center" wrapText="1"/>
    </xf>
    <xf numFmtId="0" fontId="0" fillId="0" borderId="5" xfId="0" applyBorder="1" applyAlignment="1">
      <alignment vertical="center" wrapText="1"/>
    </xf>
    <xf numFmtId="0" fontId="0" fillId="0" borderId="7" xfId="0" applyBorder="1" applyAlignment="1">
      <alignment vertical="center" wrapText="1"/>
    </xf>
    <xf numFmtId="0" fontId="0" fillId="0" borderId="0" xfId="0" applyAlignment="1">
      <alignment vertical="center" wrapText="1"/>
    </xf>
    <xf numFmtId="0" fontId="6" fillId="0" borderId="0" xfId="0" applyFont="1">
      <alignment vertical="center"/>
    </xf>
    <xf numFmtId="0" fontId="11" fillId="0" borderId="0" xfId="0" applyFont="1" applyAlignment="1">
      <alignment horizontal="center" vertical="center" wrapText="1" readingOrder="1"/>
    </xf>
    <xf numFmtId="176" fontId="0" fillId="0" borderId="0" xfId="0" applyNumberFormat="1">
      <alignment vertical="center"/>
    </xf>
    <xf numFmtId="0" fontId="0" fillId="0" borderId="0" xfId="0" applyAlignment="1">
      <alignment horizontal="center" vertical="center"/>
    </xf>
    <xf numFmtId="0" fontId="6" fillId="0" borderId="0" xfId="0" applyFont="1" applyAlignment="1">
      <alignment horizontal="center" vertical="center"/>
    </xf>
    <xf numFmtId="185" fontId="0" fillId="0" borderId="0" xfId="0" applyNumberFormat="1">
      <alignment vertical="center"/>
    </xf>
    <xf numFmtId="176" fontId="0" fillId="0" borderId="0" xfId="0" applyNumberFormat="1" applyAlignment="1">
      <alignment vertical="center" wrapText="1"/>
    </xf>
    <xf numFmtId="186" fontId="0" fillId="0" borderId="20" xfId="5" applyNumberFormat="1" applyFont="1" applyFill="1" applyBorder="1" applyAlignment="1">
      <alignment horizontal="right" vertical="center" wrapText="1"/>
    </xf>
    <xf numFmtId="186" fontId="0" fillId="0" borderId="21" xfId="5" applyNumberFormat="1" applyFont="1" applyFill="1" applyBorder="1" applyAlignment="1">
      <alignment horizontal="right" vertical="center" wrapText="1"/>
    </xf>
    <xf numFmtId="183" fontId="0" fillId="0" borderId="22" xfId="5" applyNumberFormat="1" applyFont="1" applyFill="1" applyBorder="1" applyAlignment="1">
      <alignment horizontal="right" vertical="center" wrapText="1"/>
    </xf>
    <xf numFmtId="183" fontId="0" fillId="0" borderId="23" xfId="5" applyNumberFormat="1" applyFont="1" applyFill="1" applyBorder="1" applyAlignment="1">
      <alignment horizontal="right" vertical="center" wrapText="1"/>
    </xf>
    <xf numFmtId="186" fontId="0" fillId="0" borderId="23" xfId="5" applyNumberFormat="1" applyFont="1" applyFill="1" applyBorder="1" applyAlignment="1">
      <alignment horizontal="right" vertical="center" wrapText="1"/>
    </xf>
    <xf numFmtId="185" fontId="0" fillId="0" borderId="25" xfId="1" applyNumberFormat="1" applyFont="1" applyFill="1" applyBorder="1" applyAlignment="1">
      <alignment horizontal="right" vertical="center" wrapText="1" shrinkToFit="1"/>
    </xf>
    <xf numFmtId="0" fontId="6" fillId="0" borderId="18" xfId="1" applyNumberFormat="1" applyFont="1" applyFill="1" applyBorder="1" applyAlignment="1">
      <alignment horizontal="left" vertical="center" wrapText="1" readingOrder="1"/>
    </xf>
    <xf numFmtId="186" fontId="0" fillId="0" borderId="27" xfId="5" applyNumberFormat="1" applyFont="1" applyFill="1" applyBorder="1" applyAlignment="1">
      <alignment horizontal="right" vertical="center" wrapText="1"/>
    </xf>
    <xf numFmtId="186" fontId="0" fillId="0" borderId="28" xfId="5" applyNumberFormat="1" applyFont="1" applyFill="1" applyBorder="1" applyAlignment="1">
      <alignment horizontal="right" vertical="center" wrapText="1"/>
    </xf>
    <xf numFmtId="186" fontId="0" fillId="0" borderId="29" xfId="5" applyNumberFormat="1" applyFont="1" applyFill="1" applyBorder="1" applyAlignment="1">
      <alignment horizontal="right" vertical="center" wrapText="1"/>
    </xf>
    <xf numFmtId="185" fontId="0" fillId="0" borderId="30" xfId="1" applyNumberFormat="1" applyFont="1" applyFill="1" applyBorder="1" applyAlignment="1">
      <alignment horizontal="right" vertical="center" wrapText="1" shrinkToFit="1"/>
    </xf>
    <xf numFmtId="185" fontId="0" fillId="0" borderId="31" xfId="1" applyNumberFormat="1" applyFont="1" applyFill="1" applyBorder="1" applyAlignment="1">
      <alignment horizontal="right" vertical="center" wrapText="1" shrinkToFit="1"/>
    </xf>
    <xf numFmtId="183" fontId="0" fillId="0" borderId="29" xfId="5" applyNumberFormat="1" applyFont="1" applyFill="1" applyBorder="1" applyAlignment="1">
      <alignment horizontal="right" vertical="center" wrapText="1"/>
    </xf>
    <xf numFmtId="40" fontId="0" fillId="0" borderId="28" xfId="5" applyNumberFormat="1" applyFont="1" applyFill="1" applyBorder="1" applyAlignment="1">
      <alignment horizontal="right" vertical="center" wrapText="1"/>
    </xf>
    <xf numFmtId="186" fontId="27" fillId="0" borderId="29" xfId="5" applyNumberFormat="1" applyFont="1" applyFill="1" applyBorder="1" applyAlignment="1">
      <alignment horizontal="right" vertical="center" wrapText="1"/>
    </xf>
    <xf numFmtId="186" fontId="27" fillId="0" borderId="28" xfId="5" applyNumberFormat="1" applyFont="1" applyFill="1" applyBorder="1" applyAlignment="1">
      <alignment horizontal="right" vertical="center" wrapText="1"/>
    </xf>
    <xf numFmtId="179" fontId="6" fillId="0" borderId="18" xfId="1" applyNumberFormat="1" applyFont="1" applyFill="1" applyBorder="1" applyAlignment="1">
      <alignment horizontal="left" vertical="center" wrapText="1" readingOrder="1"/>
    </xf>
    <xf numFmtId="0" fontId="0" fillId="0" borderId="30" xfId="1" applyNumberFormat="1" applyFont="1" applyFill="1" applyBorder="1" applyAlignment="1">
      <alignment horizontal="left" vertical="center" wrapText="1"/>
    </xf>
    <xf numFmtId="189" fontId="0" fillId="0" borderId="30" xfId="1" applyNumberFormat="1" applyFont="1" applyFill="1" applyBorder="1" applyAlignment="1">
      <alignment horizontal="right" vertical="center" wrapText="1"/>
    </xf>
    <xf numFmtId="186" fontId="0" fillId="0" borderId="27" xfId="6" applyNumberFormat="1" applyFont="1" applyFill="1" applyBorder="1" applyAlignment="1">
      <alignment horizontal="right" vertical="center" wrapText="1"/>
    </xf>
    <xf numFmtId="186" fontId="0" fillId="0" borderId="28" xfId="6" applyNumberFormat="1" applyFont="1" applyFill="1" applyBorder="1" applyAlignment="1">
      <alignment horizontal="right" vertical="center" wrapText="1"/>
    </xf>
    <xf numFmtId="186" fontId="0" fillId="0" borderId="29" xfId="6" applyNumberFormat="1" applyFont="1" applyFill="1" applyBorder="1" applyAlignment="1">
      <alignment horizontal="right" vertical="center" wrapText="1"/>
    </xf>
    <xf numFmtId="189" fontId="0" fillId="0" borderId="30" xfId="7" applyNumberFormat="1" applyFont="1" applyFill="1" applyBorder="1" applyAlignment="1">
      <alignment horizontal="right" vertical="center" wrapText="1"/>
    </xf>
    <xf numFmtId="38" fontId="0" fillId="0" borderId="30" xfId="5" applyFont="1" applyFill="1" applyBorder="1" applyAlignment="1">
      <alignment horizontal="left" vertical="center" wrapText="1"/>
    </xf>
    <xf numFmtId="0" fontId="0" fillId="0" borderId="30" xfId="1" applyNumberFormat="1" applyFont="1" applyFill="1" applyBorder="1" applyAlignment="1">
      <alignment horizontal="right" vertical="center" wrapText="1"/>
    </xf>
    <xf numFmtId="184" fontId="6" fillId="0" borderId="18" xfId="1" applyNumberFormat="1" applyFont="1" applyFill="1" applyBorder="1" applyAlignment="1">
      <alignment horizontal="left" vertical="center" wrapText="1" readingOrder="1"/>
    </xf>
    <xf numFmtId="185" fontId="30" fillId="0" borderId="28" xfId="5" applyNumberFormat="1" applyFont="1" applyFill="1" applyBorder="1" applyAlignment="1">
      <alignment horizontal="right" vertical="center" wrapText="1"/>
    </xf>
    <xf numFmtId="185" fontId="6" fillId="0" borderId="30" xfId="1" applyNumberFormat="1" applyFont="1" applyFill="1" applyBorder="1" applyAlignment="1">
      <alignment horizontal="left" vertical="center" wrapText="1"/>
    </xf>
    <xf numFmtId="185" fontId="0" fillId="0" borderId="30" xfId="1" applyNumberFormat="1" applyFont="1" applyFill="1" applyBorder="1" applyAlignment="1">
      <alignment horizontal="right" vertical="center" wrapText="1"/>
    </xf>
    <xf numFmtId="185" fontId="0" fillId="0" borderId="31" xfId="1" applyNumberFormat="1" applyFont="1" applyFill="1" applyBorder="1" applyAlignment="1">
      <alignment horizontal="right" vertical="center" wrapText="1"/>
    </xf>
    <xf numFmtId="185" fontId="0" fillId="0" borderId="30" xfId="1" applyNumberFormat="1" applyFont="1" applyFill="1" applyBorder="1" applyAlignment="1">
      <alignment horizontal="left" vertical="center" wrapText="1"/>
    </xf>
    <xf numFmtId="186" fontId="23" fillId="0" borderId="28" xfId="5" applyNumberFormat="1" applyFont="1" applyFill="1" applyBorder="1" applyAlignment="1">
      <alignment horizontal="right" vertical="center" wrapText="1"/>
    </xf>
    <xf numFmtId="181" fontId="6" fillId="0" borderId="18" xfId="1" applyNumberFormat="1" applyFont="1" applyFill="1" applyBorder="1" applyAlignment="1">
      <alignment horizontal="left" vertical="center" wrapText="1" readingOrder="1"/>
    </xf>
    <xf numFmtId="186" fontId="0" fillId="0" borderId="29" xfId="5" applyNumberFormat="1" applyFont="1" applyFill="1" applyBorder="1" applyAlignment="1">
      <alignment horizontal="center" vertical="center" wrapText="1"/>
    </xf>
    <xf numFmtId="186" fontId="0" fillId="0" borderId="28" xfId="5" applyNumberFormat="1" applyFont="1" applyFill="1" applyBorder="1" applyAlignment="1">
      <alignment horizontal="center" vertical="center" wrapText="1"/>
    </xf>
    <xf numFmtId="186" fontId="0" fillId="0" borderId="32" xfId="5" applyNumberFormat="1" applyFont="1" applyFill="1" applyBorder="1" applyAlignment="1">
      <alignment horizontal="right" vertical="center" wrapText="1"/>
    </xf>
    <xf numFmtId="183" fontId="0" fillId="0" borderId="28" xfId="5" applyNumberFormat="1" applyFont="1" applyFill="1" applyBorder="1" applyAlignment="1">
      <alignment horizontal="right" vertical="center" wrapText="1"/>
    </xf>
    <xf numFmtId="186" fontId="0" fillId="0" borderId="27" xfId="5" applyNumberFormat="1" applyFont="1" applyFill="1" applyBorder="1" applyAlignment="1">
      <alignment horizontal="right" vertical="center" wrapText="1" shrinkToFit="1"/>
    </xf>
    <xf numFmtId="40" fontId="0" fillId="0" borderId="29" xfId="5" applyNumberFormat="1" applyFont="1" applyFill="1" applyBorder="1" applyAlignment="1">
      <alignment horizontal="right" vertical="center" wrapText="1"/>
    </xf>
    <xf numFmtId="176" fontId="0" fillId="0" borderId="30" xfId="1" applyNumberFormat="1" applyFont="1" applyFill="1" applyBorder="1" applyAlignment="1">
      <alignment horizontal="right" vertical="center" wrapText="1"/>
    </xf>
    <xf numFmtId="176" fontId="6" fillId="0" borderId="18" xfId="1" applyNumberFormat="1" applyFont="1" applyFill="1" applyBorder="1" applyAlignment="1">
      <alignment horizontal="left" vertical="center" wrapText="1" readingOrder="1"/>
    </xf>
    <xf numFmtId="186" fontId="0" fillId="0" borderId="28" xfId="5" applyNumberFormat="1" applyFont="1" applyFill="1" applyBorder="1" applyAlignment="1">
      <alignment horizontal="right" vertical="center" wrapText="1" shrinkToFit="1"/>
    </xf>
    <xf numFmtId="186" fontId="0" fillId="0" borderId="29" xfId="5" applyNumberFormat="1" applyFont="1" applyFill="1" applyBorder="1" applyAlignment="1">
      <alignment horizontal="right" vertical="center" wrapText="1" shrinkToFit="1"/>
    </xf>
    <xf numFmtId="186" fontId="24" fillId="0" borderId="27" xfId="5" applyNumberFormat="1" applyFont="1" applyFill="1" applyBorder="1" applyAlignment="1">
      <alignment horizontal="right" vertical="center"/>
    </xf>
    <xf numFmtId="186" fontId="24" fillId="0" borderId="28" xfId="5" applyNumberFormat="1" applyFont="1" applyFill="1" applyBorder="1" applyAlignment="1">
      <alignment horizontal="right" vertical="center"/>
    </xf>
    <xf numFmtId="186" fontId="24" fillId="0" borderId="29" xfId="5" applyNumberFormat="1" applyFont="1" applyFill="1" applyBorder="1" applyAlignment="1">
      <alignment horizontal="right" vertical="center"/>
    </xf>
    <xf numFmtId="186" fontId="24" fillId="0" borderId="28" xfId="5" applyNumberFormat="1" applyFont="1" applyFill="1" applyBorder="1" applyAlignment="1">
      <alignment horizontal="right" vertical="center" wrapText="1"/>
    </xf>
    <xf numFmtId="186" fontId="32" fillId="0" borderId="27" xfId="5" applyNumberFormat="1" applyFont="1" applyFill="1" applyBorder="1" applyAlignment="1">
      <alignment horizontal="right" vertical="center"/>
    </xf>
    <xf numFmtId="181" fontId="6" fillId="0" borderId="18" xfId="1" applyNumberFormat="1" applyFont="1" applyFill="1" applyBorder="1" applyAlignment="1">
      <alignment horizontal="center" vertical="center" wrapText="1" readingOrder="1"/>
    </xf>
    <xf numFmtId="181" fontId="0" fillId="0" borderId="18" xfId="1" applyNumberFormat="1" applyFont="1" applyFill="1" applyBorder="1" applyAlignment="1">
      <alignment horizontal="center" vertical="center" readingOrder="1"/>
    </xf>
    <xf numFmtId="181" fontId="0" fillId="0" borderId="18" xfId="1" applyNumberFormat="1" applyFont="1" applyFill="1" applyBorder="1" applyAlignment="1">
      <alignment horizontal="center" vertical="center" wrapText="1" readingOrder="1"/>
    </xf>
    <xf numFmtId="186" fontId="0" fillId="0" borderId="27" xfId="9" applyNumberFormat="1" applyFont="1" applyFill="1" applyBorder="1" applyAlignment="1">
      <alignment horizontal="right" vertical="center" wrapText="1"/>
    </xf>
    <xf numFmtId="186" fontId="0" fillId="0" borderId="28" xfId="9" applyNumberFormat="1" applyFont="1" applyFill="1" applyBorder="1" applyAlignment="1">
      <alignment horizontal="right" vertical="center" wrapText="1"/>
    </xf>
    <xf numFmtId="186" fontId="0" fillId="0" borderId="29" xfId="9" applyNumberFormat="1" applyFont="1" applyFill="1" applyBorder="1" applyAlignment="1">
      <alignment horizontal="right" vertical="center" wrapText="1"/>
    </xf>
    <xf numFmtId="186" fontId="0" fillId="0" borderId="34" xfId="9" applyNumberFormat="1" applyFont="1" applyFill="1" applyBorder="1" applyAlignment="1">
      <alignment horizontal="right" vertical="center" wrapText="1"/>
    </xf>
    <xf numFmtId="186" fontId="0" fillId="0" borderId="35" xfId="9" applyNumberFormat="1" applyFont="1" applyFill="1" applyBorder="1" applyAlignment="1">
      <alignment horizontal="right" vertical="center" wrapText="1"/>
    </xf>
    <xf numFmtId="186" fontId="0" fillId="0" borderId="36" xfId="9" applyNumberFormat="1" applyFont="1" applyFill="1" applyBorder="1" applyAlignment="1">
      <alignment horizontal="right" vertical="center" wrapText="1"/>
    </xf>
    <xf numFmtId="185" fontId="0" fillId="0" borderId="32" xfId="1" applyNumberFormat="1" applyFont="1" applyFill="1" applyBorder="1" applyAlignment="1">
      <alignment horizontal="right" vertical="center" wrapText="1" shrinkToFit="1"/>
    </xf>
    <xf numFmtId="185" fontId="0" fillId="0" borderId="28" xfId="1" applyNumberFormat="1" applyFont="1" applyFill="1" applyBorder="1" applyAlignment="1">
      <alignment horizontal="right" vertical="center" wrapText="1" shrinkToFit="1"/>
    </xf>
    <xf numFmtId="185" fontId="0" fillId="0" borderId="32" xfId="1" applyNumberFormat="1" applyFont="1" applyFill="1" applyBorder="1" applyAlignment="1">
      <alignment horizontal="right" vertical="center" wrapText="1"/>
    </xf>
    <xf numFmtId="185" fontId="0" fillId="0" borderId="28" xfId="1" applyNumberFormat="1" applyFont="1" applyFill="1" applyBorder="1" applyAlignment="1">
      <alignment horizontal="right" vertical="center" wrapText="1"/>
    </xf>
    <xf numFmtId="185" fontId="0" fillId="0" borderId="32" xfId="1" applyNumberFormat="1" applyFont="1" applyFill="1" applyBorder="1" applyAlignment="1">
      <alignment horizontal="left" vertical="center" wrapText="1"/>
    </xf>
    <xf numFmtId="185" fontId="0" fillId="0" borderId="28" xfId="1" applyNumberFormat="1" applyFont="1" applyFill="1" applyBorder="1" applyAlignment="1">
      <alignment horizontal="left" vertical="center" wrapText="1"/>
    </xf>
    <xf numFmtId="176" fontId="0" fillId="0" borderId="41" xfId="0" applyNumberFormat="1" applyBorder="1" applyAlignment="1">
      <alignment vertical="center" wrapText="1"/>
    </xf>
    <xf numFmtId="176" fontId="0" fillId="0" borderId="16" xfId="0" applyNumberFormat="1" applyBorder="1" applyAlignment="1">
      <alignment vertical="center" wrapText="1"/>
    </xf>
    <xf numFmtId="176" fontId="0" fillId="0" borderId="42" xfId="0" applyNumberFormat="1" applyBorder="1" applyAlignment="1">
      <alignment vertical="center" wrapText="1"/>
    </xf>
    <xf numFmtId="0" fontId="6" fillId="0" borderId="27" xfId="1" applyNumberFormat="1" applyFont="1" applyFill="1" applyBorder="1" applyAlignment="1">
      <alignment horizontal="left" vertical="center" wrapText="1" readingOrder="1"/>
    </xf>
    <xf numFmtId="179" fontId="6" fillId="0" borderId="27" xfId="1" applyNumberFormat="1" applyFont="1" applyFill="1" applyBorder="1" applyAlignment="1">
      <alignment horizontal="left" vertical="center" wrapText="1" readingOrder="1"/>
    </xf>
    <xf numFmtId="181" fontId="6" fillId="0" borderId="27" xfId="1" applyNumberFormat="1" applyFont="1" applyFill="1" applyBorder="1" applyAlignment="1">
      <alignment horizontal="left" vertical="center" wrapText="1" readingOrder="1"/>
    </xf>
    <xf numFmtId="176" fontId="6" fillId="0" borderId="27" xfId="1" applyNumberFormat="1" applyFont="1" applyFill="1" applyBorder="1" applyAlignment="1">
      <alignment horizontal="left" vertical="center" wrapText="1" readingOrder="1"/>
    </xf>
    <xf numFmtId="179" fontId="6" fillId="0" borderId="30" xfId="1" applyNumberFormat="1" applyFont="1" applyFill="1" applyBorder="1" applyAlignment="1">
      <alignment horizontal="left" vertical="center" wrapText="1" readingOrder="1"/>
    </xf>
    <xf numFmtId="176" fontId="6" fillId="0" borderId="30" xfId="1" applyNumberFormat="1" applyFont="1" applyFill="1" applyBorder="1" applyAlignment="1">
      <alignment horizontal="left" vertical="center" wrapText="1" readingOrder="1"/>
    </xf>
    <xf numFmtId="181" fontId="6" fillId="0" borderId="30" xfId="1" applyNumberFormat="1" applyFont="1" applyFill="1" applyBorder="1" applyAlignment="1">
      <alignment horizontal="left" vertical="center" wrapText="1" readingOrder="1"/>
    </xf>
    <xf numFmtId="176" fontId="0" fillId="0" borderId="42" xfId="0" applyNumberFormat="1" applyBorder="1" applyAlignment="1">
      <alignment horizontal="left" vertical="center" wrapText="1" readingOrder="1"/>
    </xf>
    <xf numFmtId="0" fontId="0" fillId="0" borderId="0" xfId="0" applyAlignment="1">
      <alignment vertical="center" wrapText="1" readingOrder="1"/>
    </xf>
    <xf numFmtId="186" fontId="33" fillId="0" borderId="29" xfId="5" applyNumberFormat="1" applyFont="1" applyFill="1" applyBorder="1" applyAlignment="1">
      <alignment horizontal="right" vertical="center"/>
    </xf>
    <xf numFmtId="186" fontId="33" fillId="0" borderId="28" xfId="5" applyNumberFormat="1" applyFont="1" applyFill="1" applyBorder="1" applyAlignment="1">
      <alignment horizontal="right" vertical="center"/>
    </xf>
    <xf numFmtId="186" fontId="34" fillId="0" borderId="29" xfId="5" applyNumberFormat="1" applyFont="1" applyFill="1" applyBorder="1" applyAlignment="1">
      <alignment horizontal="right" vertical="center" wrapText="1"/>
    </xf>
    <xf numFmtId="186" fontId="34" fillId="0" borderId="28" xfId="5" applyNumberFormat="1" applyFont="1" applyFill="1" applyBorder="1" applyAlignment="1">
      <alignment horizontal="right" vertical="center" wrapText="1"/>
    </xf>
    <xf numFmtId="186" fontId="37" fillId="0" borderId="27" xfId="5" applyNumberFormat="1" applyFont="1" applyFill="1" applyBorder="1" applyAlignment="1">
      <alignment horizontal="right" vertical="center" wrapText="1"/>
    </xf>
    <xf numFmtId="186" fontId="37" fillId="0" borderId="28" xfId="5" applyNumberFormat="1" applyFont="1" applyFill="1" applyBorder="1" applyAlignment="1">
      <alignment horizontal="right" vertical="center" wrapText="1"/>
    </xf>
    <xf numFmtId="186" fontId="37" fillId="0" borderId="29" xfId="5" applyNumberFormat="1" applyFont="1" applyFill="1" applyBorder="1" applyAlignment="1">
      <alignment horizontal="right" vertical="center" wrapText="1"/>
    </xf>
    <xf numFmtId="186" fontId="0" fillId="0" borderId="34" xfId="5" applyNumberFormat="1" applyFont="1" applyFill="1" applyBorder="1" applyAlignment="1">
      <alignment horizontal="right" vertical="center" wrapText="1"/>
    </xf>
    <xf numFmtId="186" fontId="0" fillId="0" borderId="35" xfId="5" applyNumberFormat="1" applyFont="1" applyFill="1" applyBorder="1" applyAlignment="1">
      <alignment horizontal="right" vertical="center" wrapText="1"/>
    </xf>
    <xf numFmtId="186" fontId="0" fillId="0" borderId="36" xfId="5" applyNumberFormat="1" applyFont="1" applyFill="1" applyBorder="1" applyAlignment="1">
      <alignment horizontal="right" vertical="center" wrapText="1"/>
    </xf>
    <xf numFmtId="186" fontId="4" fillId="0" borderId="28" xfId="5" applyNumberFormat="1" applyFont="1" applyFill="1" applyBorder="1" applyAlignment="1">
      <alignment horizontal="right" vertical="center" wrapText="1"/>
    </xf>
    <xf numFmtId="186" fontId="4" fillId="0" borderId="29" xfId="5" applyNumberFormat="1" applyFont="1" applyFill="1" applyBorder="1" applyAlignment="1">
      <alignment horizontal="right" vertical="center" wrapText="1"/>
    </xf>
    <xf numFmtId="182" fontId="38" fillId="0" borderId="27" xfId="1" applyNumberFormat="1" applyFont="1" applyFill="1" applyBorder="1" applyAlignment="1">
      <alignment vertical="center" wrapText="1"/>
    </xf>
    <xf numFmtId="182" fontId="38" fillId="0" borderId="30" xfId="1" applyNumberFormat="1" applyFont="1" applyFill="1" applyBorder="1" applyAlignment="1">
      <alignment vertical="center" wrapText="1"/>
    </xf>
    <xf numFmtId="182" fontId="38" fillId="0" borderId="18" xfId="1" applyNumberFormat="1" applyFont="1" applyFill="1" applyBorder="1" applyAlignment="1">
      <alignment vertical="center" wrapText="1"/>
    </xf>
    <xf numFmtId="186" fontId="37" fillId="0" borderId="27" xfId="1" applyNumberFormat="1" applyFont="1" applyFill="1" applyBorder="1" applyAlignment="1">
      <alignment horizontal="right" vertical="center" wrapText="1"/>
    </xf>
    <xf numFmtId="186" fontId="37" fillId="0" borderId="28" xfId="1" applyNumberFormat="1" applyFont="1" applyFill="1" applyBorder="1" applyAlignment="1">
      <alignment horizontal="right" vertical="center" wrapText="1"/>
    </xf>
    <xf numFmtId="186" fontId="37" fillId="0" borderId="29" xfId="1" applyNumberFormat="1" applyFont="1" applyFill="1" applyBorder="1" applyAlignment="1">
      <alignment horizontal="right" vertical="center" wrapText="1"/>
    </xf>
    <xf numFmtId="176" fontId="37" fillId="0" borderId="30" xfId="1" applyNumberFormat="1" applyFont="1" applyFill="1" applyBorder="1" applyAlignment="1">
      <alignment horizontal="right" vertical="center" wrapText="1"/>
    </xf>
    <xf numFmtId="176" fontId="37" fillId="0" borderId="31" xfId="1" applyNumberFormat="1" applyFont="1" applyFill="1" applyBorder="1" applyAlignment="1">
      <alignment horizontal="right" vertical="center" wrapText="1"/>
    </xf>
    <xf numFmtId="176" fontId="37" fillId="0" borderId="32" xfId="1" applyNumberFormat="1" applyFont="1" applyFill="1" applyBorder="1" applyAlignment="1">
      <alignment horizontal="right" vertical="center" wrapText="1"/>
    </xf>
    <xf numFmtId="176" fontId="37" fillId="0" borderId="28" xfId="1" applyNumberFormat="1" applyFont="1" applyFill="1" applyBorder="1" applyAlignment="1">
      <alignment horizontal="right" vertical="center" wrapText="1"/>
    </xf>
    <xf numFmtId="185" fontId="28" fillId="0" borderId="32" xfId="1" applyNumberFormat="1" applyFont="1" applyFill="1" applyBorder="1" applyAlignment="1">
      <alignment horizontal="center" vertical="center" wrapText="1"/>
    </xf>
    <xf numFmtId="185" fontId="28" fillId="0" borderId="28" xfId="1" applyNumberFormat="1" applyFont="1" applyFill="1" applyBorder="1" applyAlignment="1">
      <alignment horizontal="center" vertical="center" wrapText="1"/>
    </xf>
    <xf numFmtId="185" fontId="28" fillId="0" borderId="30" xfId="1" applyNumberFormat="1" applyFont="1" applyFill="1" applyBorder="1" applyAlignment="1">
      <alignment horizontal="center" vertical="center" wrapText="1"/>
    </xf>
    <xf numFmtId="186" fontId="11" fillId="0" borderId="28" xfId="5" applyNumberFormat="1" applyFont="1" applyFill="1" applyBorder="1" applyAlignment="1">
      <alignment horizontal="right" vertical="center" wrapText="1"/>
    </xf>
    <xf numFmtId="186" fontId="11" fillId="0" borderId="29" xfId="5" applyNumberFormat="1" applyFont="1" applyFill="1" applyBorder="1" applyAlignment="1">
      <alignment horizontal="right" vertical="center" wrapText="1"/>
    </xf>
    <xf numFmtId="186" fontId="11" fillId="0" borderId="27" xfId="5" applyNumberFormat="1" applyFont="1" applyFill="1" applyBorder="1" applyAlignment="1">
      <alignment horizontal="right" vertical="center" wrapText="1"/>
    </xf>
    <xf numFmtId="186" fontId="41" fillId="0" borderId="27" xfId="5" applyNumberFormat="1" applyFont="1" applyFill="1" applyBorder="1" applyAlignment="1">
      <alignment horizontal="right" vertical="center" wrapText="1"/>
    </xf>
    <xf numFmtId="186" fontId="41" fillId="0" borderId="28" xfId="5" applyNumberFormat="1" applyFont="1" applyFill="1" applyBorder="1" applyAlignment="1">
      <alignment horizontal="right" vertical="center" wrapText="1"/>
    </xf>
    <xf numFmtId="186" fontId="41" fillId="0" borderId="29" xfId="5" applyNumberFormat="1" applyFont="1" applyFill="1" applyBorder="1" applyAlignment="1">
      <alignment horizontal="right" vertical="center" wrapText="1"/>
    </xf>
    <xf numFmtId="186" fontId="11" fillId="0" borderId="28" xfId="5" applyNumberFormat="1" applyFont="1" applyFill="1" applyBorder="1" applyAlignment="1">
      <alignment horizontal="right" vertical="center" shrinkToFit="1"/>
    </xf>
    <xf numFmtId="186" fontId="11" fillId="0" borderId="27" xfId="5" applyNumberFormat="1" applyFont="1" applyFill="1" applyBorder="1" applyAlignment="1">
      <alignment horizontal="right" vertical="center" shrinkToFit="1"/>
    </xf>
    <xf numFmtId="183" fontId="11" fillId="0" borderId="46" xfId="5" applyNumberFormat="1" applyFont="1" applyFill="1" applyBorder="1" applyAlignment="1">
      <alignment horizontal="right" vertical="center" wrapText="1"/>
    </xf>
    <xf numFmtId="183" fontId="11" fillId="0" borderId="27" xfId="5" applyNumberFormat="1" applyFont="1" applyFill="1" applyBorder="1" applyAlignment="1">
      <alignment horizontal="right" vertical="center" wrapText="1"/>
    </xf>
    <xf numFmtId="183" fontId="11" fillId="0" borderId="28" xfId="5" applyNumberFormat="1" applyFont="1" applyFill="1" applyBorder="1" applyAlignment="1">
      <alignment horizontal="right" vertical="center" wrapText="1"/>
    </xf>
    <xf numFmtId="186" fontId="44" fillId="0" borderId="29" xfId="5" applyNumberFormat="1" applyFont="1" applyFill="1" applyBorder="1" applyAlignment="1">
      <alignment horizontal="right" vertical="center" wrapText="1"/>
    </xf>
    <xf numFmtId="186" fontId="44" fillId="0" borderId="28" xfId="5" applyNumberFormat="1" applyFont="1" applyFill="1" applyBorder="1" applyAlignment="1">
      <alignment horizontal="right" vertical="center" wrapText="1"/>
    </xf>
    <xf numFmtId="186" fontId="44" fillId="0" borderId="27" xfId="5" applyNumberFormat="1" applyFont="1" applyFill="1" applyBorder="1" applyAlignment="1">
      <alignment horizontal="right" vertical="center" wrapText="1"/>
    </xf>
    <xf numFmtId="186" fontId="44" fillId="0" borderId="27" xfId="5" applyNumberFormat="1" applyFont="1" applyFill="1" applyBorder="1" applyAlignment="1">
      <alignment horizontal="right" vertical="center" wrapText="1" shrinkToFit="1"/>
    </xf>
    <xf numFmtId="0" fontId="9" fillId="0" borderId="1" xfId="0" applyFont="1" applyFill="1" applyBorder="1" applyAlignment="1">
      <alignment vertical="center" wrapText="1" readingOrder="1"/>
    </xf>
    <xf numFmtId="0" fontId="6" fillId="0" borderId="18" xfId="0" applyFont="1" applyFill="1" applyBorder="1" applyAlignment="1">
      <alignment horizontal="center" vertical="center" wrapText="1" readingOrder="1"/>
    </xf>
    <xf numFmtId="0" fontId="11" fillId="0" borderId="18" xfId="0" applyFont="1" applyFill="1" applyBorder="1" applyAlignment="1">
      <alignment horizontal="center" vertical="center" wrapText="1" readingOrder="1"/>
    </xf>
    <xf numFmtId="0" fontId="41" fillId="0" borderId="18" xfId="0" applyFont="1" applyFill="1" applyBorder="1" applyAlignment="1">
      <alignment horizontal="center" vertical="center" wrapText="1" readingOrder="1"/>
    </xf>
    <xf numFmtId="0" fontId="45" fillId="0" borderId="18" xfId="0" applyFont="1" applyFill="1" applyBorder="1" applyAlignment="1">
      <alignment horizontal="center" vertical="center" wrapText="1" readingOrder="1"/>
    </xf>
    <xf numFmtId="0" fontId="0" fillId="0" borderId="0" xfId="0" applyFill="1" applyAlignment="1">
      <alignment horizontal="left" vertical="center" readingOrder="1"/>
    </xf>
    <xf numFmtId="0" fontId="0" fillId="0" borderId="0" xfId="0" applyFill="1" applyAlignment="1">
      <alignment horizontal="center" vertical="center" textRotation="255" wrapText="1" readingOrder="1"/>
    </xf>
    <xf numFmtId="0" fontId="0" fillId="3" borderId="0" xfId="0" applyFill="1" applyAlignment="1">
      <alignment horizontal="left" vertical="center" readingOrder="1"/>
    </xf>
    <xf numFmtId="185" fontId="34" fillId="0" borderId="31" xfId="1" applyNumberFormat="1" applyFont="1" applyFill="1" applyBorder="1" applyAlignment="1">
      <alignment horizontal="right" vertical="center" wrapText="1" shrinkToFit="1"/>
    </xf>
    <xf numFmtId="185" fontId="34" fillId="0" borderId="32" xfId="1" applyNumberFormat="1" applyFont="1" applyFill="1" applyBorder="1" applyAlignment="1">
      <alignment horizontal="right" vertical="center" wrapText="1" shrinkToFit="1"/>
    </xf>
    <xf numFmtId="185" fontId="34" fillId="0" borderId="28" xfId="1" applyNumberFormat="1" applyFont="1" applyFill="1" applyBorder="1" applyAlignment="1">
      <alignment horizontal="right" vertical="center" wrapText="1" shrinkToFit="1"/>
    </xf>
    <xf numFmtId="185" fontId="34" fillId="0" borderId="30" xfId="1" applyNumberFormat="1" applyFont="1" applyFill="1" applyBorder="1" applyAlignment="1">
      <alignment horizontal="right" vertical="center" wrapText="1" shrinkToFit="1"/>
    </xf>
    <xf numFmtId="186" fontId="34" fillId="0" borderId="27" xfId="5" applyNumberFormat="1" applyFont="1" applyFill="1" applyBorder="1" applyAlignment="1">
      <alignment horizontal="right" vertical="center" wrapText="1"/>
    </xf>
    <xf numFmtId="186" fontId="0" fillId="0" borderId="47" xfId="5" applyNumberFormat="1" applyFont="1" applyFill="1" applyBorder="1" applyAlignment="1">
      <alignment horizontal="right" vertical="center" wrapText="1"/>
    </xf>
    <xf numFmtId="186" fontId="0" fillId="0" borderId="48" xfId="5" applyNumberFormat="1" applyFont="1" applyFill="1" applyBorder="1" applyAlignment="1">
      <alignment horizontal="right" vertical="center" wrapText="1"/>
    </xf>
    <xf numFmtId="186" fontId="0" fillId="0" borderId="49" xfId="5" applyNumberFormat="1" applyFont="1" applyFill="1" applyBorder="1" applyAlignment="1">
      <alignment horizontal="right" vertical="center" wrapText="1"/>
    </xf>
    <xf numFmtId="0" fontId="0" fillId="2" borderId="0" xfId="0" applyFill="1" applyAlignment="1">
      <alignment horizontal="left" vertical="center" readingOrder="1"/>
    </xf>
    <xf numFmtId="189" fontId="34" fillId="0" borderId="30" xfId="7" applyNumberFormat="1" applyFont="1" applyFill="1" applyBorder="1" applyAlignment="1">
      <alignment horizontal="right" vertical="center" wrapText="1"/>
    </xf>
    <xf numFmtId="0" fontId="25" fillId="0" borderId="20" xfId="1" applyNumberFormat="1" applyFont="1" applyFill="1" applyBorder="1" applyAlignment="1">
      <alignment horizontal="left" vertical="center" wrapText="1" readingOrder="1"/>
    </xf>
    <xf numFmtId="0" fontId="25" fillId="0" borderId="25" xfId="1" applyNumberFormat="1" applyFont="1" applyFill="1" applyBorder="1" applyAlignment="1">
      <alignment horizontal="left" vertical="center" wrapText="1" readingOrder="1"/>
    </xf>
    <xf numFmtId="177" fontId="25" fillId="0" borderId="17" xfId="1" applyNumberFormat="1" applyFont="1" applyFill="1" applyBorder="1" applyAlignment="1">
      <alignment horizontal="left" vertical="center" wrapText="1" readingOrder="1"/>
    </xf>
    <xf numFmtId="186" fontId="25" fillId="0" borderId="21" xfId="5" applyNumberFormat="1" applyFont="1" applyFill="1" applyBorder="1" applyAlignment="1">
      <alignment horizontal="right" vertical="center" wrapText="1"/>
    </xf>
    <xf numFmtId="186" fontId="25" fillId="0" borderId="23" xfId="5" applyNumberFormat="1" applyFont="1" applyFill="1" applyBorder="1" applyAlignment="1">
      <alignment horizontal="right" vertical="center" wrapText="1"/>
    </xf>
    <xf numFmtId="183" fontId="25" fillId="0" borderId="21" xfId="5" applyNumberFormat="1" applyFont="1" applyFill="1" applyBorder="1" applyAlignment="1">
      <alignment horizontal="right" vertical="center" wrapText="1"/>
    </xf>
    <xf numFmtId="183" fontId="25" fillId="0" borderId="24" xfId="5" applyNumberFormat="1" applyFont="1" applyFill="1" applyBorder="1" applyAlignment="1">
      <alignment horizontal="right" vertical="center" wrapText="1"/>
    </xf>
    <xf numFmtId="185" fontId="25" fillId="0" borderId="25" xfId="1" applyNumberFormat="1" applyFont="1" applyFill="1" applyBorder="1" applyAlignment="1">
      <alignment horizontal="right" vertical="center" wrapText="1" shrinkToFit="1"/>
    </xf>
    <xf numFmtId="40" fontId="0" fillId="0" borderId="21" xfId="5" applyNumberFormat="1" applyFont="1" applyFill="1" applyBorder="1" applyAlignment="1">
      <alignment horizontal="right" vertical="center" wrapText="1"/>
    </xf>
    <xf numFmtId="0" fontId="0" fillId="0" borderId="52" xfId="1" applyNumberFormat="1" applyFont="1" applyFill="1" applyBorder="1" applyAlignment="1">
      <alignment horizontal="left" vertical="center" wrapText="1" readingOrder="1"/>
    </xf>
    <xf numFmtId="177" fontId="0" fillId="0" borderId="18" xfId="1" applyNumberFormat="1" applyFont="1" applyFill="1" applyBorder="1" applyAlignment="1">
      <alignment horizontal="left" vertical="center" wrapText="1" readingOrder="1"/>
    </xf>
    <xf numFmtId="0" fontId="0" fillId="0" borderId="27" xfId="1" applyNumberFormat="1" applyFont="1" applyFill="1" applyBorder="1" applyAlignment="1">
      <alignment horizontal="left" vertical="center" wrapText="1" readingOrder="1"/>
    </xf>
    <xf numFmtId="0" fontId="0" fillId="0" borderId="30" xfId="1" applyNumberFormat="1" applyFont="1" applyFill="1" applyBorder="1" applyAlignment="1">
      <alignment horizontal="left" vertical="center" wrapText="1" readingOrder="1"/>
    </xf>
    <xf numFmtId="0" fontId="0" fillId="0" borderId="47" xfId="1" applyNumberFormat="1" applyFont="1" applyFill="1" applyBorder="1" applyAlignment="1">
      <alignment horizontal="left" vertical="center" wrapText="1" readingOrder="1"/>
    </xf>
    <xf numFmtId="0" fontId="0" fillId="0" borderId="53" xfId="1" applyNumberFormat="1" applyFont="1" applyFill="1" applyBorder="1" applyAlignment="1">
      <alignment horizontal="left" vertical="center" wrapText="1" readingOrder="1"/>
    </xf>
    <xf numFmtId="177" fontId="0" fillId="0" borderId="51" xfId="1" applyNumberFormat="1" applyFont="1" applyFill="1" applyBorder="1" applyAlignment="1">
      <alignment horizontal="left" vertical="center" wrapText="1" readingOrder="1"/>
    </xf>
    <xf numFmtId="185" fontId="0" fillId="0" borderId="53" xfId="1" applyNumberFormat="1" applyFont="1" applyFill="1" applyBorder="1" applyAlignment="1">
      <alignment horizontal="right" vertical="center" wrapText="1" shrinkToFit="1"/>
    </xf>
    <xf numFmtId="185" fontId="0" fillId="0" borderId="54" xfId="1" applyNumberFormat="1" applyFont="1" applyFill="1" applyBorder="1" applyAlignment="1">
      <alignment horizontal="right" vertical="center" wrapText="1" shrinkToFit="1"/>
    </xf>
    <xf numFmtId="0" fontId="37" fillId="0" borderId="27" xfId="1" applyNumberFormat="1" applyFont="1" applyFill="1" applyBorder="1" applyAlignment="1">
      <alignment horizontal="left" vertical="center" wrapText="1" readingOrder="1"/>
    </xf>
    <xf numFmtId="0" fontId="37" fillId="0" borderId="30" xfId="1" applyNumberFormat="1" applyFont="1" applyFill="1" applyBorder="1" applyAlignment="1">
      <alignment horizontal="left" vertical="center" wrapText="1" readingOrder="1"/>
    </xf>
    <xf numFmtId="185" fontId="37" fillId="0" borderId="30" xfId="1" applyNumberFormat="1" applyFont="1" applyFill="1" applyBorder="1" applyAlignment="1">
      <alignment horizontal="right" vertical="center" wrapText="1" shrinkToFit="1"/>
    </xf>
    <xf numFmtId="0" fontId="25" fillId="0" borderId="27" xfId="1" applyNumberFormat="1" applyFont="1" applyFill="1" applyBorder="1" applyAlignment="1">
      <alignment horizontal="left" vertical="center" wrapText="1" readingOrder="1"/>
    </xf>
    <xf numFmtId="0" fontId="25" fillId="0" borderId="30" xfId="1" applyNumberFormat="1" applyFont="1" applyFill="1" applyBorder="1" applyAlignment="1">
      <alignment horizontal="left" vertical="center" wrapText="1" readingOrder="1"/>
    </xf>
    <xf numFmtId="0" fontId="0" fillId="0" borderId="18" xfId="1" applyNumberFormat="1" applyFont="1" applyFill="1" applyBorder="1" applyAlignment="1">
      <alignment horizontal="left" vertical="center" wrapText="1" readingOrder="1"/>
    </xf>
    <xf numFmtId="56" fontId="0" fillId="0" borderId="31" xfId="1" applyNumberFormat="1" applyFont="1" applyFill="1" applyBorder="1" applyAlignment="1">
      <alignment horizontal="right" vertical="center" wrapText="1" shrinkToFit="1"/>
    </xf>
    <xf numFmtId="0" fontId="0" fillId="0" borderId="27" xfId="1" applyNumberFormat="1" applyFont="1" applyFill="1" applyBorder="1" applyAlignment="1">
      <alignment horizontal="left" vertical="top" wrapText="1" readingOrder="1"/>
    </xf>
    <xf numFmtId="0" fontId="0" fillId="0" borderId="30" xfId="1" applyNumberFormat="1" applyFont="1" applyFill="1" applyBorder="1" applyAlignment="1">
      <alignment horizontal="left" vertical="top" wrapText="1" readingOrder="1"/>
    </xf>
    <xf numFmtId="0" fontId="0" fillId="0" borderId="12" xfId="0" applyFill="1" applyBorder="1" applyAlignment="1">
      <alignment vertical="center" wrapText="1" readingOrder="1"/>
    </xf>
    <xf numFmtId="176" fontId="9" fillId="0" borderId="8" xfId="0" applyNumberFormat="1" applyFont="1" applyFill="1" applyBorder="1" applyAlignment="1">
      <alignment vertical="center" wrapText="1" readingOrder="1"/>
    </xf>
    <xf numFmtId="176" fontId="9" fillId="0" borderId="13" xfId="0" applyNumberFormat="1" applyFont="1" applyFill="1" applyBorder="1" applyAlignment="1">
      <alignment vertical="center" wrapText="1" readingOrder="1"/>
    </xf>
    <xf numFmtId="0" fontId="0" fillId="0" borderId="1" xfId="0" applyFill="1" applyBorder="1" applyAlignment="1">
      <alignment vertical="center" wrapText="1"/>
    </xf>
    <xf numFmtId="0" fontId="6" fillId="0" borderId="1" xfId="0" applyFont="1" applyFill="1" applyBorder="1" applyAlignment="1">
      <alignment vertical="center" wrapText="1" readingOrder="1"/>
    </xf>
    <xf numFmtId="176" fontId="9" fillId="0" borderId="1" xfId="0" applyNumberFormat="1" applyFont="1" applyFill="1" applyBorder="1" applyAlignment="1">
      <alignment vertical="center" wrapText="1" readingOrder="1"/>
    </xf>
    <xf numFmtId="0" fontId="11" fillId="0" borderId="1" xfId="0" applyFont="1" applyFill="1" applyBorder="1" applyAlignment="1">
      <alignment vertical="center" wrapText="1" readingOrder="1"/>
    </xf>
    <xf numFmtId="176" fontId="0" fillId="0" borderId="8" xfId="0" applyNumberFormat="1" applyFill="1" applyBorder="1" applyAlignment="1">
      <alignment vertical="center" wrapText="1"/>
    </xf>
    <xf numFmtId="176" fontId="0" fillId="0" borderId="12" xfId="0" applyNumberFormat="1" applyFill="1" applyBorder="1" applyAlignment="1">
      <alignment vertical="center" wrapText="1"/>
    </xf>
    <xf numFmtId="176" fontId="0" fillId="0" borderId="12" xfId="0" applyNumberFormat="1" applyFill="1" applyBorder="1" applyAlignment="1">
      <alignment vertical="center" wrapText="1" shrinkToFit="1"/>
    </xf>
    <xf numFmtId="176" fontId="0" fillId="0" borderId="11" xfId="0" applyNumberFormat="1" applyFill="1" applyBorder="1" applyAlignment="1">
      <alignment vertical="center" wrapText="1" shrinkToFit="1"/>
    </xf>
    <xf numFmtId="185" fontId="0" fillId="0" borderId="12" xfId="0" applyNumberFormat="1" applyFill="1" applyBorder="1" applyAlignment="1">
      <alignment vertical="center" wrapText="1" shrinkToFit="1"/>
    </xf>
    <xf numFmtId="0" fontId="0" fillId="0" borderId="13" xfId="0" applyFill="1" applyBorder="1" applyAlignment="1">
      <alignment vertical="center" wrapText="1"/>
    </xf>
    <xf numFmtId="176" fontId="0" fillId="0" borderId="10" xfId="0" applyNumberFormat="1" applyFill="1" applyBorder="1" applyAlignment="1">
      <alignment vertical="center" wrapText="1" shrinkToFit="1"/>
    </xf>
    <xf numFmtId="176" fontId="0" fillId="0" borderId="9" xfId="0" applyNumberFormat="1" applyFill="1" applyBorder="1" applyAlignment="1">
      <alignment vertical="center" wrapText="1"/>
    </xf>
    <xf numFmtId="0" fontId="0" fillId="0" borderId="39" xfId="0" applyFill="1" applyBorder="1" applyAlignment="1">
      <alignment vertical="center" wrapText="1"/>
    </xf>
    <xf numFmtId="0" fontId="0" fillId="0" borderId="14" xfId="0" applyFill="1" applyBorder="1" applyAlignment="1">
      <alignment vertical="center" wrapText="1"/>
    </xf>
    <xf numFmtId="0" fontId="0" fillId="0" borderId="15" xfId="0" applyFill="1" applyBorder="1" applyAlignment="1">
      <alignment vertical="center" wrapText="1"/>
    </xf>
    <xf numFmtId="0" fontId="0" fillId="0" borderId="0" xfId="0" applyFill="1" applyAlignment="1">
      <alignment vertical="center" wrapText="1" readingOrder="1"/>
    </xf>
    <xf numFmtId="0" fontId="0" fillId="0" borderId="17" xfId="0" applyFill="1" applyBorder="1" applyAlignment="1">
      <alignment horizontal="left" vertical="center" readingOrder="1"/>
    </xf>
    <xf numFmtId="0" fontId="25" fillId="0" borderId="17" xfId="0" applyFont="1" applyFill="1" applyBorder="1" applyAlignment="1">
      <alignment horizontal="center" vertical="center" readingOrder="1"/>
    </xf>
    <xf numFmtId="0" fontId="25" fillId="0" borderId="17" xfId="0" applyFont="1" applyFill="1" applyBorder="1" applyAlignment="1">
      <alignment horizontal="center" vertical="center" wrapText="1" readingOrder="1"/>
    </xf>
    <xf numFmtId="0" fontId="25" fillId="0" borderId="17" xfId="0" applyFont="1" applyFill="1" applyBorder="1" applyAlignment="1">
      <alignment horizontal="left" vertical="center" wrapText="1" readingOrder="1"/>
    </xf>
    <xf numFmtId="0" fontId="25" fillId="0" borderId="17" xfId="0" applyFont="1" applyFill="1" applyBorder="1" applyAlignment="1">
      <alignment horizontal="left" vertical="center" wrapText="1" shrinkToFit="1" readingOrder="1"/>
    </xf>
    <xf numFmtId="184" fontId="25" fillId="0" borderId="17" xfId="0" applyNumberFormat="1" applyFont="1" applyFill="1" applyBorder="1" applyAlignment="1">
      <alignment horizontal="left" vertical="top" wrapText="1" shrinkToFit="1" readingOrder="1"/>
    </xf>
    <xf numFmtId="0" fontId="0" fillId="0" borderId="17" xfId="0" applyFill="1" applyBorder="1" applyAlignment="1">
      <alignment horizontal="center" vertical="center" wrapText="1"/>
    </xf>
    <xf numFmtId="0" fontId="25" fillId="0" borderId="18" xfId="0" applyFont="1" applyFill="1" applyBorder="1" applyAlignment="1">
      <alignment horizontal="center" vertical="center" wrapText="1" readingOrder="1"/>
    </xf>
    <xf numFmtId="0" fontId="0" fillId="0" borderId="17" xfId="0" applyFill="1" applyBorder="1" applyAlignment="1">
      <alignment horizontal="center" vertical="center" wrapText="1" shrinkToFit="1" readingOrder="1"/>
    </xf>
    <xf numFmtId="180" fontId="50" fillId="0" borderId="17" xfId="0" applyNumberFormat="1" applyFont="1" applyFill="1" applyBorder="1" applyAlignment="1">
      <alignment horizontal="center" vertical="top" wrapText="1"/>
    </xf>
    <xf numFmtId="0" fontId="0" fillId="0" borderId="17" xfId="0" applyFill="1" applyBorder="1" applyAlignment="1">
      <alignment horizontal="center" vertical="top" wrapText="1" shrinkToFit="1"/>
    </xf>
    <xf numFmtId="183" fontId="25" fillId="0" borderId="22" xfId="5" applyNumberFormat="1" applyFont="1" applyFill="1" applyBorder="1" applyAlignment="1">
      <alignment horizontal="right" vertical="center" wrapText="1"/>
    </xf>
    <xf numFmtId="183" fontId="25" fillId="0" borderId="23" xfId="5" applyNumberFormat="1" applyFont="1" applyFill="1" applyBorder="1" applyAlignment="1">
      <alignment horizontal="right" vertical="center" wrapText="1"/>
    </xf>
    <xf numFmtId="185" fontId="0" fillId="0" borderId="26" xfId="1" applyNumberFormat="1" applyFont="1" applyFill="1" applyBorder="1" applyAlignment="1">
      <alignment horizontal="center" vertical="center" wrapText="1" shrinkToFit="1"/>
    </xf>
    <xf numFmtId="185" fontId="0" fillId="0" borderId="24" xfId="1" applyNumberFormat="1" applyFont="1" applyFill="1" applyBorder="1" applyAlignment="1">
      <alignment horizontal="right" vertical="center" wrapText="1" shrinkToFit="1"/>
    </xf>
    <xf numFmtId="185" fontId="0" fillId="0" borderId="21" xfId="1" applyNumberFormat="1" applyFont="1" applyFill="1" applyBorder="1" applyAlignment="1">
      <alignment horizontal="right" vertical="center" wrapText="1" shrinkToFit="1"/>
    </xf>
    <xf numFmtId="0" fontId="6" fillId="0" borderId="0" xfId="0" applyFont="1" applyFill="1" applyAlignment="1">
      <alignment horizontal="left" vertical="center" readingOrder="1"/>
    </xf>
    <xf numFmtId="0" fontId="0" fillId="0" borderId="18" xfId="0" applyFill="1" applyBorder="1" applyAlignment="1">
      <alignment horizontal="left" vertical="center" readingOrder="1"/>
    </xf>
    <xf numFmtId="0" fontId="0" fillId="0" borderId="18" xfId="0" applyFill="1" applyBorder="1" applyAlignment="1">
      <alignment horizontal="center" vertical="center" readingOrder="1"/>
    </xf>
    <xf numFmtId="0" fontId="0" fillId="0" borderId="18" xfId="0" applyFill="1" applyBorder="1" applyAlignment="1">
      <alignment horizontal="center" vertical="center" wrapText="1" readingOrder="1"/>
    </xf>
    <xf numFmtId="0" fontId="0" fillId="0" borderId="18" xfId="0" applyFill="1" applyBorder="1" applyAlignment="1">
      <alignment horizontal="left" vertical="center" wrapText="1" readingOrder="1"/>
    </xf>
    <xf numFmtId="0" fontId="0" fillId="0" borderId="18" xfId="0" applyFill="1" applyBorder="1" applyAlignment="1">
      <alignment horizontal="left" vertical="center" wrapText="1" shrinkToFit="1" readingOrder="1"/>
    </xf>
    <xf numFmtId="184" fontId="0" fillId="0" borderId="18" xfId="0" applyNumberFormat="1" applyFill="1" applyBorder="1" applyAlignment="1">
      <alignment horizontal="left" vertical="top" wrapText="1" shrinkToFit="1" readingOrder="1"/>
    </xf>
    <xf numFmtId="0" fontId="0" fillId="0" borderId="31" xfId="1" applyNumberFormat="1" applyFont="1" applyFill="1" applyBorder="1" applyAlignment="1">
      <alignment horizontal="left" vertical="center" wrapText="1" readingOrder="1"/>
    </xf>
    <xf numFmtId="0" fontId="0" fillId="0" borderId="18" xfId="0" applyFill="1" applyBorder="1" applyAlignment="1">
      <alignment horizontal="center" vertical="center" wrapText="1"/>
    </xf>
    <xf numFmtId="0" fontId="0" fillId="0" borderId="18" xfId="0" applyFill="1" applyBorder="1" applyAlignment="1">
      <alignment horizontal="center" vertical="center" wrapText="1" shrinkToFit="1" readingOrder="1"/>
    </xf>
    <xf numFmtId="187" fontId="0" fillId="0" borderId="18" xfId="0" applyNumberFormat="1" applyFill="1" applyBorder="1" applyAlignment="1">
      <alignment horizontal="center" vertical="top" wrapText="1"/>
    </xf>
    <xf numFmtId="180" fontId="0" fillId="0" borderId="18" xfId="0" applyNumberFormat="1" applyFill="1" applyBorder="1" applyAlignment="1">
      <alignment horizontal="center" vertical="top" wrapText="1"/>
    </xf>
    <xf numFmtId="185" fontId="0" fillId="0" borderId="52" xfId="1" applyNumberFormat="1" applyFont="1" applyFill="1" applyBorder="1" applyAlignment="1">
      <alignment horizontal="right" vertical="center" wrapText="1" shrinkToFit="1"/>
    </xf>
    <xf numFmtId="49" fontId="0" fillId="0" borderId="18" xfId="0" applyNumberFormat="1" applyFill="1" applyBorder="1" applyAlignment="1">
      <alignment horizontal="center" vertical="top" wrapText="1"/>
    </xf>
    <xf numFmtId="0" fontId="0" fillId="0" borderId="18" xfId="0" applyFill="1" applyBorder="1" applyAlignment="1">
      <alignment horizontal="center" vertical="top" wrapText="1" shrinkToFit="1"/>
    </xf>
    <xf numFmtId="0" fontId="0" fillId="0" borderId="51" xfId="0" applyFill="1" applyBorder="1" applyAlignment="1">
      <alignment horizontal="left" vertical="center" readingOrder="1"/>
    </xf>
    <xf numFmtId="0" fontId="0" fillId="0" borderId="51" xfId="0" applyFill="1" applyBorder="1" applyAlignment="1">
      <alignment horizontal="center" vertical="center" readingOrder="1"/>
    </xf>
    <xf numFmtId="0" fontId="0" fillId="0" borderId="51" xfId="0" applyFill="1" applyBorder="1" applyAlignment="1">
      <alignment horizontal="center" vertical="center" wrapText="1" readingOrder="1"/>
    </xf>
    <xf numFmtId="0" fontId="0" fillId="0" borderId="51" xfId="0" applyFill="1" applyBorder="1" applyAlignment="1">
      <alignment horizontal="left" vertical="center" wrapText="1" readingOrder="1"/>
    </xf>
    <xf numFmtId="0" fontId="0" fillId="0" borderId="51" xfId="0" applyFill="1" applyBorder="1" applyAlignment="1">
      <alignment horizontal="left" vertical="center" wrapText="1" shrinkToFit="1" readingOrder="1"/>
    </xf>
    <xf numFmtId="184" fontId="0" fillId="0" borderId="51" xfId="0" applyNumberFormat="1" applyFill="1" applyBorder="1" applyAlignment="1">
      <alignment horizontal="left" vertical="top" wrapText="1" shrinkToFit="1" readingOrder="1"/>
    </xf>
    <xf numFmtId="0" fontId="0" fillId="0" borderId="51" xfId="0" applyFill="1" applyBorder="1" applyAlignment="1">
      <alignment horizontal="center" vertical="center" wrapText="1"/>
    </xf>
    <xf numFmtId="0" fontId="0" fillId="0" borderId="51" xfId="0" applyFill="1" applyBorder="1" applyAlignment="1">
      <alignment horizontal="center" vertical="center" wrapText="1" shrinkToFit="1" readingOrder="1"/>
    </xf>
    <xf numFmtId="180" fontId="0" fillId="0" borderId="51" xfId="0" applyNumberFormat="1" applyFill="1" applyBorder="1" applyAlignment="1">
      <alignment horizontal="center" vertical="top" wrapText="1"/>
    </xf>
    <xf numFmtId="0" fontId="0" fillId="0" borderId="51" xfId="0" applyFill="1" applyBorder="1" applyAlignment="1">
      <alignment horizontal="center" vertical="top" wrapText="1" shrinkToFit="1"/>
    </xf>
    <xf numFmtId="185" fontId="0" fillId="0" borderId="55" xfId="1" applyNumberFormat="1" applyFont="1" applyFill="1" applyBorder="1" applyAlignment="1">
      <alignment horizontal="right" vertical="center" wrapText="1" shrinkToFit="1"/>
    </xf>
    <xf numFmtId="185" fontId="0" fillId="0" borderId="48" xfId="1" applyNumberFormat="1" applyFont="1" applyFill="1" applyBorder="1" applyAlignment="1">
      <alignment horizontal="right" vertical="center" wrapText="1" shrinkToFit="1"/>
    </xf>
    <xf numFmtId="0" fontId="50" fillId="0" borderId="18" xfId="0" applyFont="1" applyFill="1" applyBorder="1" applyAlignment="1">
      <alignment horizontal="left" vertical="center" readingOrder="1"/>
    </xf>
    <xf numFmtId="0" fontId="37" fillId="0" borderId="18" xfId="0" applyFont="1" applyFill="1" applyBorder="1" applyAlignment="1">
      <alignment horizontal="center" vertical="center" readingOrder="1"/>
    </xf>
    <xf numFmtId="0" fontId="37" fillId="0" borderId="18" xfId="0" applyFont="1" applyFill="1" applyBorder="1" applyAlignment="1">
      <alignment horizontal="center" vertical="center" wrapText="1" readingOrder="1"/>
    </xf>
    <xf numFmtId="0" fontId="37" fillId="0" borderId="18" xfId="0" applyFont="1" applyFill="1" applyBorder="1" applyAlignment="1">
      <alignment horizontal="left" vertical="center" wrapText="1" readingOrder="1"/>
    </xf>
    <xf numFmtId="0" fontId="37" fillId="0" borderId="18" xfId="0" applyFont="1" applyFill="1" applyBorder="1" applyAlignment="1">
      <alignment horizontal="left" vertical="center" wrapText="1" shrinkToFit="1" readingOrder="1"/>
    </xf>
    <xf numFmtId="184" fontId="37" fillId="0" borderId="18" xfId="0" applyNumberFormat="1" applyFont="1" applyFill="1" applyBorder="1" applyAlignment="1">
      <alignment horizontal="left" vertical="top" wrapText="1" shrinkToFit="1" readingOrder="1"/>
    </xf>
    <xf numFmtId="0" fontId="37" fillId="0" borderId="18" xfId="0" applyFont="1" applyFill="1" applyBorder="1" applyAlignment="1">
      <alignment horizontal="center" vertical="center" wrapText="1"/>
    </xf>
    <xf numFmtId="0" fontId="37" fillId="0" borderId="18" xfId="0" applyFont="1" applyFill="1" applyBorder="1" applyAlignment="1">
      <alignment horizontal="center" vertical="center" wrapText="1" shrinkToFit="1" readingOrder="1"/>
    </xf>
    <xf numFmtId="180" fontId="37" fillId="0" borderId="18" xfId="0" applyNumberFormat="1" applyFont="1" applyFill="1" applyBorder="1" applyAlignment="1">
      <alignment horizontal="center" vertical="top" wrapText="1"/>
    </xf>
    <xf numFmtId="0" fontId="37" fillId="0" borderId="18" xfId="0" applyFont="1" applyFill="1" applyBorder="1" applyAlignment="1">
      <alignment horizontal="center" vertical="top" wrapText="1" shrinkToFit="1"/>
    </xf>
    <xf numFmtId="185" fontId="37" fillId="0" borderId="31" xfId="1" applyNumberFormat="1" applyFont="1" applyFill="1" applyBorder="1" applyAlignment="1">
      <alignment horizontal="center" vertical="center" wrapText="1" shrinkToFit="1"/>
    </xf>
    <xf numFmtId="185" fontId="37" fillId="0" borderId="32" xfId="1" applyNumberFormat="1" applyFont="1" applyFill="1" applyBorder="1" applyAlignment="1">
      <alignment horizontal="right" vertical="center" wrapText="1" shrinkToFit="1"/>
    </xf>
    <xf numFmtId="185" fontId="37" fillId="0" borderId="28" xfId="1" applyNumberFormat="1" applyFont="1" applyFill="1" applyBorder="1" applyAlignment="1">
      <alignment horizontal="right" vertical="center" wrapText="1" shrinkToFit="1"/>
    </xf>
    <xf numFmtId="0" fontId="25" fillId="0" borderId="18" xfId="0" applyFont="1" applyFill="1" applyBorder="1" applyAlignment="1">
      <alignment horizontal="left" vertical="center" wrapText="1" readingOrder="1"/>
    </xf>
    <xf numFmtId="0" fontId="25" fillId="0" borderId="18" xfId="0" applyFont="1" applyFill="1" applyBorder="1" applyAlignment="1">
      <alignment horizontal="left" vertical="center" wrapText="1" shrinkToFit="1" readingOrder="1"/>
    </xf>
    <xf numFmtId="184" fontId="25" fillId="0" borderId="18" xfId="0" applyNumberFormat="1" applyFont="1" applyFill="1" applyBorder="1" applyAlignment="1">
      <alignment horizontal="left" vertical="top" wrapText="1" shrinkToFit="1" readingOrder="1"/>
    </xf>
    <xf numFmtId="0" fontId="0" fillId="0" borderId="18" xfId="0" applyFill="1" applyBorder="1" applyAlignment="1">
      <alignment horizontal="center" vertical="top" wrapText="1"/>
    </xf>
    <xf numFmtId="185" fontId="0" fillId="0" borderId="31" xfId="1" applyNumberFormat="1" applyFont="1" applyFill="1" applyBorder="1" applyAlignment="1">
      <alignment horizontal="center" vertical="center" wrapText="1" shrinkToFit="1"/>
    </xf>
    <xf numFmtId="178" fontId="0" fillId="0" borderId="18" xfId="0" applyNumberFormat="1" applyFill="1" applyBorder="1" applyAlignment="1">
      <alignment horizontal="center" vertical="center" wrapText="1" shrinkToFit="1"/>
    </xf>
    <xf numFmtId="185" fontId="0" fillId="0" borderId="30" xfId="0" applyNumberFormat="1" applyFill="1" applyBorder="1" applyAlignment="1">
      <alignment horizontal="right" vertical="center" wrapText="1"/>
    </xf>
    <xf numFmtId="185" fontId="0" fillId="0" borderId="31" xfId="0" applyNumberFormat="1" applyFill="1" applyBorder="1" applyAlignment="1">
      <alignment horizontal="right" vertical="center" wrapText="1"/>
    </xf>
    <xf numFmtId="185" fontId="0" fillId="0" borderId="32" xfId="0" applyNumberFormat="1" applyFill="1" applyBorder="1" applyAlignment="1">
      <alignment horizontal="right" vertical="center" wrapText="1"/>
    </xf>
    <xf numFmtId="185" fontId="0" fillId="0" borderId="28" xfId="0" applyNumberFormat="1" applyFill="1" applyBorder="1" applyAlignment="1">
      <alignment horizontal="right" vertical="center" wrapText="1"/>
    </xf>
    <xf numFmtId="58" fontId="0" fillId="0" borderId="18" xfId="0" applyNumberFormat="1" applyFill="1" applyBorder="1" applyAlignment="1">
      <alignment horizontal="center" vertical="center" wrapText="1"/>
    </xf>
    <xf numFmtId="58" fontId="0" fillId="0" borderId="18" xfId="0" applyNumberFormat="1" applyFill="1" applyBorder="1" applyAlignment="1">
      <alignment horizontal="center" vertical="top" wrapText="1"/>
    </xf>
    <xf numFmtId="57" fontId="0" fillId="0" borderId="18" xfId="0" applyNumberFormat="1" applyFill="1" applyBorder="1" applyAlignment="1">
      <alignment horizontal="center" vertical="center" wrapText="1"/>
    </xf>
    <xf numFmtId="57" fontId="0" fillId="0" borderId="18" xfId="0" applyNumberFormat="1" applyFill="1" applyBorder="1" applyAlignment="1">
      <alignment horizontal="center" vertical="top" wrapText="1"/>
    </xf>
    <xf numFmtId="184" fontId="0" fillId="0" borderId="18" xfId="1" applyNumberFormat="1" applyFont="1" applyFill="1" applyBorder="1" applyAlignment="1">
      <alignment horizontal="left" vertical="top" wrapText="1" readingOrder="1"/>
    </xf>
    <xf numFmtId="0" fontId="6" fillId="0" borderId="18" xfId="0" applyFont="1" applyFill="1" applyBorder="1" applyAlignment="1">
      <alignment horizontal="center" vertical="center" readingOrder="1"/>
    </xf>
    <xf numFmtId="0" fontId="6" fillId="0" borderId="18" xfId="0" applyFont="1" applyFill="1" applyBorder="1" applyAlignment="1">
      <alignment horizontal="left" vertical="center" wrapText="1" readingOrder="1"/>
    </xf>
    <xf numFmtId="178" fontId="6" fillId="0" borderId="18" xfId="0" applyNumberFormat="1" applyFont="1" applyFill="1" applyBorder="1" applyAlignment="1">
      <alignment horizontal="left" vertical="center" wrapText="1" shrinkToFit="1" readingOrder="1"/>
    </xf>
    <xf numFmtId="184" fontId="6" fillId="0" borderId="18" xfId="0" applyNumberFormat="1" applyFont="1" applyFill="1" applyBorder="1" applyAlignment="1">
      <alignment horizontal="left" vertical="center" wrapText="1" shrinkToFit="1" readingOrder="1"/>
    </xf>
    <xf numFmtId="179" fontId="6" fillId="0" borderId="27" xfId="0" applyNumberFormat="1" applyFont="1" applyFill="1" applyBorder="1" applyAlignment="1">
      <alignment horizontal="left" vertical="center" wrapText="1" readingOrder="1"/>
    </xf>
    <xf numFmtId="179" fontId="6" fillId="0" borderId="30" xfId="0" applyNumberFormat="1" applyFont="1" applyFill="1" applyBorder="1" applyAlignment="1">
      <alignment horizontal="left" vertical="center" wrapText="1" readingOrder="1"/>
    </xf>
    <xf numFmtId="179" fontId="6" fillId="0" borderId="18" xfId="0" applyNumberFormat="1" applyFont="1" applyFill="1" applyBorder="1" applyAlignment="1">
      <alignment horizontal="left" vertical="center" wrapText="1" readingOrder="1"/>
    </xf>
    <xf numFmtId="0" fontId="6" fillId="0" borderId="29" xfId="0" applyFont="1" applyFill="1" applyBorder="1" applyAlignment="1">
      <alignment horizontal="center" vertical="center" readingOrder="1"/>
    </xf>
    <xf numFmtId="0" fontId="35" fillId="0" borderId="18" xfId="0" applyFont="1" applyFill="1" applyBorder="1" applyAlignment="1">
      <alignment horizontal="center" vertical="center" readingOrder="1"/>
    </xf>
    <xf numFmtId="179" fontId="0" fillId="0" borderId="30" xfId="0" applyNumberFormat="1" applyFill="1" applyBorder="1" applyAlignment="1">
      <alignment horizontal="right" vertical="center" wrapText="1"/>
    </xf>
    <xf numFmtId="179" fontId="34" fillId="0" borderId="31" xfId="0" applyNumberFormat="1" applyFont="1" applyFill="1" applyBorder="1" applyAlignment="1">
      <alignment horizontal="center" vertical="center" wrapText="1"/>
    </xf>
    <xf numFmtId="179" fontId="34" fillId="0" borderId="32" xfId="0" applyNumberFormat="1" applyFont="1" applyFill="1" applyBorder="1" applyAlignment="1">
      <alignment horizontal="right" vertical="center" wrapText="1"/>
    </xf>
    <xf numFmtId="179" fontId="34" fillId="0" borderId="28" xfId="0" applyNumberFormat="1" applyFont="1" applyFill="1" applyBorder="1" applyAlignment="1">
      <alignment horizontal="right" vertical="center" wrapText="1"/>
    </xf>
    <xf numFmtId="179" fontId="34" fillId="0" borderId="30" xfId="0" applyNumberFormat="1" applyFont="1" applyFill="1" applyBorder="1" applyAlignment="1">
      <alignment horizontal="right" vertical="center" wrapText="1"/>
    </xf>
    <xf numFmtId="38" fontId="35" fillId="0" borderId="18" xfId="5" applyFont="1" applyFill="1" applyBorder="1" applyAlignment="1">
      <alignment horizontal="center" vertical="center" readingOrder="1"/>
    </xf>
    <xf numFmtId="180" fontId="6" fillId="0" borderId="18" xfId="0" applyNumberFormat="1" applyFont="1" applyFill="1" applyBorder="1" applyAlignment="1">
      <alignment horizontal="left" vertical="center" wrapText="1" readingOrder="1"/>
    </xf>
    <xf numFmtId="180" fontId="0" fillId="0" borderId="18" xfId="0" applyNumberFormat="1" applyFill="1" applyBorder="1" applyAlignment="1">
      <alignment horizontal="center" vertical="center" wrapText="1"/>
    </xf>
    <xf numFmtId="186" fontId="0" fillId="0" borderId="30" xfId="0" applyNumberFormat="1" applyFill="1" applyBorder="1" applyAlignment="1">
      <alignment horizontal="right" vertical="center" wrapText="1"/>
    </xf>
    <xf numFmtId="186" fontId="34" fillId="0" borderId="30" xfId="0" applyNumberFormat="1" applyFont="1" applyFill="1" applyBorder="1" applyAlignment="1">
      <alignment horizontal="right" vertical="center" wrapText="1"/>
    </xf>
    <xf numFmtId="186" fontId="34" fillId="0" borderId="31" xfId="0" applyNumberFormat="1" applyFont="1" applyFill="1" applyBorder="1" applyAlignment="1">
      <alignment horizontal="center" vertical="center" wrapText="1"/>
    </xf>
    <xf numFmtId="186" fontId="34" fillId="0" borderId="32" xfId="0" applyNumberFormat="1" applyFont="1" applyFill="1" applyBorder="1" applyAlignment="1">
      <alignment horizontal="right" vertical="center" wrapText="1"/>
    </xf>
    <xf numFmtId="186" fontId="34" fillId="0" borderId="28" xfId="0" applyNumberFormat="1" applyFont="1" applyFill="1" applyBorder="1" applyAlignment="1">
      <alignment horizontal="right" vertical="center" wrapText="1"/>
    </xf>
    <xf numFmtId="0" fontId="6" fillId="0" borderId="30" xfId="0" applyFont="1" applyFill="1" applyBorder="1" applyAlignment="1">
      <alignment horizontal="left" vertical="center" wrapText="1" readingOrder="1"/>
    </xf>
    <xf numFmtId="0" fontId="6" fillId="0" borderId="18" xfId="0" applyFont="1" applyFill="1" applyBorder="1" applyAlignment="1">
      <alignment horizontal="left" vertical="center" wrapText="1" shrinkToFit="1" readingOrder="1"/>
    </xf>
    <xf numFmtId="38" fontId="6" fillId="0" borderId="27" xfId="0" applyNumberFormat="1" applyFont="1" applyFill="1" applyBorder="1" applyAlignment="1">
      <alignment horizontal="left" vertical="center" wrapText="1" readingOrder="1"/>
    </xf>
    <xf numFmtId="38" fontId="6" fillId="0" borderId="30" xfId="0" applyNumberFormat="1" applyFont="1" applyFill="1" applyBorder="1" applyAlignment="1">
      <alignment horizontal="left" vertical="center" wrapText="1" readingOrder="1"/>
    </xf>
    <xf numFmtId="38" fontId="6" fillId="0" borderId="18" xfId="0" applyNumberFormat="1" applyFont="1" applyFill="1" applyBorder="1" applyAlignment="1">
      <alignment horizontal="left" vertical="center" wrapText="1" readingOrder="1"/>
    </xf>
    <xf numFmtId="0" fontId="0" fillId="0" borderId="18" xfId="0" applyFill="1" applyBorder="1" applyAlignment="1">
      <alignment horizontal="center" vertical="center" wrapText="1" shrinkToFit="1"/>
    </xf>
    <xf numFmtId="0" fontId="35" fillId="0" borderId="18" xfId="0" applyFont="1" applyFill="1" applyBorder="1" applyAlignment="1">
      <alignment horizontal="center" vertical="center" wrapText="1" readingOrder="1"/>
    </xf>
    <xf numFmtId="38" fontId="0" fillId="0" borderId="30" xfId="0" applyNumberFormat="1" applyFill="1" applyBorder="1" applyAlignment="1">
      <alignment horizontal="right" vertical="center" wrapText="1"/>
    </xf>
    <xf numFmtId="38" fontId="34" fillId="0" borderId="31" xfId="0" applyNumberFormat="1" applyFont="1" applyFill="1" applyBorder="1" applyAlignment="1">
      <alignment horizontal="center" vertical="center" wrapText="1"/>
    </xf>
    <xf numFmtId="38" fontId="34" fillId="0" borderId="32" xfId="0" applyNumberFormat="1" applyFont="1" applyFill="1" applyBorder="1" applyAlignment="1">
      <alignment horizontal="right" vertical="center" wrapText="1"/>
    </xf>
    <xf numFmtId="38" fontId="34" fillId="0" borderId="28" xfId="0" applyNumberFormat="1" applyFont="1" applyFill="1" applyBorder="1" applyAlignment="1">
      <alignment horizontal="right" vertical="center" wrapText="1"/>
    </xf>
    <xf numFmtId="38" fontId="34" fillId="0" borderId="30" xfId="0" applyNumberFormat="1" applyFont="1" applyFill="1" applyBorder="1" applyAlignment="1">
      <alignment horizontal="right" vertical="center" wrapText="1"/>
    </xf>
    <xf numFmtId="188" fontId="0" fillId="0" borderId="30" xfId="0" applyNumberFormat="1" applyFill="1" applyBorder="1" applyAlignment="1">
      <alignment horizontal="right" vertical="center" wrapText="1"/>
    </xf>
    <xf numFmtId="188" fontId="34" fillId="0" borderId="30" xfId="0" applyNumberFormat="1" applyFont="1" applyFill="1" applyBorder="1" applyAlignment="1">
      <alignment horizontal="right" vertical="center" wrapText="1"/>
    </xf>
    <xf numFmtId="188" fontId="34" fillId="0" borderId="31" xfId="0" applyNumberFormat="1" applyFont="1" applyFill="1" applyBorder="1" applyAlignment="1">
      <alignment horizontal="center" vertical="center" wrapText="1"/>
    </xf>
    <xf numFmtId="188" fontId="34" fillId="0" borderId="32" xfId="0" applyNumberFormat="1" applyFont="1" applyFill="1" applyBorder="1" applyAlignment="1">
      <alignment horizontal="right" vertical="center" wrapText="1"/>
    </xf>
    <xf numFmtId="188" fontId="34" fillId="0" borderId="28" xfId="0" applyNumberFormat="1" applyFont="1" applyFill="1" applyBorder="1" applyAlignment="1">
      <alignment horizontal="right" vertical="center" wrapText="1"/>
    </xf>
    <xf numFmtId="0" fontId="34" fillId="0" borderId="18" xfId="0" applyFont="1" applyFill="1" applyBorder="1" applyAlignment="1">
      <alignment horizontal="center" vertical="center" wrapText="1" shrinkToFit="1"/>
    </xf>
    <xf numFmtId="57" fontId="0" fillId="0" borderId="18" xfId="0" quotePrefix="1" applyNumberFormat="1" applyFill="1" applyBorder="1" applyAlignment="1">
      <alignment horizontal="center" vertical="center" wrapText="1"/>
    </xf>
    <xf numFmtId="0" fontId="6" fillId="0" borderId="17" xfId="0" applyFont="1" applyFill="1" applyBorder="1" applyAlignment="1">
      <alignment horizontal="center" vertical="center" readingOrder="1"/>
    </xf>
    <xf numFmtId="0" fontId="6" fillId="0" borderId="17" xfId="0" applyFont="1" applyFill="1" applyBorder="1" applyAlignment="1">
      <alignment horizontal="left" vertical="center" wrapText="1" readingOrder="1"/>
    </xf>
    <xf numFmtId="0" fontId="6" fillId="0" borderId="17" xfId="0" applyFont="1" applyFill="1" applyBorder="1" applyAlignment="1">
      <alignment horizontal="left" vertical="center" wrapText="1" shrinkToFit="1" readingOrder="1"/>
    </xf>
    <xf numFmtId="184" fontId="6" fillId="0" borderId="17" xfId="0" applyNumberFormat="1" applyFont="1" applyFill="1" applyBorder="1" applyAlignment="1">
      <alignment horizontal="left" vertical="center" wrapText="1" shrinkToFit="1" readingOrder="1"/>
    </xf>
    <xf numFmtId="38" fontId="6" fillId="0" borderId="20" xfId="0" applyNumberFormat="1" applyFont="1" applyFill="1" applyBorder="1" applyAlignment="1">
      <alignment horizontal="left" vertical="center" wrapText="1" readingOrder="1"/>
    </xf>
    <xf numFmtId="38" fontId="6" fillId="0" borderId="25" xfId="0" applyNumberFormat="1" applyFont="1" applyFill="1" applyBorder="1" applyAlignment="1">
      <alignment horizontal="left" vertical="center" wrapText="1" readingOrder="1"/>
    </xf>
    <xf numFmtId="57" fontId="0" fillId="0" borderId="17" xfId="0" applyNumberFormat="1" applyFill="1" applyBorder="1" applyAlignment="1">
      <alignment horizontal="center" vertical="center" wrapText="1"/>
    </xf>
    <xf numFmtId="38" fontId="6" fillId="0" borderId="17" xfId="0" applyNumberFormat="1" applyFont="1" applyFill="1" applyBorder="1" applyAlignment="1">
      <alignment horizontal="left" vertical="center" wrapText="1" readingOrder="1"/>
    </xf>
    <xf numFmtId="0" fontId="6" fillId="0" borderId="23" xfId="0" applyFont="1" applyFill="1" applyBorder="1" applyAlignment="1">
      <alignment horizontal="center" vertical="center" readingOrder="1"/>
    </xf>
    <xf numFmtId="0" fontId="35" fillId="0" borderId="17" xfId="0" applyFont="1" applyFill="1" applyBorder="1" applyAlignment="1">
      <alignment horizontal="center" vertical="center" readingOrder="1"/>
    </xf>
    <xf numFmtId="57" fontId="0" fillId="0" borderId="17" xfId="0" applyNumberFormat="1" applyFill="1" applyBorder="1" applyAlignment="1">
      <alignment horizontal="center" vertical="center" wrapText="1" shrinkToFit="1"/>
    </xf>
    <xf numFmtId="57" fontId="34" fillId="0" borderId="17" xfId="0" applyNumberFormat="1" applyFont="1" applyFill="1" applyBorder="1" applyAlignment="1">
      <alignment horizontal="center" vertical="center" wrapText="1"/>
    </xf>
    <xf numFmtId="0" fontId="35" fillId="0" borderId="17" xfId="0" applyFont="1" applyFill="1" applyBorder="1" applyAlignment="1">
      <alignment horizontal="center" vertical="center" wrapText="1" readingOrder="1"/>
    </xf>
    <xf numFmtId="186" fontId="34" fillId="0" borderId="21" xfId="5" applyNumberFormat="1" applyFont="1" applyFill="1" applyBorder="1" applyAlignment="1">
      <alignment horizontal="right" vertical="center" wrapText="1"/>
    </xf>
    <xf numFmtId="186" fontId="34" fillId="0" borderId="23" xfId="5" applyNumberFormat="1" applyFont="1" applyFill="1" applyBorder="1" applyAlignment="1">
      <alignment horizontal="right" vertical="center" wrapText="1"/>
    </xf>
    <xf numFmtId="179" fontId="0" fillId="0" borderId="25" xfId="0" applyNumberFormat="1" applyFill="1" applyBorder="1" applyAlignment="1">
      <alignment horizontal="right" vertical="center" wrapText="1"/>
    </xf>
    <xf numFmtId="179" fontId="34" fillId="0" borderId="26" xfId="0" applyNumberFormat="1" applyFont="1" applyFill="1" applyBorder="1" applyAlignment="1">
      <alignment horizontal="center" vertical="center" wrapText="1"/>
    </xf>
    <xf numFmtId="179" fontId="34" fillId="0" borderId="24" xfId="0" applyNumberFormat="1" applyFont="1" applyFill="1" applyBorder="1" applyAlignment="1">
      <alignment horizontal="right" vertical="center" wrapText="1"/>
    </xf>
    <xf numFmtId="179" fontId="34" fillId="0" borderId="21" xfId="0" applyNumberFormat="1" applyFont="1" applyFill="1" applyBorder="1" applyAlignment="1">
      <alignment horizontal="right" vertical="center" wrapText="1"/>
    </xf>
    <xf numFmtId="179" fontId="34" fillId="0" borderId="25" xfId="0" applyNumberFormat="1" applyFont="1" applyFill="1" applyBorder="1" applyAlignment="1">
      <alignment horizontal="right" vertical="center" wrapText="1"/>
    </xf>
    <xf numFmtId="0" fontId="34" fillId="0" borderId="18" xfId="0" applyFont="1" applyFill="1" applyBorder="1" applyAlignment="1">
      <alignment horizontal="center" vertical="center" readingOrder="1"/>
    </xf>
    <xf numFmtId="57" fontId="34" fillId="0" borderId="18" xfId="0" applyNumberFormat="1" applyFont="1" applyFill="1" applyBorder="1" applyAlignment="1">
      <alignment horizontal="center" vertical="center" wrapText="1" shrinkToFit="1"/>
    </xf>
    <xf numFmtId="57" fontId="34" fillId="0" borderId="18" xfId="0" applyNumberFormat="1" applyFont="1" applyFill="1" applyBorder="1" applyAlignment="1">
      <alignment horizontal="center" vertical="center" wrapText="1"/>
    </xf>
    <xf numFmtId="0" fontId="0" fillId="0" borderId="19" xfId="0" applyFill="1" applyBorder="1" applyAlignment="1">
      <alignment horizontal="left" vertical="center" readingOrder="1"/>
    </xf>
    <xf numFmtId="0" fontId="6" fillId="0" borderId="19" xfId="0" applyFont="1" applyFill="1" applyBorder="1" applyAlignment="1">
      <alignment horizontal="center" vertical="center" readingOrder="1"/>
    </xf>
    <xf numFmtId="0" fontId="6" fillId="0" borderId="19" xfId="0" applyFont="1" applyFill="1" applyBorder="1" applyAlignment="1">
      <alignment horizontal="left" vertical="center" wrapText="1" readingOrder="1"/>
    </xf>
    <xf numFmtId="0" fontId="6" fillId="0" borderId="19" xfId="0" applyFont="1" applyFill="1" applyBorder="1" applyAlignment="1">
      <alignment horizontal="left" vertical="center" wrapText="1" shrinkToFit="1" readingOrder="1"/>
    </xf>
    <xf numFmtId="184" fontId="6" fillId="0" borderId="19" xfId="0" applyNumberFormat="1" applyFont="1" applyFill="1" applyBorder="1" applyAlignment="1">
      <alignment horizontal="left" vertical="center" wrapText="1" shrinkToFit="1" readingOrder="1"/>
    </xf>
    <xf numFmtId="38" fontId="6" fillId="0" borderId="34" xfId="0" applyNumberFormat="1" applyFont="1" applyFill="1" applyBorder="1" applyAlignment="1">
      <alignment horizontal="left" vertical="center" wrapText="1" readingOrder="1"/>
    </xf>
    <xf numFmtId="38" fontId="6" fillId="0" borderId="37" xfId="0" applyNumberFormat="1" applyFont="1" applyFill="1" applyBorder="1" applyAlignment="1">
      <alignment horizontal="left" vertical="center" wrapText="1" readingOrder="1"/>
    </xf>
    <xf numFmtId="57" fontId="0" fillId="0" borderId="19" xfId="0" applyNumberFormat="1" applyFill="1" applyBorder="1" applyAlignment="1">
      <alignment horizontal="center" vertical="center" wrapText="1"/>
    </xf>
    <xf numFmtId="0" fontId="35" fillId="0" borderId="19" xfId="0" applyFont="1" applyFill="1" applyBorder="1" applyAlignment="1">
      <alignment horizontal="center" vertical="center" readingOrder="1"/>
    </xf>
    <xf numFmtId="38" fontId="35" fillId="0" borderId="19" xfId="0" applyNumberFormat="1" applyFont="1" applyFill="1" applyBorder="1" applyAlignment="1">
      <alignment horizontal="left" vertical="center" wrapText="1" readingOrder="1"/>
    </xf>
    <xf numFmtId="0" fontId="35" fillId="0" borderId="36" xfId="0" applyFont="1" applyFill="1" applyBorder="1" applyAlignment="1">
      <alignment horizontal="center" vertical="center" readingOrder="1"/>
    </xf>
    <xf numFmtId="0" fontId="34" fillId="0" borderId="19" xfId="0" applyFont="1" applyFill="1" applyBorder="1" applyAlignment="1">
      <alignment horizontal="center" vertical="center" readingOrder="1"/>
    </xf>
    <xf numFmtId="57" fontId="34" fillId="0" borderId="19" xfId="0" applyNumberFormat="1" applyFont="1" applyFill="1" applyBorder="1" applyAlignment="1">
      <alignment horizontal="center" vertical="center" wrapText="1" shrinkToFit="1"/>
    </xf>
    <xf numFmtId="57" fontId="34" fillId="0" borderId="19" xfId="0" applyNumberFormat="1" applyFont="1" applyFill="1" applyBorder="1" applyAlignment="1">
      <alignment horizontal="center" vertical="center" wrapText="1"/>
    </xf>
    <xf numFmtId="0" fontId="0" fillId="0" borderId="19" xfId="0" applyFill="1" applyBorder="1" applyAlignment="1">
      <alignment horizontal="center" vertical="center" wrapText="1"/>
    </xf>
    <xf numFmtId="186" fontId="34" fillId="0" borderId="36" xfId="5" applyNumberFormat="1" applyFont="1" applyFill="1" applyBorder="1" applyAlignment="1">
      <alignment horizontal="right" vertical="center" wrapText="1"/>
    </xf>
    <xf numFmtId="186" fontId="34" fillId="0" borderId="35" xfId="5" applyNumberFormat="1" applyFont="1" applyFill="1" applyBorder="1" applyAlignment="1">
      <alignment horizontal="right" vertical="center" wrapText="1"/>
    </xf>
    <xf numFmtId="38" fontId="0" fillId="0" borderId="37" xfId="0" applyNumberFormat="1" applyFill="1" applyBorder="1" applyAlignment="1">
      <alignment horizontal="right" vertical="center" wrapText="1"/>
    </xf>
    <xf numFmtId="38" fontId="34" fillId="0" borderId="38" xfId="0" applyNumberFormat="1" applyFont="1" applyFill="1" applyBorder="1" applyAlignment="1">
      <alignment horizontal="center" vertical="center" wrapText="1"/>
    </xf>
    <xf numFmtId="38" fontId="34" fillId="0" borderId="40" xfId="0" applyNumberFormat="1" applyFont="1" applyFill="1" applyBorder="1" applyAlignment="1">
      <alignment horizontal="right" vertical="center" wrapText="1"/>
    </xf>
    <xf numFmtId="38" fontId="34" fillId="0" borderId="35" xfId="0" applyNumberFormat="1" applyFont="1" applyFill="1" applyBorder="1" applyAlignment="1">
      <alignment horizontal="right" vertical="center" wrapText="1"/>
    </xf>
    <xf numFmtId="38" fontId="34" fillId="0" borderId="37" xfId="0" applyNumberFormat="1" applyFont="1" applyFill="1" applyBorder="1" applyAlignment="1">
      <alignment horizontal="right" vertical="center" wrapText="1"/>
    </xf>
    <xf numFmtId="0" fontId="0" fillId="0" borderId="30" xfId="0" applyFill="1" applyBorder="1" applyAlignment="1">
      <alignment horizontal="left" vertical="center" readingOrder="1"/>
    </xf>
    <xf numFmtId="0" fontId="11" fillId="0" borderId="18" xfId="0" applyFont="1" applyFill="1" applyBorder="1" applyAlignment="1">
      <alignment horizontal="center" vertical="center" readingOrder="1"/>
    </xf>
    <xf numFmtId="0" fontId="11" fillId="0" borderId="18" xfId="0" applyFont="1" applyFill="1" applyBorder="1" applyAlignment="1">
      <alignment horizontal="left" vertical="center" wrapText="1" readingOrder="1"/>
    </xf>
    <xf numFmtId="0" fontId="11" fillId="0" borderId="18" xfId="0" applyFont="1" applyFill="1" applyBorder="1" applyAlignment="1">
      <alignment horizontal="left" vertical="center" wrapText="1" shrinkToFit="1" readingOrder="1"/>
    </xf>
    <xf numFmtId="184" fontId="11" fillId="0" borderId="18" xfId="0" applyNumberFormat="1" applyFont="1" applyFill="1" applyBorder="1" applyAlignment="1">
      <alignment horizontal="left" vertical="center" wrapText="1" shrinkToFit="1" readingOrder="1"/>
    </xf>
    <xf numFmtId="179" fontId="11" fillId="0" borderId="27" xfId="0" applyNumberFormat="1" applyFont="1" applyFill="1" applyBorder="1" applyAlignment="1">
      <alignment horizontal="left" vertical="center" wrapText="1" readingOrder="1"/>
    </xf>
    <xf numFmtId="179" fontId="11" fillId="0" borderId="30" xfId="0" applyNumberFormat="1" applyFont="1" applyFill="1" applyBorder="1" applyAlignment="1">
      <alignment horizontal="left" vertical="center" wrapText="1" readingOrder="1"/>
    </xf>
    <xf numFmtId="179" fontId="11" fillId="0" borderId="18" xfId="0" applyNumberFormat="1" applyFont="1" applyFill="1" applyBorder="1" applyAlignment="1">
      <alignment horizontal="left" vertical="center" wrapText="1" readingOrder="1"/>
    </xf>
    <xf numFmtId="0" fontId="11" fillId="0" borderId="18" xfId="0" applyFont="1" applyFill="1" applyBorder="1" applyAlignment="1">
      <alignment horizontal="left" vertical="center" readingOrder="1"/>
    </xf>
    <xf numFmtId="183" fontId="0" fillId="0" borderId="30" xfId="0" applyNumberFormat="1" applyFill="1" applyBorder="1" applyAlignment="1">
      <alignment horizontal="right" vertical="center" wrapText="1"/>
    </xf>
    <xf numFmtId="183" fontId="34" fillId="0" borderId="31" xfId="0" applyNumberFormat="1" applyFont="1" applyFill="1" applyBorder="1" applyAlignment="1">
      <alignment horizontal="center" vertical="center" wrapText="1"/>
    </xf>
    <xf numFmtId="183" fontId="34" fillId="0" borderId="32" xfId="0" applyNumberFormat="1" applyFont="1" applyFill="1" applyBorder="1" applyAlignment="1">
      <alignment horizontal="right" vertical="center" wrapText="1"/>
    </xf>
    <xf numFmtId="183" fontId="34" fillId="0" borderId="28" xfId="0" applyNumberFormat="1" applyFont="1" applyFill="1" applyBorder="1" applyAlignment="1">
      <alignment horizontal="right" vertical="center" wrapText="1"/>
    </xf>
    <xf numFmtId="183" fontId="34" fillId="0" borderId="30" xfId="0" applyNumberFormat="1" applyFont="1" applyFill="1" applyBorder="1" applyAlignment="1">
      <alignment horizontal="right" vertical="center" wrapText="1"/>
    </xf>
    <xf numFmtId="0" fontId="34" fillId="0" borderId="18" xfId="0" applyFont="1" applyFill="1" applyBorder="1" applyAlignment="1">
      <alignment horizontal="center" vertical="center" wrapText="1"/>
    </xf>
    <xf numFmtId="0" fontId="6" fillId="0" borderId="18" xfId="0" applyFont="1" applyFill="1" applyBorder="1" applyAlignment="1">
      <alignment horizontal="left" vertical="center" readingOrder="1"/>
    </xf>
    <xf numFmtId="0" fontId="34" fillId="0" borderId="31" xfId="1" applyNumberFormat="1" applyFont="1" applyFill="1" applyBorder="1" applyAlignment="1">
      <alignment horizontal="right" vertical="center" wrapText="1"/>
    </xf>
    <xf numFmtId="0" fontId="34" fillId="0" borderId="32" xfId="1" applyNumberFormat="1" applyFont="1" applyFill="1" applyBorder="1" applyAlignment="1">
      <alignment horizontal="right" vertical="center" wrapText="1"/>
    </xf>
    <xf numFmtId="0" fontId="34" fillId="0" borderId="28" xfId="1" applyNumberFormat="1" applyFont="1" applyFill="1" applyBorder="1" applyAlignment="1">
      <alignment horizontal="right" vertical="center" wrapText="1"/>
    </xf>
    <xf numFmtId="0" fontId="34" fillId="0" borderId="30" xfId="1" applyNumberFormat="1" applyFont="1" applyFill="1" applyBorder="1" applyAlignment="1">
      <alignment horizontal="right" vertical="center" wrapText="1"/>
    </xf>
    <xf numFmtId="0" fontId="48" fillId="0" borderId="18" xfId="0" applyFont="1" applyFill="1" applyBorder="1" applyAlignment="1">
      <alignment horizontal="center" vertical="center" wrapText="1" shrinkToFit="1"/>
    </xf>
    <xf numFmtId="57" fontId="49" fillId="0" borderId="18" xfId="0" applyNumberFormat="1" applyFont="1" applyFill="1" applyBorder="1" applyAlignment="1">
      <alignment horizontal="center" vertical="center" wrapText="1"/>
    </xf>
    <xf numFmtId="0" fontId="29" fillId="0" borderId="18" xfId="0" applyFont="1" applyFill="1" applyBorder="1" applyAlignment="1">
      <alignment horizontal="center" vertical="center" wrapText="1"/>
    </xf>
    <xf numFmtId="189" fontId="34" fillId="0" borderId="31" xfId="1" applyNumberFormat="1" applyFont="1" applyFill="1" applyBorder="1" applyAlignment="1">
      <alignment horizontal="right" vertical="center" wrapText="1"/>
    </xf>
    <xf numFmtId="189" fontId="34" fillId="0" borderId="32" xfId="1" applyNumberFormat="1" applyFont="1" applyFill="1" applyBorder="1" applyAlignment="1">
      <alignment horizontal="right" vertical="center" wrapText="1"/>
    </xf>
    <xf numFmtId="189" fontId="34" fillId="0" borderId="28" xfId="1" applyNumberFormat="1" applyFont="1" applyFill="1" applyBorder="1" applyAlignment="1">
      <alignment horizontal="right" vertical="center" wrapText="1"/>
    </xf>
    <xf numFmtId="189" fontId="34" fillId="0" borderId="30" xfId="1" applyNumberFormat="1" applyFont="1" applyFill="1" applyBorder="1" applyAlignment="1">
      <alignment horizontal="right" vertical="center" wrapText="1"/>
    </xf>
    <xf numFmtId="0" fontId="29" fillId="0" borderId="18" xfId="3" applyFont="1" applyFill="1" applyBorder="1" applyAlignment="1">
      <alignment horizontal="center" vertical="center" wrapText="1"/>
    </xf>
    <xf numFmtId="0" fontId="6" fillId="0" borderId="18" xfId="4" applyFont="1" applyFill="1" applyBorder="1" applyAlignment="1">
      <alignment horizontal="center" vertical="center" readingOrder="1"/>
    </xf>
    <xf numFmtId="0" fontId="35" fillId="0" borderId="18" xfId="4" applyFont="1" applyFill="1" applyBorder="1" applyAlignment="1">
      <alignment horizontal="center" vertical="center" readingOrder="1"/>
    </xf>
    <xf numFmtId="57" fontId="28" fillId="0" borderId="18" xfId="3" applyNumberFormat="1" applyFont="1" applyFill="1" applyBorder="1" applyAlignment="1">
      <alignment horizontal="center" vertical="center" wrapText="1"/>
    </xf>
    <xf numFmtId="0" fontId="28" fillId="0" borderId="18" xfId="3" applyFont="1" applyFill="1" applyBorder="1" applyAlignment="1">
      <alignment horizontal="center" vertical="center" wrapText="1"/>
    </xf>
    <xf numFmtId="186" fontId="34" fillId="0" borderId="28" xfId="6" applyNumberFormat="1" applyFont="1" applyFill="1" applyBorder="1" applyAlignment="1">
      <alignment horizontal="right" vertical="center" wrapText="1"/>
    </xf>
    <xf numFmtId="186" fontId="34" fillId="0" borderId="29" xfId="6" applyNumberFormat="1" applyFont="1" applyFill="1" applyBorder="1" applyAlignment="1">
      <alignment horizontal="right" vertical="center" wrapText="1"/>
    </xf>
    <xf numFmtId="189" fontId="34" fillId="0" borderId="31" xfId="7" applyNumberFormat="1" applyFont="1" applyFill="1" applyBorder="1" applyAlignment="1">
      <alignment horizontal="right" vertical="center" wrapText="1"/>
    </xf>
    <xf numFmtId="189" fontId="34" fillId="0" borderId="32" xfId="7" applyNumberFormat="1" applyFont="1" applyFill="1" applyBorder="1" applyAlignment="1">
      <alignment horizontal="right" vertical="center" wrapText="1"/>
    </xf>
    <xf numFmtId="189" fontId="34" fillId="0" borderId="28" xfId="7" applyNumberFormat="1" applyFont="1" applyFill="1" applyBorder="1" applyAlignment="1">
      <alignment horizontal="right" vertical="center" wrapText="1"/>
    </xf>
    <xf numFmtId="0" fontId="35" fillId="0" borderId="29" xfId="0" applyFont="1" applyFill="1" applyBorder="1" applyAlignment="1">
      <alignment horizontal="center" vertical="center" readingOrder="1"/>
    </xf>
    <xf numFmtId="38" fontId="34" fillId="0" borderId="30" xfId="5" applyFont="1" applyFill="1" applyBorder="1" applyAlignment="1">
      <alignment horizontal="left" vertical="center" wrapText="1"/>
    </xf>
    <xf numFmtId="38" fontId="34" fillId="0" borderId="31" xfId="5" applyFont="1" applyFill="1" applyBorder="1" applyAlignment="1">
      <alignment horizontal="right" vertical="center" wrapText="1"/>
    </xf>
    <xf numFmtId="38" fontId="34" fillId="0" borderId="32" xfId="5" applyFont="1" applyFill="1" applyBorder="1" applyAlignment="1">
      <alignment horizontal="right" vertical="center" wrapText="1"/>
    </xf>
    <xf numFmtId="38" fontId="34" fillId="0" borderId="28" xfId="5" applyFont="1" applyFill="1" applyBorder="1" applyAlignment="1">
      <alignment horizontal="right" vertical="center" wrapText="1"/>
    </xf>
    <xf numFmtId="38" fontId="34" fillId="0" borderId="30" xfId="5" applyFont="1" applyFill="1" applyBorder="1" applyAlignment="1">
      <alignment horizontal="right" vertical="center" wrapText="1"/>
    </xf>
    <xf numFmtId="57" fontId="28" fillId="0" borderId="18" xfId="8" applyNumberFormat="1" applyFont="1" applyFill="1" applyBorder="1" applyAlignment="1">
      <alignment horizontal="center" vertical="center" wrapText="1"/>
    </xf>
    <xf numFmtId="0" fontId="35" fillId="0" borderId="18" xfId="0" applyFont="1" applyFill="1" applyBorder="1" applyAlignment="1">
      <alignment horizontal="left" vertical="center" wrapText="1" shrinkToFit="1" readingOrder="1"/>
    </xf>
    <xf numFmtId="0" fontId="6" fillId="0" borderId="27" xfId="0" applyFont="1" applyFill="1" applyBorder="1" applyAlignment="1">
      <alignment vertical="center" wrapText="1"/>
    </xf>
    <xf numFmtId="0" fontId="6" fillId="0" borderId="27" xfId="0" applyFont="1" applyFill="1" applyBorder="1" applyAlignment="1">
      <alignment vertical="center" wrapText="1" shrinkToFit="1"/>
    </xf>
    <xf numFmtId="184" fontId="6" fillId="0" borderId="18" xfId="0" applyNumberFormat="1" applyFont="1" applyFill="1" applyBorder="1" applyAlignment="1">
      <alignment vertical="center" wrapText="1" shrinkToFit="1"/>
    </xf>
    <xf numFmtId="179" fontId="6" fillId="0" borderId="29" xfId="0" applyNumberFormat="1" applyFont="1" applyFill="1" applyBorder="1" applyAlignment="1">
      <alignment vertical="center" wrapText="1"/>
    </xf>
    <xf numFmtId="179" fontId="6" fillId="0" borderId="33" xfId="0" applyNumberFormat="1" applyFont="1" applyFill="1" applyBorder="1" applyAlignment="1">
      <alignment vertical="center" wrapText="1"/>
    </xf>
    <xf numFmtId="179" fontId="6" fillId="0" borderId="18" xfId="0" applyNumberFormat="1" applyFont="1" applyFill="1" applyBorder="1" applyAlignment="1">
      <alignment vertical="center" wrapText="1"/>
    </xf>
    <xf numFmtId="0" fontId="28" fillId="0" borderId="18" xfId="0" applyFont="1" applyFill="1" applyBorder="1" applyAlignment="1">
      <alignment horizontal="center" vertical="center" wrapText="1" shrinkToFit="1"/>
    </xf>
    <xf numFmtId="176" fontId="0" fillId="0" borderId="27" xfId="0" applyNumberFormat="1" applyFill="1" applyBorder="1" applyAlignment="1">
      <alignment horizontal="right" vertical="center" wrapText="1"/>
    </xf>
    <xf numFmtId="176" fontId="0" fillId="0" borderId="28" xfId="0" applyNumberFormat="1" applyFill="1" applyBorder="1" applyAlignment="1">
      <alignment horizontal="right" vertical="center" wrapText="1"/>
    </xf>
    <xf numFmtId="185" fontId="0" fillId="0" borderId="29" xfId="0" applyNumberFormat="1" applyFill="1" applyBorder="1" applyAlignment="1">
      <alignment horizontal="right" vertical="center" wrapText="1"/>
    </xf>
    <xf numFmtId="176" fontId="0" fillId="0" borderId="29" xfId="0" applyNumberFormat="1" applyFill="1" applyBorder="1" applyAlignment="1">
      <alignment horizontal="right" vertical="center" wrapText="1"/>
    </xf>
    <xf numFmtId="185" fontId="34" fillId="0" borderId="29" xfId="0" applyNumberFormat="1" applyFont="1" applyFill="1" applyBorder="1" applyAlignment="1">
      <alignment horizontal="right" vertical="center" wrapText="1"/>
    </xf>
    <xf numFmtId="185" fontId="34" fillId="0" borderId="28" xfId="0" applyNumberFormat="1" applyFont="1" applyFill="1" applyBorder="1" applyAlignment="1">
      <alignment horizontal="right" vertical="center" wrapText="1"/>
    </xf>
    <xf numFmtId="185" fontId="34" fillId="0" borderId="31" xfId="0" applyNumberFormat="1" applyFont="1" applyFill="1" applyBorder="1" applyAlignment="1">
      <alignment horizontal="center" vertical="center" wrapText="1"/>
    </xf>
    <xf numFmtId="185" fontId="34" fillId="0" borderId="32" xfId="0" applyNumberFormat="1" applyFont="1" applyFill="1" applyBorder="1" applyAlignment="1">
      <alignment horizontal="right" vertical="center" wrapText="1"/>
    </xf>
    <xf numFmtId="185" fontId="34" fillId="0" borderId="30" xfId="0" applyNumberFormat="1" applyFont="1" applyFill="1" applyBorder="1" applyAlignment="1">
      <alignment horizontal="right" vertical="center" wrapText="1"/>
    </xf>
    <xf numFmtId="0" fontId="6" fillId="0" borderId="27" xfId="0" applyFont="1" applyFill="1" applyBorder="1">
      <alignment vertical="center"/>
    </xf>
    <xf numFmtId="49" fontId="6" fillId="0" borderId="18" xfId="0" applyNumberFormat="1" applyFont="1" applyFill="1" applyBorder="1" applyAlignment="1">
      <alignment vertical="center" wrapText="1" shrinkToFit="1"/>
    </xf>
    <xf numFmtId="0" fontId="6" fillId="0" borderId="18" xfId="0" applyFont="1" applyFill="1" applyBorder="1" applyAlignment="1">
      <alignment vertical="center" wrapText="1" shrinkToFit="1"/>
    </xf>
    <xf numFmtId="190" fontId="0" fillId="0" borderId="27" xfId="0" applyNumberFormat="1" applyFill="1" applyBorder="1" applyAlignment="1">
      <alignment horizontal="right" vertical="center" wrapText="1"/>
    </xf>
    <xf numFmtId="190" fontId="34" fillId="0" borderId="28" xfId="0" applyNumberFormat="1" applyFont="1" applyFill="1" applyBorder="1" applyAlignment="1">
      <alignment horizontal="right" vertical="center" wrapText="1"/>
    </xf>
    <xf numFmtId="190" fontId="34" fillId="0" borderId="27" xfId="0" applyNumberFormat="1" applyFont="1" applyFill="1" applyBorder="1" applyAlignment="1">
      <alignment horizontal="right" vertical="center" wrapText="1"/>
    </xf>
    <xf numFmtId="31" fontId="6" fillId="0" borderId="18" xfId="0" applyNumberFormat="1" applyFont="1" applyFill="1" applyBorder="1" applyAlignment="1">
      <alignment horizontal="left" vertical="center" wrapText="1" shrinkToFit="1" readingOrder="1"/>
    </xf>
    <xf numFmtId="31" fontId="6" fillId="0" borderId="30" xfId="0" applyNumberFormat="1" applyFont="1" applyFill="1" applyBorder="1" applyAlignment="1">
      <alignment horizontal="left" vertical="center" wrapText="1" shrinkToFit="1" readingOrder="1"/>
    </xf>
    <xf numFmtId="31" fontId="7" fillId="0" borderId="18" xfId="0" applyNumberFormat="1" applyFont="1" applyFill="1" applyBorder="1" applyAlignment="1">
      <alignment horizontal="center" vertical="center" wrapText="1" shrinkToFit="1" readingOrder="1"/>
    </xf>
    <xf numFmtId="31" fontId="0" fillId="0" borderId="18" xfId="0" applyNumberFormat="1" applyFill="1" applyBorder="1" applyAlignment="1">
      <alignment horizontal="center" vertical="center" wrapText="1" shrinkToFit="1" readingOrder="1"/>
    </xf>
    <xf numFmtId="185" fontId="0" fillId="0" borderId="31" xfId="0" applyNumberFormat="1" applyFill="1" applyBorder="1" applyAlignment="1">
      <alignment horizontal="center" vertical="center" wrapText="1"/>
    </xf>
    <xf numFmtId="185" fontId="28" fillId="0" borderId="32" xfId="0" applyNumberFormat="1" applyFont="1" applyFill="1" applyBorder="1" applyAlignment="1">
      <alignment horizontal="center" vertical="center" wrapText="1"/>
    </xf>
    <xf numFmtId="185" fontId="28" fillId="0" borderId="28" xfId="0" applyNumberFormat="1" applyFont="1" applyFill="1" applyBorder="1" applyAlignment="1">
      <alignment horizontal="center" vertical="center" wrapText="1"/>
    </xf>
    <xf numFmtId="185" fontId="28" fillId="0" borderId="30" xfId="0" applyNumberFormat="1" applyFont="1" applyFill="1" applyBorder="1" applyAlignment="1">
      <alignment horizontal="center" vertical="center" wrapText="1"/>
    </xf>
    <xf numFmtId="0" fontId="7" fillId="0" borderId="18" xfId="0" applyFont="1" applyFill="1" applyBorder="1" applyAlignment="1">
      <alignment horizontal="center" vertical="center" wrapText="1" shrinkToFit="1" readingOrder="1"/>
    </xf>
    <xf numFmtId="0" fontId="6" fillId="0" borderId="30" xfId="0" applyFont="1" applyFill="1" applyBorder="1" applyAlignment="1">
      <alignment horizontal="left" vertical="center" wrapText="1" shrinkToFit="1" readingOrder="1"/>
    </xf>
    <xf numFmtId="0" fontId="30" fillId="0" borderId="30" xfId="0" applyFont="1" applyFill="1" applyBorder="1" applyAlignment="1">
      <alignment horizontal="center" vertical="center" wrapText="1" shrinkToFit="1" readingOrder="1"/>
    </xf>
    <xf numFmtId="0" fontId="39" fillId="0" borderId="18" xfId="0" applyFont="1" applyFill="1" applyBorder="1" applyAlignment="1">
      <alignment horizontal="center" vertical="center" wrapText="1" readingOrder="1"/>
    </xf>
    <xf numFmtId="185" fontId="6" fillId="0" borderId="31" xfId="1" applyNumberFormat="1" applyFont="1" applyFill="1" applyBorder="1" applyAlignment="1">
      <alignment horizontal="center" vertical="center" wrapText="1"/>
    </xf>
    <xf numFmtId="0" fontId="30" fillId="0" borderId="31" xfId="0" applyFont="1" applyFill="1" applyBorder="1" applyAlignment="1">
      <alignment horizontal="center" vertical="center" wrapText="1" shrinkToFit="1" readingOrder="1"/>
    </xf>
    <xf numFmtId="185" fontId="31" fillId="0" borderId="30" xfId="0" applyNumberFormat="1" applyFont="1" applyFill="1" applyBorder="1" applyAlignment="1">
      <alignment horizontal="left" vertical="center" wrapText="1"/>
    </xf>
    <xf numFmtId="185" fontId="31" fillId="0" borderId="31" xfId="0" applyNumberFormat="1" applyFont="1" applyFill="1" applyBorder="1" applyAlignment="1">
      <alignment horizontal="center" vertical="center" wrapText="1"/>
    </xf>
    <xf numFmtId="185" fontId="0" fillId="0" borderId="30" xfId="0" applyNumberFormat="1" applyFill="1" applyBorder="1" applyAlignment="1">
      <alignment horizontal="left" vertical="center" wrapText="1"/>
    </xf>
    <xf numFmtId="185" fontId="0" fillId="0" borderId="31" xfId="1" applyNumberFormat="1" applyFont="1" applyFill="1" applyBorder="1" applyAlignment="1">
      <alignment horizontal="center" vertical="center" wrapText="1"/>
    </xf>
    <xf numFmtId="57" fontId="0" fillId="0" borderId="18" xfId="0" applyNumberFormat="1" applyFill="1" applyBorder="1" applyAlignment="1">
      <alignment horizontal="center" vertical="center" wrapText="1" shrinkToFit="1" readingOrder="1"/>
    </xf>
    <xf numFmtId="55" fontId="0" fillId="0" borderId="18" xfId="0" applyNumberFormat="1" applyFill="1" applyBorder="1" applyAlignment="1">
      <alignment horizontal="center" vertical="center" wrapText="1" shrinkToFit="1" readingOrder="1"/>
    </xf>
    <xf numFmtId="0" fontId="6" fillId="0" borderId="18" xfId="0" applyFont="1" applyFill="1" applyBorder="1" applyAlignment="1">
      <alignment vertical="center" wrapText="1"/>
    </xf>
    <xf numFmtId="14" fontId="6" fillId="0" borderId="18" xfId="0" applyNumberFormat="1" applyFont="1" applyFill="1" applyBorder="1" applyAlignment="1">
      <alignment horizontal="left" vertical="center" wrapText="1" shrinkToFit="1" readingOrder="1"/>
    </xf>
    <xf numFmtId="14" fontId="6" fillId="0" borderId="30" xfId="0" applyNumberFormat="1" applyFont="1" applyFill="1" applyBorder="1" applyAlignment="1">
      <alignment horizontal="left" vertical="center" wrapText="1" shrinkToFit="1" readingOrder="1"/>
    </xf>
    <xf numFmtId="0" fontId="27" fillId="0" borderId="18" xfId="0" applyFont="1" applyFill="1" applyBorder="1" applyAlignment="1">
      <alignment horizontal="left" vertical="center" readingOrder="1"/>
    </xf>
    <xf numFmtId="0" fontId="21" fillId="0" borderId="18" xfId="0" applyFont="1" applyFill="1" applyBorder="1" applyAlignment="1">
      <alignment horizontal="center" vertical="center" readingOrder="1"/>
    </xf>
    <xf numFmtId="0" fontId="21" fillId="0" borderId="18" xfId="0" applyFont="1" applyFill="1" applyBorder="1" applyAlignment="1">
      <alignment horizontal="center" vertical="center" wrapText="1" readingOrder="1"/>
    </xf>
    <xf numFmtId="0" fontId="21" fillId="0" borderId="18" xfId="0" applyFont="1" applyFill="1" applyBorder="1" applyAlignment="1">
      <alignment horizontal="left" vertical="center" wrapText="1" readingOrder="1"/>
    </xf>
    <xf numFmtId="0" fontId="21" fillId="0" borderId="18" xfId="0" applyFont="1" applyFill="1" applyBorder="1" applyAlignment="1">
      <alignment horizontal="left" vertical="center" wrapText="1" shrinkToFit="1" readingOrder="1"/>
    </xf>
    <xf numFmtId="184" fontId="21" fillId="0" borderId="18" xfId="0" applyNumberFormat="1" applyFont="1" applyFill="1" applyBorder="1" applyAlignment="1">
      <alignment horizontal="left" vertical="center" wrapText="1" shrinkToFit="1" readingOrder="1"/>
    </xf>
    <xf numFmtId="38" fontId="21" fillId="0" borderId="27" xfId="0" applyNumberFormat="1" applyFont="1" applyFill="1" applyBorder="1" applyAlignment="1">
      <alignment horizontal="left" vertical="center" wrapText="1" readingOrder="1"/>
    </xf>
    <xf numFmtId="0" fontId="21" fillId="0" borderId="30" xfId="0" applyFont="1" applyFill="1" applyBorder="1" applyAlignment="1">
      <alignment horizontal="left" vertical="center" wrapText="1" shrinkToFit="1" readingOrder="1"/>
    </xf>
    <xf numFmtId="0" fontId="27" fillId="0" borderId="18" xfId="0" applyFont="1" applyFill="1" applyBorder="1" applyAlignment="1">
      <alignment horizontal="center" vertical="center" wrapText="1" shrinkToFit="1" readingOrder="1"/>
    </xf>
    <xf numFmtId="38" fontId="21" fillId="0" borderId="18" xfId="0" applyNumberFormat="1" applyFont="1" applyFill="1" applyBorder="1" applyAlignment="1">
      <alignment horizontal="left" vertical="center" wrapText="1" readingOrder="1"/>
    </xf>
    <xf numFmtId="0" fontId="21" fillId="0" borderId="18" xfId="0" applyFont="1" applyFill="1" applyBorder="1" applyAlignment="1">
      <alignment horizontal="center" vertical="center" wrapText="1" shrinkToFit="1" readingOrder="1"/>
    </xf>
    <xf numFmtId="57" fontId="27" fillId="0" borderId="18" xfId="0" applyNumberFormat="1" applyFont="1" applyFill="1" applyBorder="1" applyAlignment="1">
      <alignment horizontal="center" vertical="center" wrapText="1" shrinkToFit="1" readingOrder="1"/>
    </xf>
    <xf numFmtId="186" fontId="27" fillId="0" borderId="27" xfId="5" applyNumberFormat="1" applyFont="1" applyFill="1" applyBorder="1" applyAlignment="1">
      <alignment horizontal="right" vertical="center" wrapText="1"/>
    </xf>
    <xf numFmtId="185" fontId="27" fillId="0" borderId="30" xfId="0" applyNumberFormat="1" applyFont="1" applyFill="1" applyBorder="1" applyAlignment="1">
      <alignment horizontal="right" vertical="center" wrapText="1"/>
    </xf>
    <xf numFmtId="185" fontId="27" fillId="0" borderId="31" xfId="0" applyNumberFormat="1" applyFont="1" applyFill="1" applyBorder="1" applyAlignment="1">
      <alignment horizontal="right" vertical="center" wrapText="1"/>
    </xf>
    <xf numFmtId="185" fontId="27" fillId="0" borderId="32" xfId="0" applyNumberFormat="1" applyFont="1" applyFill="1" applyBorder="1" applyAlignment="1">
      <alignment horizontal="right" vertical="center" wrapText="1"/>
    </xf>
    <xf numFmtId="185" fontId="27" fillId="0" borderId="28" xfId="0" applyNumberFormat="1" applyFont="1" applyFill="1" applyBorder="1" applyAlignment="1">
      <alignment horizontal="right" vertical="center" wrapText="1"/>
    </xf>
    <xf numFmtId="0" fontId="6" fillId="0" borderId="18" xfId="0" applyFont="1" applyFill="1" applyBorder="1" applyAlignment="1">
      <alignment horizontal="center" vertical="center" wrapText="1" shrinkToFit="1" readingOrder="1"/>
    </xf>
    <xf numFmtId="0" fontId="0" fillId="0" borderId="18" xfId="0" applyFill="1" applyBorder="1" applyAlignment="1">
      <alignment horizontal="center" vertical="center" shrinkToFit="1" readingOrder="1"/>
    </xf>
    <xf numFmtId="58" fontId="0" fillId="0" borderId="18" xfId="0" applyNumberFormat="1" applyFill="1" applyBorder="1" applyAlignment="1">
      <alignment horizontal="center" vertical="center" wrapText="1" shrinkToFit="1" readingOrder="1"/>
    </xf>
    <xf numFmtId="185" fontId="34" fillId="0" borderId="31" xfId="1" applyNumberFormat="1" applyFont="1" applyFill="1" applyBorder="1" applyAlignment="1">
      <alignment horizontal="right" vertical="center" wrapText="1"/>
    </xf>
    <xf numFmtId="185" fontId="34" fillId="0" borderId="32" xfId="1" applyNumberFormat="1" applyFont="1" applyFill="1" applyBorder="1" applyAlignment="1">
      <alignment horizontal="right" vertical="center" wrapText="1"/>
    </xf>
    <xf numFmtId="185" fontId="34" fillId="0" borderId="28" xfId="1" applyNumberFormat="1" applyFont="1" applyFill="1" applyBorder="1" applyAlignment="1">
      <alignment horizontal="right" vertical="center" wrapText="1"/>
    </xf>
    <xf numFmtId="185" fontId="34" fillId="0" borderId="30" xfId="1" applyNumberFormat="1" applyFont="1" applyFill="1" applyBorder="1" applyAlignment="1">
      <alignment horizontal="right" vertical="center" wrapText="1"/>
    </xf>
    <xf numFmtId="0" fontId="35" fillId="0" borderId="18" xfId="0" applyFont="1" applyFill="1" applyBorder="1" applyAlignment="1">
      <alignment horizontal="center" vertical="center" wrapText="1" shrinkToFit="1" readingOrder="1"/>
    </xf>
    <xf numFmtId="0" fontId="34" fillId="0" borderId="18" xfId="0" applyFont="1" applyFill="1" applyBorder="1" applyAlignment="1">
      <alignment horizontal="center" vertical="center" shrinkToFit="1" readingOrder="1"/>
    </xf>
    <xf numFmtId="0" fontId="34" fillId="0" borderId="18" xfId="0" applyFont="1" applyFill="1" applyBorder="1" applyAlignment="1">
      <alignment horizontal="center" vertical="center" wrapText="1" shrinkToFit="1" readingOrder="1"/>
    </xf>
    <xf numFmtId="0" fontId="27" fillId="0" borderId="18" xfId="0" applyFont="1" applyFill="1" applyBorder="1" applyAlignment="1">
      <alignment horizontal="center" vertical="center" wrapText="1" readingOrder="1"/>
    </xf>
    <xf numFmtId="180" fontId="35" fillId="0" borderId="18" xfId="0" applyNumberFormat="1" applyFont="1" applyFill="1" applyBorder="1" applyAlignment="1">
      <alignment horizontal="center" vertical="center" wrapText="1" readingOrder="1"/>
    </xf>
    <xf numFmtId="0" fontId="6" fillId="0" borderId="18" xfId="0" applyFont="1" applyFill="1" applyBorder="1" applyAlignment="1">
      <alignment horizontal="left" vertical="center" shrinkToFit="1" readingOrder="1"/>
    </xf>
    <xf numFmtId="186" fontId="34" fillId="0" borderId="29" xfId="5" applyNumberFormat="1" applyFont="1" applyFill="1" applyBorder="1" applyAlignment="1">
      <alignment horizontal="center" vertical="center" wrapText="1"/>
    </xf>
    <xf numFmtId="186" fontId="34" fillId="0" borderId="28" xfId="5" applyNumberFormat="1" applyFont="1" applyFill="1" applyBorder="1" applyAlignment="1">
      <alignment horizontal="center" vertical="center" wrapText="1"/>
    </xf>
    <xf numFmtId="185" fontId="0" fillId="0" borderId="30" xfId="0" applyNumberFormat="1" applyFill="1" applyBorder="1" applyAlignment="1">
      <alignment horizontal="center" vertical="center" wrapText="1"/>
    </xf>
    <xf numFmtId="185" fontId="0" fillId="0" borderId="32" xfId="0" applyNumberFormat="1" applyFill="1" applyBorder="1" applyAlignment="1">
      <alignment horizontal="center" vertical="center" wrapText="1"/>
    </xf>
    <xf numFmtId="185" fontId="0" fillId="0" borderId="28" xfId="0" applyNumberFormat="1" applyFill="1" applyBorder="1" applyAlignment="1">
      <alignment horizontal="center" vertical="center" wrapText="1"/>
    </xf>
    <xf numFmtId="0" fontId="28" fillId="0" borderId="18" xfId="0" applyFont="1" applyFill="1" applyBorder="1" applyAlignment="1">
      <alignment horizontal="center" vertical="center" wrapText="1" shrinkToFit="1" readingOrder="1"/>
    </xf>
    <xf numFmtId="185" fontId="0" fillId="0" borderId="33" xfId="0" applyNumberFormat="1" applyFill="1" applyBorder="1" applyAlignment="1">
      <alignment horizontal="right" vertical="center" wrapText="1"/>
    </xf>
    <xf numFmtId="185" fontId="0" fillId="0" borderId="18" xfId="0" applyNumberFormat="1" applyFill="1" applyBorder="1" applyAlignment="1">
      <alignment horizontal="center" vertical="center" wrapText="1"/>
    </xf>
    <xf numFmtId="185" fontId="0" fillId="0" borderId="33" xfId="0" applyNumberFormat="1" applyFill="1" applyBorder="1" applyAlignment="1">
      <alignment horizontal="center" vertical="center" wrapText="1"/>
    </xf>
    <xf numFmtId="38" fontId="11" fillId="0" borderId="27" xfId="0" applyNumberFormat="1" applyFont="1" applyFill="1" applyBorder="1" applyAlignment="1">
      <alignment horizontal="left" vertical="center" wrapText="1" readingOrder="1"/>
    </xf>
    <xf numFmtId="38" fontId="11" fillId="0" borderId="30" xfId="0" applyNumberFormat="1" applyFont="1" applyFill="1" applyBorder="1" applyAlignment="1">
      <alignment horizontal="left" vertical="center" wrapText="1" readingOrder="1"/>
    </xf>
    <xf numFmtId="0" fontId="11" fillId="0" borderId="18" xfId="0" applyFont="1" applyFill="1" applyBorder="1" applyAlignment="1">
      <alignment horizontal="center" vertical="center" wrapText="1" shrinkToFit="1" readingOrder="1"/>
    </xf>
    <xf numFmtId="38" fontId="11" fillId="0" borderId="18" xfId="0" applyNumberFormat="1" applyFont="1" applyFill="1" applyBorder="1" applyAlignment="1">
      <alignment horizontal="left" vertical="center" wrapText="1" readingOrder="1"/>
    </xf>
    <xf numFmtId="0" fontId="19" fillId="0" borderId="18" xfId="0" applyFont="1" applyFill="1" applyBorder="1" applyAlignment="1">
      <alignment horizontal="center" vertical="center" wrapText="1" shrinkToFit="1" readingOrder="1"/>
    </xf>
    <xf numFmtId="185" fontId="11" fillId="0" borderId="30" xfId="0" applyNumberFormat="1" applyFont="1" applyFill="1" applyBorder="1" applyAlignment="1">
      <alignment horizontal="right" vertical="center" wrapText="1"/>
    </xf>
    <xf numFmtId="185" fontId="40" fillId="0" borderId="31" xfId="0" applyNumberFormat="1" applyFont="1" applyFill="1" applyBorder="1" applyAlignment="1">
      <alignment horizontal="center" vertical="center" wrapText="1"/>
    </xf>
    <xf numFmtId="185" fontId="11" fillId="0" borderId="32" xfId="0" applyNumberFormat="1" applyFont="1" applyFill="1" applyBorder="1" applyAlignment="1">
      <alignment horizontal="center" vertical="center" wrapText="1"/>
    </xf>
    <xf numFmtId="185" fontId="11" fillId="0" borderId="28" xfId="0" applyNumberFormat="1" applyFont="1" applyFill="1" applyBorder="1" applyAlignment="1">
      <alignment horizontal="center" vertical="center" wrapText="1"/>
    </xf>
    <xf numFmtId="185" fontId="11" fillId="0" borderId="30" xfId="0" applyNumberFormat="1" applyFont="1" applyFill="1" applyBorder="1" applyAlignment="1">
      <alignment horizontal="center" vertical="center" wrapText="1"/>
    </xf>
    <xf numFmtId="0" fontId="40" fillId="0" borderId="18" xfId="0" applyFont="1" applyFill="1" applyBorder="1" applyAlignment="1">
      <alignment horizontal="center" vertical="center" wrapText="1" readingOrder="1"/>
    </xf>
    <xf numFmtId="0" fontId="41" fillId="0" borderId="18" xfId="0" applyFont="1" applyFill="1" applyBorder="1" applyAlignment="1">
      <alignment horizontal="left" vertical="center" readingOrder="1"/>
    </xf>
    <xf numFmtId="0" fontId="41" fillId="0" borderId="18" xfId="0" applyFont="1" applyFill="1" applyBorder="1" applyAlignment="1">
      <alignment horizontal="left" vertical="center" wrapText="1" readingOrder="1"/>
    </xf>
    <xf numFmtId="0" fontId="41" fillId="0" borderId="18" xfId="0" applyFont="1" applyFill="1" applyBorder="1" applyAlignment="1">
      <alignment horizontal="left" vertical="center" wrapText="1" shrinkToFit="1" readingOrder="1"/>
    </xf>
    <xf numFmtId="184" fontId="41" fillId="0" borderId="18" xfId="0" applyNumberFormat="1" applyFont="1" applyFill="1" applyBorder="1" applyAlignment="1">
      <alignment horizontal="left" vertical="center" wrapText="1" shrinkToFit="1" readingOrder="1"/>
    </xf>
    <xf numFmtId="38" fontId="41" fillId="0" borderId="27" xfId="0" applyNumberFormat="1" applyFont="1" applyFill="1" applyBorder="1" applyAlignment="1">
      <alignment horizontal="left" vertical="center" wrapText="1" readingOrder="1"/>
    </xf>
    <xf numFmtId="38" fontId="41" fillId="0" borderId="30" xfId="0" applyNumberFormat="1" applyFont="1" applyFill="1" applyBorder="1" applyAlignment="1">
      <alignment horizontal="left" vertical="center" wrapText="1" readingOrder="1"/>
    </xf>
    <xf numFmtId="0" fontId="41" fillId="0" borderId="18" xfId="0" applyFont="1" applyFill="1" applyBorder="1" applyAlignment="1">
      <alignment horizontal="center" vertical="center" wrapText="1" shrinkToFit="1" readingOrder="1"/>
    </xf>
    <xf numFmtId="38" fontId="41" fillId="0" borderId="18" xfId="0" applyNumberFormat="1" applyFont="1" applyFill="1" applyBorder="1" applyAlignment="1">
      <alignment horizontal="left" vertical="center" wrapText="1" readingOrder="1"/>
    </xf>
    <xf numFmtId="0" fontId="42" fillId="0" borderId="18" xfId="0" applyFont="1" applyFill="1" applyBorder="1" applyAlignment="1">
      <alignment horizontal="center" vertical="center" wrapText="1" shrinkToFit="1" readingOrder="1"/>
    </xf>
    <xf numFmtId="0" fontId="43" fillId="0" borderId="18" xfId="0" applyFont="1" applyFill="1" applyBorder="1" applyAlignment="1">
      <alignment horizontal="center" vertical="center" wrapText="1" readingOrder="1"/>
    </xf>
    <xf numFmtId="185" fontId="41" fillId="0" borderId="30" xfId="0" applyNumberFormat="1" applyFont="1" applyFill="1" applyBorder="1" applyAlignment="1">
      <alignment horizontal="right" vertical="center" wrapText="1"/>
    </xf>
    <xf numFmtId="185" fontId="41" fillId="0" borderId="32" xfId="0" applyNumberFormat="1" applyFont="1" applyFill="1" applyBorder="1" applyAlignment="1">
      <alignment horizontal="center" vertical="center" wrapText="1"/>
    </xf>
    <xf numFmtId="185" fontId="41" fillId="0" borderId="28" xfId="0" applyNumberFormat="1" applyFont="1" applyFill="1" applyBorder="1" applyAlignment="1">
      <alignment horizontal="center" vertical="center" wrapText="1"/>
    </xf>
    <xf numFmtId="185" fontId="41" fillId="0" borderId="30" xfId="0" applyNumberFormat="1" applyFont="1" applyFill="1" applyBorder="1" applyAlignment="1">
      <alignment horizontal="center" vertical="center" wrapText="1"/>
    </xf>
    <xf numFmtId="0" fontId="44" fillId="0" borderId="18" xfId="0" applyFont="1" applyFill="1" applyBorder="1" applyAlignment="1">
      <alignment horizontal="center" vertical="center" wrapText="1" readingOrder="1"/>
    </xf>
    <xf numFmtId="0" fontId="11" fillId="0" borderId="30" xfId="0" applyFont="1" applyFill="1" applyBorder="1" applyAlignment="1">
      <alignment horizontal="left" vertical="center" wrapText="1" shrinkToFit="1" readingOrder="1"/>
    </xf>
    <xf numFmtId="0" fontId="44" fillId="0" borderId="18" xfId="0" applyFont="1" applyFill="1" applyBorder="1" applyAlignment="1">
      <alignment horizontal="left" vertical="center" wrapText="1" readingOrder="1"/>
    </xf>
    <xf numFmtId="0" fontId="44" fillId="0" borderId="18" xfId="0" applyFont="1" applyFill="1" applyBorder="1" applyAlignment="1">
      <alignment horizontal="left" vertical="center" wrapText="1" shrinkToFit="1" readingOrder="1"/>
    </xf>
    <xf numFmtId="57" fontId="11" fillId="0" borderId="18" xfId="0" applyNumberFormat="1" applyFont="1" applyFill="1" applyBorder="1" applyAlignment="1">
      <alignment horizontal="center" vertical="center" wrapText="1" shrinkToFit="1" readingOrder="1"/>
    </xf>
    <xf numFmtId="0" fontId="45" fillId="0" borderId="18" xfId="0" applyFont="1" applyFill="1" applyBorder="1" applyAlignment="1">
      <alignment horizontal="left" vertical="center" readingOrder="1"/>
    </xf>
    <xf numFmtId="184" fontId="45" fillId="0" borderId="18" xfId="0" applyNumberFormat="1" applyFont="1" applyFill="1" applyBorder="1" applyAlignment="1">
      <alignment horizontal="left" vertical="center" wrapText="1" shrinkToFit="1" readingOrder="1"/>
    </xf>
    <xf numFmtId="38" fontId="45" fillId="0" borderId="27" xfId="0" applyNumberFormat="1" applyFont="1" applyFill="1" applyBorder="1" applyAlignment="1">
      <alignment horizontal="left" vertical="center" wrapText="1" readingOrder="1"/>
    </xf>
    <xf numFmtId="0" fontId="45" fillId="0" borderId="30" xfId="0" applyFont="1" applyFill="1" applyBorder="1" applyAlignment="1">
      <alignment horizontal="left" vertical="center" wrapText="1" shrinkToFit="1" readingOrder="1"/>
    </xf>
    <xf numFmtId="0" fontId="45" fillId="0" borderId="18" xfId="0" applyFont="1" applyFill="1" applyBorder="1" applyAlignment="1">
      <alignment horizontal="center" vertical="center" wrapText="1" shrinkToFit="1" readingOrder="1"/>
    </xf>
    <xf numFmtId="38" fontId="45" fillId="0" borderId="18" xfId="0" applyNumberFormat="1" applyFont="1" applyFill="1" applyBorder="1" applyAlignment="1">
      <alignment horizontal="left" vertical="center" wrapText="1" readingOrder="1"/>
    </xf>
    <xf numFmtId="0" fontId="46" fillId="0" borderId="18" xfId="0" applyFont="1" applyFill="1" applyBorder="1" applyAlignment="1">
      <alignment horizontal="center" vertical="center" wrapText="1" shrinkToFit="1" readingOrder="1"/>
    </xf>
    <xf numFmtId="0" fontId="44" fillId="0" borderId="18" xfId="0" applyFont="1" applyFill="1" applyBorder="1" applyAlignment="1">
      <alignment horizontal="center" vertical="center" wrapText="1" shrinkToFit="1" readingOrder="1"/>
    </xf>
    <xf numFmtId="185" fontId="44" fillId="0" borderId="30" xfId="0" applyNumberFormat="1" applyFont="1" applyFill="1" applyBorder="1" applyAlignment="1">
      <alignment horizontal="right" vertical="center" wrapText="1"/>
    </xf>
    <xf numFmtId="185" fontId="44" fillId="0" borderId="32" xfId="0" applyNumberFormat="1" applyFont="1" applyFill="1" applyBorder="1" applyAlignment="1">
      <alignment horizontal="center" vertical="center" wrapText="1"/>
    </xf>
    <xf numFmtId="185" fontId="44" fillId="0" borderId="28" xfId="0" applyNumberFormat="1" applyFont="1" applyFill="1" applyBorder="1" applyAlignment="1">
      <alignment horizontal="center" vertical="center" wrapText="1"/>
    </xf>
    <xf numFmtId="185" fontId="44" fillId="0" borderId="30" xfId="0" applyNumberFormat="1" applyFont="1" applyFill="1" applyBorder="1" applyAlignment="1">
      <alignment horizontal="center" vertical="center" wrapText="1"/>
    </xf>
    <xf numFmtId="38" fontId="45" fillId="0" borderId="30" xfId="0" applyNumberFormat="1" applyFont="1" applyFill="1" applyBorder="1" applyAlignment="1">
      <alignment horizontal="left" vertical="center" wrapText="1" readingOrder="1"/>
    </xf>
    <xf numFmtId="0" fontId="44" fillId="0" borderId="29" xfId="0" applyFont="1" applyFill="1" applyBorder="1">
      <alignment vertical="center"/>
    </xf>
    <xf numFmtId="57" fontId="0" fillId="0" borderId="18" xfId="0" applyNumberFormat="1" applyFill="1" applyBorder="1" applyAlignment="1">
      <alignment horizontal="center" vertical="center" wrapText="1" readingOrder="1"/>
    </xf>
    <xf numFmtId="187" fontId="0" fillId="0" borderId="18" xfId="0" applyNumberFormat="1" applyFill="1" applyBorder="1" applyAlignment="1">
      <alignment horizontal="center" vertical="center" wrapText="1" readingOrder="1"/>
    </xf>
    <xf numFmtId="38" fontId="6" fillId="0" borderId="18" xfId="0" applyNumberFormat="1" applyFont="1" applyFill="1" applyBorder="1" applyAlignment="1">
      <alignment horizontal="left" vertical="center" wrapText="1" shrinkToFit="1" readingOrder="1"/>
    </xf>
    <xf numFmtId="187" fontId="28" fillId="0" borderId="18" xfId="0" applyNumberFormat="1" applyFont="1" applyFill="1" applyBorder="1" applyAlignment="1">
      <alignment horizontal="center" vertical="center" wrapText="1" readingOrder="1"/>
    </xf>
    <xf numFmtId="176" fontId="6" fillId="0" borderId="27" xfId="0" applyNumberFormat="1" applyFont="1" applyFill="1" applyBorder="1" applyAlignment="1">
      <alignment horizontal="left" vertical="center" wrapText="1" readingOrder="1"/>
    </xf>
    <xf numFmtId="176" fontId="6" fillId="0" borderId="18" xfId="0" applyNumberFormat="1" applyFont="1" applyFill="1" applyBorder="1" applyAlignment="1">
      <alignment horizontal="left" vertical="center" wrapText="1" readingOrder="1"/>
    </xf>
    <xf numFmtId="176" fontId="6" fillId="0" borderId="30" xfId="0" applyNumberFormat="1" applyFont="1" applyFill="1" applyBorder="1" applyAlignment="1">
      <alignment horizontal="left" vertical="center" wrapText="1" readingOrder="1"/>
    </xf>
    <xf numFmtId="187" fontId="0" fillId="0" borderId="18" xfId="0" applyNumberFormat="1" applyFill="1" applyBorder="1" applyAlignment="1">
      <alignment horizontal="center" vertical="center" wrapText="1"/>
    </xf>
    <xf numFmtId="186" fontId="0" fillId="0" borderId="27" xfId="0" applyNumberFormat="1" applyFill="1" applyBorder="1" applyAlignment="1">
      <alignment horizontal="right" vertical="center" wrapText="1"/>
    </xf>
    <xf numFmtId="186" fontId="0" fillId="0" borderId="28" xfId="0" applyNumberFormat="1" applyFill="1" applyBorder="1" applyAlignment="1">
      <alignment horizontal="right" vertical="center" wrapText="1"/>
    </xf>
    <xf numFmtId="186" fontId="0" fillId="0" borderId="29" xfId="0" applyNumberFormat="1" applyFill="1" applyBorder="1" applyAlignment="1">
      <alignment horizontal="right" vertical="center" wrapText="1"/>
    </xf>
    <xf numFmtId="0" fontId="6" fillId="0" borderId="28" xfId="0" applyFont="1" applyFill="1" applyBorder="1" applyAlignment="1">
      <alignment horizontal="center" vertical="center" wrapText="1" readingOrder="1"/>
    </xf>
    <xf numFmtId="0" fontId="6" fillId="0" borderId="28" xfId="0" applyFont="1" applyFill="1" applyBorder="1" applyAlignment="1">
      <alignment horizontal="left" vertical="center" wrapText="1" readingOrder="1"/>
    </xf>
    <xf numFmtId="184" fontId="6" fillId="0" borderId="28" xfId="0" applyNumberFormat="1" applyFont="1" applyFill="1" applyBorder="1" applyAlignment="1">
      <alignment horizontal="left" vertical="center" wrapText="1" readingOrder="1"/>
    </xf>
    <xf numFmtId="176" fontId="6" fillId="0" borderId="28" xfId="0" applyNumberFormat="1" applyFont="1" applyFill="1" applyBorder="1" applyAlignment="1">
      <alignment horizontal="left" vertical="center" wrapText="1" readingOrder="1"/>
    </xf>
    <xf numFmtId="0" fontId="0" fillId="0" borderId="28" xfId="0" applyFill="1" applyBorder="1" applyAlignment="1">
      <alignment horizontal="center" vertical="center" wrapText="1"/>
    </xf>
    <xf numFmtId="0" fontId="0" fillId="0" borderId="28" xfId="0" applyFill="1" applyBorder="1" applyAlignment="1">
      <alignment horizontal="center" vertical="center" wrapText="1" readingOrder="1"/>
    </xf>
    <xf numFmtId="57" fontId="0" fillId="0" borderId="28" xfId="0" applyNumberFormat="1" applyFill="1" applyBorder="1" applyAlignment="1">
      <alignment horizontal="center" vertical="center" wrapText="1"/>
    </xf>
    <xf numFmtId="49" fontId="0" fillId="0" borderId="18" xfId="0" applyNumberFormat="1" applyFill="1" applyBorder="1" applyAlignment="1">
      <alignment horizontal="center" vertical="center" wrapText="1" readingOrder="1"/>
    </xf>
    <xf numFmtId="0" fontId="0" fillId="0" borderId="30" xfId="0" applyFill="1" applyBorder="1" applyAlignment="1">
      <alignment horizontal="right" vertical="center" wrapText="1"/>
    </xf>
    <xf numFmtId="57" fontId="0" fillId="0" borderId="31" xfId="0" applyNumberFormat="1" applyFill="1" applyBorder="1" applyAlignment="1">
      <alignment horizontal="center" vertical="center" wrapText="1"/>
    </xf>
    <xf numFmtId="0" fontId="0" fillId="0" borderId="32" xfId="0" applyFill="1" applyBorder="1" applyAlignment="1">
      <alignment horizontal="right" vertical="center" wrapText="1"/>
    </xf>
    <xf numFmtId="0" fontId="0" fillId="0" borderId="28" xfId="0" applyFill="1" applyBorder="1" applyAlignment="1">
      <alignment horizontal="right" vertical="center" wrapText="1"/>
    </xf>
    <xf numFmtId="38" fontId="6" fillId="0" borderId="18" xfId="0" applyNumberFormat="1" applyFont="1" applyFill="1" applyBorder="1" applyAlignment="1">
      <alignment horizontal="left" vertical="center" readingOrder="1"/>
    </xf>
    <xf numFmtId="0" fontId="0" fillId="0" borderId="31" xfId="0" applyFill="1" applyBorder="1" applyAlignment="1">
      <alignment horizontal="right" vertical="center" wrapText="1"/>
    </xf>
    <xf numFmtId="0" fontId="0" fillId="0" borderId="31" xfId="0" applyFill="1" applyBorder="1" applyAlignment="1">
      <alignment horizontal="center" vertical="center" wrapText="1"/>
    </xf>
    <xf numFmtId="0" fontId="37" fillId="0" borderId="18" xfId="0" applyFont="1" applyFill="1" applyBorder="1" applyAlignment="1">
      <alignment horizontal="left" vertical="center" readingOrder="1"/>
    </xf>
    <xf numFmtId="0" fontId="38" fillId="0" borderId="18" xfId="0" applyFont="1" applyFill="1" applyBorder="1" applyAlignment="1">
      <alignment horizontal="center" vertical="center" wrapText="1" readingOrder="1"/>
    </xf>
    <xf numFmtId="0" fontId="38" fillId="0" borderId="18" xfId="0" applyFont="1" applyFill="1" applyBorder="1" applyAlignment="1">
      <alignment vertical="center" wrapText="1"/>
    </xf>
    <xf numFmtId="0" fontId="38" fillId="0" borderId="18" xfId="0" applyFont="1" applyFill="1" applyBorder="1" applyAlignment="1">
      <alignment vertical="center" wrapText="1" shrinkToFit="1"/>
    </xf>
    <xf numFmtId="184" fontId="38" fillId="0" borderId="18" xfId="0" applyNumberFormat="1" applyFont="1" applyFill="1" applyBorder="1" applyAlignment="1">
      <alignment vertical="center" wrapText="1" shrinkToFit="1"/>
    </xf>
    <xf numFmtId="58" fontId="37" fillId="0" borderId="18" xfId="0" applyNumberFormat="1" applyFont="1" applyFill="1" applyBorder="1" applyAlignment="1">
      <alignment horizontal="center" vertical="center" wrapText="1" readingOrder="1"/>
    </xf>
    <xf numFmtId="57" fontId="37" fillId="0" borderId="18" xfId="0" applyNumberFormat="1" applyFont="1" applyFill="1" applyBorder="1" applyAlignment="1">
      <alignment horizontal="center" vertical="center" wrapText="1" readingOrder="1"/>
    </xf>
    <xf numFmtId="57" fontId="38" fillId="0" borderId="18" xfId="0" applyNumberFormat="1" applyFont="1" applyFill="1" applyBorder="1" applyAlignment="1">
      <alignment horizontal="center" vertical="center" readingOrder="1"/>
    </xf>
    <xf numFmtId="0" fontId="38" fillId="0" borderId="18" xfId="0" applyFont="1" applyFill="1" applyBorder="1" applyAlignment="1">
      <alignment horizontal="left" vertical="center" wrapText="1" readingOrder="1"/>
    </xf>
    <xf numFmtId="57" fontId="38" fillId="0" borderId="45" xfId="0" applyNumberFormat="1" applyFont="1" applyFill="1" applyBorder="1" applyAlignment="1">
      <alignment horizontal="center" vertical="center" readingOrder="1"/>
    </xf>
    <xf numFmtId="184" fontId="38" fillId="0" borderId="18" xfId="0" applyNumberFormat="1" applyFont="1" applyFill="1" applyBorder="1" applyAlignment="1">
      <alignment wrapText="1" shrinkToFit="1"/>
    </xf>
    <xf numFmtId="57" fontId="6" fillId="0" borderId="18" xfId="0" applyNumberFormat="1" applyFont="1" applyFill="1" applyBorder="1" applyAlignment="1">
      <alignment horizontal="center" vertical="center" wrapText="1" readingOrder="1"/>
    </xf>
    <xf numFmtId="176" fontId="0" fillId="0" borderId="31" xfId="1" applyNumberFormat="1" applyFont="1" applyFill="1" applyBorder="1" applyAlignment="1">
      <alignment horizontal="right" vertical="center" wrapText="1"/>
    </xf>
    <xf numFmtId="176" fontId="0" fillId="0" borderId="32" xfId="1" applyNumberFormat="1" applyFont="1" applyFill="1" applyBorder="1" applyAlignment="1">
      <alignment horizontal="right" vertical="center" wrapText="1"/>
    </xf>
    <xf numFmtId="176" fontId="0" fillId="0" borderId="28" xfId="1" applyNumberFormat="1" applyFont="1" applyFill="1" applyBorder="1" applyAlignment="1">
      <alignment horizontal="right" vertical="center" wrapText="1"/>
    </xf>
    <xf numFmtId="38" fontId="0" fillId="0" borderId="31" xfId="0" applyNumberFormat="1" applyFill="1" applyBorder="1" applyAlignment="1">
      <alignment horizontal="right" vertical="center" wrapText="1"/>
    </xf>
    <xf numFmtId="38" fontId="0" fillId="0" borderId="32" xfId="0" applyNumberFormat="1" applyFill="1" applyBorder="1" applyAlignment="1">
      <alignment horizontal="right" vertical="center" wrapText="1"/>
    </xf>
    <xf numFmtId="38" fontId="0" fillId="0" borderId="28" xfId="0" applyNumberFormat="1" applyFill="1" applyBorder="1" applyAlignment="1">
      <alignment horizontal="right" vertical="center" wrapText="1"/>
    </xf>
    <xf numFmtId="0" fontId="6" fillId="0" borderId="29" xfId="0" applyFont="1" applyFill="1" applyBorder="1" applyAlignment="1">
      <alignment horizontal="left" vertical="center" wrapText="1" shrinkToFit="1" readingOrder="1"/>
    </xf>
    <xf numFmtId="184" fontId="9" fillId="0" borderId="18" xfId="0" applyNumberFormat="1" applyFont="1" applyFill="1" applyBorder="1" applyAlignment="1">
      <alignment horizontal="left" vertical="center" wrapText="1" shrinkToFit="1" readingOrder="1"/>
    </xf>
    <xf numFmtId="57" fontId="0" fillId="0" borderId="18" xfId="0" applyNumberFormat="1" applyFill="1" applyBorder="1" applyAlignment="1">
      <alignment horizontal="center" vertical="center" readingOrder="1"/>
    </xf>
    <xf numFmtId="0" fontId="6" fillId="0" borderId="18" xfId="0" applyFont="1" applyFill="1" applyBorder="1" applyAlignment="1">
      <alignment horizontal="center" vertical="center" shrinkToFit="1"/>
    </xf>
    <xf numFmtId="185" fontId="24" fillId="0" borderId="30" xfId="0" applyNumberFormat="1" applyFont="1" applyFill="1" applyBorder="1" applyAlignment="1">
      <alignment horizontal="right" vertical="center" wrapText="1"/>
    </xf>
    <xf numFmtId="185" fontId="24" fillId="0" borderId="31" xfId="0" applyNumberFormat="1" applyFont="1" applyFill="1" applyBorder="1" applyAlignment="1">
      <alignment horizontal="right" vertical="center" wrapText="1"/>
    </xf>
    <xf numFmtId="185" fontId="24" fillId="0" borderId="32" xfId="0" applyNumberFormat="1" applyFont="1" applyFill="1" applyBorder="1" applyAlignment="1">
      <alignment horizontal="right" vertical="center" wrapText="1"/>
    </xf>
    <xf numFmtId="185" fontId="24" fillId="0" borderId="28" xfId="0" applyNumberFormat="1" applyFont="1" applyFill="1" applyBorder="1" applyAlignment="1">
      <alignment horizontal="right" vertical="center" wrapText="1"/>
    </xf>
    <xf numFmtId="0" fontId="6" fillId="0" borderId="18" xfId="0" applyFont="1" applyFill="1" applyBorder="1" applyAlignment="1">
      <alignment horizontal="center" vertical="center" wrapText="1" shrinkToFit="1"/>
    </xf>
    <xf numFmtId="184" fontId="9" fillId="0" borderId="18" xfId="0" applyNumberFormat="1" applyFont="1" applyFill="1" applyBorder="1" applyAlignment="1">
      <alignment horizontal="left" vertical="center" wrapText="1" readingOrder="1"/>
    </xf>
    <xf numFmtId="0" fontId="0" fillId="0" borderId="18" xfId="0" applyFill="1" applyBorder="1" applyAlignment="1">
      <alignment horizontal="center" vertical="center" shrinkToFit="1"/>
    </xf>
    <xf numFmtId="57" fontId="34" fillId="0" borderId="18" xfId="0" applyNumberFormat="1" applyFont="1" applyFill="1" applyBorder="1" applyAlignment="1">
      <alignment horizontal="center" vertical="center" wrapText="1" readingOrder="1"/>
    </xf>
    <xf numFmtId="0" fontId="6" fillId="0" borderId="18" xfId="0" applyFont="1" applyFill="1" applyBorder="1" applyAlignment="1">
      <alignment horizontal="center" vertical="center"/>
    </xf>
    <xf numFmtId="0" fontId="0" fillId="0" borderId="18" xfId="0" applyFill="1" applyBorder="1" applyAlignment="1">
      <alignment horizontal="center" vertical="center"/>
    </xf>
    <xf numFmtId="0" fontId="9" fillId="0" borderId="18" xfId="0" applyFont="1" applyFill="1" applyBorder="1" applyAlignment="1">
      <alignment horizontal="left" vertical="center" wrapText="1" readingOrder="1"/>
    </xf>
    <xf numFmtId="0" fontId="9" fillId="0" borderId="18" xfId="0" applyFont="1" applyFill="1" applyBorder="1" applyAlignment="1">
      <alignment horizontal="left" vertical="center" wrapText="1" shrinkToFit="1" readingOrder="1"/>
    </xf>
    <xf numFmtId="0" fontId="9" fillId="0" borderId="27" xfId="0" applyFont="1" applyFill="1" applyBorder="1" applyAlignment="1">
      <alignment horizontal="left" vertical="center" wrapText="1" readingOrder="1"/>
    </xf>
    <xf numFmtId="38" fontId="9" fillId="0" borderId="30" xfId="0" applyNumberFormat="1" applyFont="1" applyFill="1" applyBorder="1" applyAlignment="1">
      <alignment horizontal="left" vertical="center" wrapText="1" readingOrder="1"/>
    </xf>
    <xf numFmtId="38" fontId="9" fillId="0" borderId="18" xfId="0" applyNumberFormat="1" applyFont="1" applyFill="1" applyBorder="1" applyAlignment="1">
      <alignment horizontal="left" vertical="center" wrapText="1" readingOrder="1"/>
    </xf>
    <xf numFmtId="0" fontId="9" fillId="0" borderId="27" xfId="0" applyFont="1" applyFill="1" applyBorder="1" applyAlignment="1">
      <alignment horizontal="left" vertical="center" wrapText="1" shrinkToFit="1" readingOrder="1"/>
    </xf>
    <xf numFmtId="38" fontId="9" fillId="0" borderId="27" xfId="0" applyNumberFormat="1" applyFont="1" applyFill="1" applyBorder="1" applyAlignment="1">
      <alignment horizontal="left" vertical="center" wrapText="1" readingOrder="1"/>
    </xf>
    <xf numFmtId="187" fontId="34" fillId="0" borderId="18" xfId="0" applyNumberFormat="1" applyFont="1" applyFill="1" applyBorder="1" applyAlignment="1">
      <alignment horizontal="center" vertical="center" wrapText="1" readingOrder="1"/>
    </xf>
    <xf numFmtId="0" fontId="9" fillId="0" borderId="18" xfId="0" applyFont="1" applyFill="1" applyBorder="1" applyAlignment="1">
      <alignment vertical="center" wrapText="1" readingOrder="1"/>
    </xf>
    <xf numFmtId="0" fontId="6" fillId="0" borderId="18" xfId="0" applyFont="1" applyFill="1" applyBorder="1" applyAlignment="1">
      <alignment horizontal="center" vertical="center" wrapText="1"/>
    </xf>
    <xf numFmtId="0" fontId="34" fillId="0" borderId="18" xfId="0" applyFont="1" applyFill="1" applyBorder="1" applyAlignment="1">
      <alignment horizontal="left" vertical="center" readingOrder="1"/>
    </xf>
    <xf numFmtId="0" fontId="36" fillId="0" borderId="18" xfId="0" applyFont="1" applyFill="1" applyBorder="1" applyAlignment="1">
      <alignment horizontal="left" vertical="center" wrapText="1" readingOrder="1"/>
    </xf>
    <xf numFmtId="184" fontId="36" fillId="0" borderId="18" xfId="0" applyNumberFormat="1" applyFont="1" applyFill="1" applyBorder="1" applyAlignment="1">
      <alignment horizontal="left" vertical="center" wrapText="1" shrinkToFit="1" readingOrder="1"/>
    </xf>
    <xf numFmtId="38" fontId="36" fillId="0" borderId="27" xfId="0" applyNumberFormat="1" applyFont="1" applyFill="1" applyBorder="1" applyAlignment="1">
      <alignment horizontal="left" vertical="center" wrapText="1" readingOrder="1"/>
    </xf>
    <xf numFmtId="38" fontId="36" fillId="0" borderId="30" xfId="0" applyNumberFormat="1" applyFont="1" applyFill="1" applyBorder="1" applyAlignment="1">
      <alignment horizontal="left" vertical="center" wrapText="1" readingOrder="1"/>
    </xf>
    <xf numFmtId="38" fontId="36" fillId="0" borderId="18" xfId="0" applyNumberFormat="1" applyFont="1" applyFill="1" applyBorder="1" applyAlignment="1">
      <alignment horizontal="left" vertical="center" wrapText="1" readingOrder="1"/>
    </xf>
    <xf numFmtId="0" fontId="35" fillId="0" borderId="18" xfId="0" applyFont="1" applyFill="1" applyBorder="1" applyAlignment="1">
      <alignment horizontal="center" vertical="center" wrapText="1"/>
    </xf>
    <xf numFmtId="0" fontId="38" fillId="0" borderId="18" xfId="0" applyFont="1" applyFill="1" applyBorder="1" applyAlignment="1">
      <alignment horizontal="left" vertical="center" wrapText="1" shrinkToFit="1" readingOrder="1"/>
    </xf>
    <xf numFmtId="184" fontId="38" fillId="0" borderId="18" xfId="0" applyNumberFormat="1" applyFont="1" applyFill="1" applyBorder="1" applyAlignment="1">
      <alignment horizontal="left" vertical="center" wrapText="1" shrinkToFit="1" readingOrder="1"/>
    </xf>
    <xf numFmtId="38" fontId="38" fillId="0" borderId="27" xfId="0" applyNumberFormat="1" applyFont="1" applyFill="1" applyBorder="1" applyAlignment="1">
      <alignment horizontal="left" vertical="center" wrapText="1" readingOrder="1"/>
    </xf>
    <xf numFmtId="38" fontId="38" fillId="0" borderId="30" xfId="0" applyNumberFormat="1" applyFont="1" applyFill="1" applyBorder="1" applyAlignment="1">
      <alignment horizontal="left" vertical="center" wrapText="1" readingOrder="1"/>
    </xf>
    <xf numFmtId="38" fontId="38" fillId="0" borderId="18" xfId="0" applyNumberFormat="1" applyFont="1" applyFill="1" applyBorder="1" applyAlignment="1">
      <alignment horizontal="left" vertical="center" wrapText="1" readingOrder="1"/>
    </xf>
    <xf numFmtId="0" fontId="38" fillId="0" borderId="18" xfId="0" applyFont="1" applyFill="1" applyBorder="1" applyAlignment="1">
      <alignment horizontal="center" vertical="center" wrapText="1" shrinkToFit="1"/>
    </xf>
    <xf numFmtId="0" fontId="37" fillId="0" borderId="18" xfId="0" applyFont="1" applyFill="1" applyBorder="1" applyAlignment="1">
      <alignment horizontal="center" vertical="center" wrapText="1" shrinkToFit="1"/>
    </xf>
    <xf numFmtId="185" fontId="37" fillId="0" borderId="30" xfId="0" applyNumberFormat="1" applyFont="1" applyFill="1" applyBorder="1" applyAlignment="1">
      <alignment horizontal="right" vertical="center" wrapText="1"/>
    </xf>
    <xf numFmtId="0" fontId="38" fillId="0" borderId="27" xfId="0" applyFont="1" applyFill="1" applyBorder="1" applyAlignment="1">
      <alignment horizontal="left" vertical="center" wrapText="1" readingOrder="1"/>
    </xf>
    <xf numFmtId="0" fontId="38" fillId="0" borderId="30" xfId="0" applyFont="1" applyFill="1" applyBorder="1" applyAlignment="1">
      <alignment horizontal="left" vertical="center" wrapText="1" readingOrder="1"/>
    </xf>
    <xf numFmtId="187" fontId="37" fillId="0" borderId="18" xfId="0" applyNumberFormat="1" applyFont="1" applyFill="1" applyBorder="1" applyAlignment="1">
      <alignment horizontal="center" vertical="center" wrapText="1" readingOrder="1"/>
    </xf>
    <xf numFmtId="185" fontId="37" fillId="0" borderId="30" xfId="0" applyNumberFormat="1" applyFont="1" applyFill="1" applyBorder="1" applyAlignment="1">
      <alignment horizontal="right" vertical="center" wrapText="1" shrinkToFit="1"/>
    </xf>
    <xf numFmtId="185" fontId="0" fillId="0" borderId="31" xfId="0" applyNumberFormat="1" applyFill="1" applyBorder="1" applyAlignment="1">
      <alignment horizontal="right" vertical="center" wrapText="1" shrinkToFit="1"/>
    </xf>
    <xf numFmtId="185" fontId="0" fillId="0" borderId="32" xfId="0" applyNumberFormat="1" applyFill="1" applyBorder="1" applyAlignment="1">
      <alignment horizontal="right" vertical="center" wrapText="1" shrinkToFit="1"/>
    </xf>
    <xf numFmtId="185" fontId="0" fillId="0" borderId="28" xfId="0" applyNumberFormat="1" applyFill="1" applyBorder="1" applyAlignment="1">
      <alignment horizontal="right" vertical="center" wrapText="1" shrinkToFit="1"/>
    </xf>
    <xf numFmtId="185" fontId="0" fillId="0" borderId="30" xfId="0" applyNumberFormat="1" applyFill="1" applyBorder="1" applyAlignment="1">
      <alignment horizontal="right" vertical="center" wrapText="1" shrinkToFit="1"/>
    </xf>
    <xf numFmtId="187" fontId="37" fillId="0" borderId="18" xfId="0" applyNumberFormat="1" applyFont="1" applyFill="1" applyBorder="1" applyAlignment="1">
      <alignment horizontal="center" vertical="center" wrapText="1" shrinkToFit="1" readingOrder="1"/>
    </xf>
    <xf numFmtId="0" fontId="35" fillId="0" borderId="18" xfId="0" applyFont="1" applyFill="1" applyBorder="1" applyAlignment="1">
      <alignment horizontal="left" vertical="center" wrapText="1" readingOrder="1"/>
    </xf>
    <xf numFmtId="184" fontId="35" fillId="0" borderId="18" xfId="0" applyNumberFormat="1" applyFont="1" applyFill="1" applyBorder="1" applyAlignment="1">
      <alignment horizontal="left" vertical="center" wrapText="1" shrinkToFit="1" readingOrder="1"/>
    </xf>
    <xf numFmtId="0" fontId="35" fillId="0" borderId="27" xfId="0" applyFont="1" applyFill="1" applyBorder="1" applyAlignment="1">
      <alignment horizontal="left" vertical="center" wrapText="1" readingOrder="1"/>
    </xf>
    <xf numFmtId="38" fontId="35" fillId="0" borderId="30" xfId="0" applyNumberFormat="1" applyFont="1" applyFill="1" applyBorder="1" applyAlignment="1">
      <alignment horizontal="left" vertical="center" wrapText="1" readingOrder="1"/>
    </xf>
    <xf numFmtId="0" fontId="35" fillId="0" borderId="18" xfId="0" applyFont="1" applyFill="1" applyBorder="1" applyAlignment="1">
      <alignment horizontal="center" vertical="center" wrapText="1" shrinkToFit="1"/>
    </xf>
    <xf numFmtId="0" fontId="6" fillId="0" borderId="27" xfId="0" applyFont="1" applyFill="1" applyBorder="1" applyAlignment="1">
      <alignment horizontal="left" vertical="center" wrapText="1" readingOrder="1"/>
    </xf>
    <xf numFmtId="49" fontId="0" fillId="0" borderId="18" xfId="0" applyNumberFormat="1" applyFill="1" applyBorder="1" applyAlignment="1">
      <alignment horizontal="center" vertical="center" wrapText="1"/>
    </xf>
    <xf numFmtId="0" fontId="0" fillId="0" borderId="27" xfId="0" applyFill="1" applyBorder="1" applyAlignment="1">
      <alignment horizontal="right" vertical="center" wrapText="1" shrinkToFit="1" readingOrder="1"/>
    </xf>
    <xf numFmtId="0" fontId="0" fillId="0" borderId="29" xfId="0" applyFill="1" applyBorder="1" applyAlignment="1">
      <alignment horizontal="right" vertical="center" wrapText="1"/>
    </xf>
    <xf numFmtId="0" fontId="34" fillId="0" borderId="28" xfId="0" applyFont="1" applyFill="1" applyBorder="1" applyAlignment="1">
      <alignment horizontal="right" vertical="center" wrapText="1"/>
    </xf>
    <xf numFmtId="184" fontId="6" fillId="0" borderId="18" xfId="0" applyNumberFormat="1" applyFont="1" applyFill="1" applyBorder="1" applyAlignment="1">
      <alignment horizontal="left" vertical="center" wrapText="1" readingOrder="1"/>
    </xf>
    <xf numFmtId="185" fontId="37" fillId="0" borderId="31" xfId="0" applyNumberFormat="1" applyFont="1" applyFill="1" applyBorder="1" applyAlignment="1">
      <alignment horizontal="right" vertical="center" wrapText="1"/>
    </xf>
    <xf numFmtId="185" fontId="37" fillId="0" borderId="32" xfId="0" applyNumberFormat="1" applyFont="1" applyFill="1" applyBorder="1" applyAlignment="1">
      <alignment horizontal="right" vertical="center" wrapText="1"/>
    </xf>
    <xf numFmtId="185" fontId="37" fillId="0" borderId="28" xfId="0" applyNumberFormat="1" applyFont="1" applyFill="1" applyBorder="1" applyAlignment="1">
      <alignment horizontal="right" vertical="center" wrapText="1"/>
    </xf>
    <xf numFmtId="183" fontId="6" fillId="0" borderId="30" xfId="0" applyNumberFormat="1" applyFont="1" applyFill="1" applyBorder="1" applyAlignment="1">
      <alignment horizontal="left" vertical="center" wrapText="1" readingOrder="1"/>
    </xf>
    <xf numFmtId="183" fontId="6" fillId="0" borderId="18" xfId="0" applyNumberFormat="1" applyFont="1" applyFill="1" applyBorder="1" applyAlignment="1">
      <alignment horizontal="left" vertical="center" wrapText="1" readingOrder="1"/>
    </xf>
    <xf numFmtId="0" fontId="34" fillId="0" borderId="17" xfId="0" applyFont="1" applyFill="1" applyBorder="1">
      <alignment vertical="center"/>
    </xf>
    <xf numFmtId="0" fontId="34" fillId="0" borderId="51" xfId="0" applyFont="1" applyFill="1" applyBorder="1">
      <alignment vertical="center"/>
    </xf>
    <xf numFmtId="184" fontId="6" fillId="0" borderId="18" xfId="0" applyNumberFormat="1" applyFont="1" applyFill="1" applyBorder="1" applyAlignment="1">
      <alignment vertical="center" wrapText="1"/>
    </xf>
    <xf numFmtId="0" fontId="6" fillId="0" borderId="30" xfId="0" applyFont="1" applyFill="1" applyBorder="1" applyAlignment="1">
      <alignment vertical="center" wrapText="1"/>
    </xf>
    <xf numFmtId="0" fontId="0" fillId="0" borderId="18" xfId="0" applyFill="1" applyBorder="1" applyAlignment="1">
      <alignment horizontal="left" vertical="center" wrapText="1"/>
    </xf>
    <xf numFmtId="186" fontId="27" fillId="0" borderId="29" xfId="0" applyNumberFormat="1" applyFont="1" applyFill="1" applyBorder="1" applyAlignment="1">
      <alignment horizontal="right" vertical="center" wrapText="1"/>
    </xf>
    <xf numFmtId="38" fontId="6" fillId="0" borderId="18" xfId="0" applyNumberFormat="1" applyFont="1" applyFill="1" applyBorder="1" applyAlignment="1">
      <alignment horizontal="center" vertical="center" wrapText="1"/>
    </xf>
    <xf numFmtId="38" fontId="0" fillId="0" borderId="18" xfId="0" applyNumberFormat="1" applyFill="1" applyBorder="1" applyAlignment="1">
      <alignment horizontal="center" vertical="center" wrapText="1"/>
    </xf>
    <xf numFmtId="0" fontId="34" fillId="0" borderId="18" xfId="0" applyFont="1" applyFill="1" applyBorder="1" applyAlignment="1">
      <alignment horizontal="center" vertical="center" wrapText="1" readingOrder="1"/>
    </xf>
    <xf numFmtId="0" fontId="6" fillId="0" borderId="18" xfId="2" applyFont="1" applyFill="1" applyBorder="1" applyAlignment="1">
      <alignment horizontal="left" vertical="center" wrapText="1" readingOrder="1"/>
    </xf>
    <xf numFmtId="184" fontId="6" fillId="0" borderId="18" xfId="2" applyNumberFormat="1" applyFont="1" applyFill="1" applyBorder="1" applyAlignment="1">
      <alignment horizontal="left" vertical="center" wrapText="1" readingOrder="1"/>
    </xf>
    <xf numFmtId="184" fontId="6" fillId="0" borderId="27" xfId="2" applyNumberFormat="1" applyFont="1" applyFill="1" applyBorder="1" applyAlignment="1">
      <alignment horizontal="left" vertical="center" wrapText="1" readingOrder="1"/>
    </xf>
    <xf numFmtId="0" fontId="6" fillId="0" borderId="30" xfId="2" applyFont="1" applyFill="1" applyBorder="1" applyAlignment="1">
      <alignment horizontal="left" vertical="center" wrapText="1" readingOrder="1"/>
    </xf>
    <xf numFmtId="0" fontId="6" fillId="0" borderId="18" xfId="2" applyFont="1" applyFill="1" applyBorder="1" applyAlignment="1">
      <alignment horizontal="center" vertical="center" wrapText="1" readingOrder="1"/>
    </xf>
    <xf numFmtId="56" fontId="0" fillId="0" borderId="18" xfId="0" applyNumberFormat="1" applyFill="1" applyBorder="1" applyAlignment="1">
      <alignment horizontal="center" vertical="center" wrapText="1" readingOrder="1"/>
    </xf>
    <xf numFmtId="31" fontId="0" fillId="0" borderId="18" xfId="0" applyNumberFormat="1" applyFill="1" applyBorder="1" applyAlignment="1">
      <alignment horizontal="center" vertical="center" wrapText="1"/>
    </xf>
    <xf numFmtId="55" fontId="0" fillId="0" borderId="18" xfId="0" applyNumberFormat="1" applyFill="1" applyBorder="1" applyAlignment="1">
      <alignment horizontal="center" vertical="center" wrapText="1"/>
    </xf>
    <xf numFmtId="185" fontId="0" fillId="0" borderId="31" xfId="0" applyNumberFormat="1" applyFill="1" applyBorder="1" applyAlignment="1">
      <alignment horizontal="center" vertical="center" wrapText="1" shrinkToFit="1"/>
    </xf>
    <xf numFmtId="0" fontId="20" fillId="0" borderId="18" xfId="0" applyFont="1" applyFill="1" applyBorder="1" applyAlignment="1">
      <alignment horizontal="center" vertical="center" wrapText="1" shrinkToFit="1" readingOrder="1"/>
    </xf>
    <xf numFmtId="186" fontId="4" fillId="0" borderId="27" xfId="5" applyNumberFormat="1" applyFont="1" applyFill="1" applyBorder="1" applyAlignment="1">
      <alignment horizontal="right" vertical="center" wrapText="1"/>
    </xf>
    <xf numFmtId="185" fontId="34" fillId="0" borderId="30" xfId="0" applyNumberFormat="1" applyFont="1" applyFill="1" applyBorder="1" applyAlignment="1">
      <alignment horizontal="right" vertical="center" wrapText="1" shrinkToFit="1"/>
    </xf>
    <xf numFmtId="185" fontId="4" fillId="0" borderId="30" xfId="0" applyNumberFormat="1" applyFont="1" applyFill="1" applyBorder="1" applyAlignment="1">
      <alignment horizontal="right" vertical="center" wrapText="1" shrinkToFit="1"/>
    </xf>
    <xf numFmtId="185" fontId="4" fillId="0" borderId="31" xfId="0" applyNumberFormat="1" applyFont="1" applyFill="1" applyBorder="1" applyAlignment="1">
      <alignment horizontal="right" vertical="center" wrapText="1" shrinkToFit="1"/>
    </xf>
    <xf numFmtId="185" fontId="4" fillId="0" borderId="32" xfId="0" applyNumberFormat="1" applyFont="1" applyFill="1" applyBorder="1" applyAlignment="1">
      <alignment horizontal="right" vertical="center" wrapText="1" shrinkToFit="1"/>
    </xf>
    <xf numFmtId="185" fontId="4" fillId="0" borderId="28" xfId="0" applyNumberFormat="1" applyFont="1" applyFill="1" applyBorder="1" applyAlignment="1">
      <alignment horizontal="right" vertical="center" wrapText="1" shrinkToFit="1"/>
    </xf>
    <xf numFmtId="185" fontId="34" fillId="0" borderId="31" xfId="0" applyNumberFormat="1" applyFont="1" applyFill="1" applyBorder="1" applyAlignment="1">
      <alignment horizontal="right" vertical="center" wrapText="1" shrinkToFit="1"/>
    </xf>
    <xf numFmtId="185" fontId="34" fillId="0" borderId="32" xfId="0" applyNumberFormat="1" applyFont="1" applyFill="1" applyBorder="1" applyAlignment="1">
      <alignment horizontal="right" vertical="center" wrapText="1" shrinkToFit="1"/>
    </xf>
    <xf numFmtId="185" fontId="34" fillId="0" borderId="28" xfId="0" applyNumberFormat="1" applyFont="1" applyFill="1" applyBorder="1" applyAlignment="1">
      <alignment horizontal="right" vertical="center" wrapText="1" shrinkToFit="1"/>
    </xf>
    <xf numFmtId="0" fontId="0" fillId="0" borderId="18" xfId="0" applyFill="1" applyBorder="1" applyAlignment="1">
      <alignment vertical="center" wrapText="1"/>
    </xf>
    <xf numFmtId="179" fontId="6" fillId="0" borderId="18" xfId="0" applyNumberFormat="1" applyFont="1" applyFill="1" applyBorder="1" applyAlignment="1">
      <alignment horizontal="center" vertical="center" wrapText="1" readingOrder="1"/>
    </xf>
    <xf numFmtId="179" fontId="0" fillId="0" borderId="18" xfId="0" applyNumberFormat="1" applyFill="1" applyBorder="1" applyAlignment="1">
      <alignment horizontal="center" vertical="center" wrapText="1" readingOrder="1"/>
    </xf>
    <xf numFmtId="55" fontId="0" fillId="0" borderId="18" xfId="0" applyNumberFormat="1" applyFill="1" applyBorder="1" applyAlignment="1">
      <alignment horizontal="center" vertical="center" wrapText="1" readingOrder="1"/>
    </xf>
    <xf numFmtId="0" fontId="6" fillId="0" borderId="18" xfId="0" applyFont="1" applyFill="1" applyBorder="1" applyAlignment="1">
      <alignment vertical="center" wrapText="1" readingOrder="1"/>
    </xf>
    <xf numFmtId="0" fontId="6" fillId="0" borderId="18" xfId="0" applyFont="1" applyFill="1" applyBorder="1" applyAlignment="1">
      <alignment vertical="center" wrapText="1" shrinkToFit="1" readingOrder="1"/>
    </xf>
    <xf numFmtId="184" fontId="6" fillId="0" borderId="18" xfId="0" applyNumberFormat="1" applyFont="1" applyFill="1" applyBorder="1" applyAlignment="1">
      <alignment vertical="center" wrapText="1" shrinkToFit="1" readingOrder="1"/>
    </xf>
    <xf numFmtId="179" fontId="6" fillId="0" borderId="27" xfId="0" applyNumberFormat="1" applyFont="1" applyFill="1" applyBorder="1" applyAlignment="1">
      <alignment vertical="center" wrapText="1" readingOrder="1"/>
    </xf>
    <xf numFmtId="179" fontId="6" fillId="0" borderId="30" xfId="0" applyNumberFormat="1" applyFont="1" applyFill="1" applyBorder="1" applyAlignment="1">
      <alignment vertical="center" wrapText="1" readingOrder="1"/>
    </xf>
    <xf numFmtId="179" fontId="6" fillId="0" borderId="18" xfId="0" applyNumberFormat="1" applyFont="1" applyFill="1" applyBorder="1" applyAlignment="1">
      <alignment vertical="center" wrapText="1" readingOrder="1"/>
    </xf>
    <xf numFmtId="179" fontId="0" fillId="0" borderId="27" xfId="5" applyNumberFormat="1" applyFont="1" applyFill="1" applyBorder="1" applyAlignment="1">
      <alignment horizontal="right" vertical="center" wrapText="1"/>
    </xf>
    <xf numFmtId="0" fontId="47" fillId="0" borderId="17" xfId="0" applyFont="1" applyFill="1" applyBorder="1" applyAlignment="1">
      <alignment horizontal="center" vertical="center" readingOrder="1"/>
    </xf>
    <xf numFmtId="57" fontId="0" fillId="0" borderId="18" xfId="0" quotePrefix="1" applyNumberFormat="1" applyFill="1" applyBorder="1" applyAlignment="1">
      <alignment horizontal="center" vertical="center" wrapText="1" readingOrder="1"/>
    </xf>
    <xf numFmtId="0" fontId="0" fillId="0" borderId="18" xfId="0" applyFill="1" applyBorder="1" applyAlignment="1">
      <alignment horizontal="center" vertical="top" wrapText="1" readingOrder="1"/>
    </xf>
    <xf numFmtId="179" fontId="47" fillId="0" borderId="27" xfId="5" applyNumberFormat="1" applyFont="1" applyFill="1" applyBorder="1" applyAlignment="1">
      <alignment horizontal="right" vertical="center" wrapText="1"/>
    </xf>
    <xf numFmtId="186" fontId="47" fillId="0" borderId="28" xfId="5" applyNumberFormat="1" applyFont="1" applyFill="1" applyBorder="1" applyAlignment="1">
      <alignment horizontal="right" vertical="center" wrapText="1"/>
    </xf>
    <xf numFmtId="185" fontId="47" fillId="0" borderId="31" xfId="0" applyNumberFormat="1" applyFont="1" applyFill="1" applyBorder="1" applyAlignment="1">
      <alignment horizontal="right" vertical="center" wrapText="1" shrinkToFit="1"/>
    </xf>
    <xf numFmtId="0" fontId="47" fillId="0" borderId="18" xfId="0" applyFont="1" applyFill="1" applyBorder="1" applyAlignment="1">
      <alignment horizontal="center" vertical="center" readingOrder="1"/>
    </xf>
    <xf numFmtId="186" fontId="47" fillId="0" borderId="27" xfId="5" applyNumberFormat="1" applyFont="1" applyFill="1" applyBorder="1" applyAlignment="1">
      <alignment horizontal="right" vertical="center" wrapText="1"/>
    </xf>
    <xf numFmtId="0" fontId="0" fillId="0" borderId="18" xfId="0" quotePrefix="1" applyFill="1" applyBorder="1" applyAlignment="1">
      <alignment horizontal="center" vertical="center" wrapText="1" readingOrder="1"/>
    </xf>
    <xf numFmtId="0" fontId="47" fillId="0" borderId="18" xfId="0" applyFont="1" applyFill="1" applyBorder="1" applyAlignment="1">
      <alignment horizontal="center" vertical="center" wrapText="1" shrinkToFit="1" readingOrder="1"/>
    </xf>
    <xf numFmtId="0" fontId="47" fillId="0" borderId="18" xfId="0" quotePrefix="1" applyFont="1" applyFill="1" applyBorder="1" applyAlignment="1">
      <alignment horizontal="center" vertical="center" wrapText="1" readingOrder="1"/>
    </xf>
    <xf numFmtId="0" fontId="47" fillId="0" borderId="18" xfId="0" applyFont="1" applyFill="1" applyBorder="1" applyAlignment="1">
      <alignment horizontal="center" vertical="top" wrapText="1" readingOrder="1"/>
    </xf>
    <xf numFmtId="186" fontId="47" fillId="0" borderId="29" xfId="5" applyNumberFormat="1" applyFont="1" applyFill="1" applyBorder="1" applyAlignment="1">
      <alignment horizontal="right" vertical="center" wrapText="1"/>
    </xf>
    <xf numFmtId="0" fontId="47" fillId="0" borderId="18" xfId="0" applyFont="1" applyFill="1" applyBorder="1" applyAlignment="1">
      <alignment horizontal="center" vertical="center" wrapText="1" readingOrder="1"/>
    </xf>
    <xf numFmtId="0" fontId="47" fillId="0" borderId="50" xfId="0" applyFont="1" applyFill="1" applyBorder="1" applyAlignment="1">
      <alignment horizontal="left" vertical="center" readingOrder="1"/>
    </xf>
    <xf numFmtId="0" fontId="40" fillId="0" borderId="19" xfId="0" applyFont="1" applyFill="1" applyBorder="1" applyAlignment="1">
      <alignment horizontal="center" vertical="center" wrapText="1" readingOrder="1"/>
    </xf>
    <xf numFmtId="0" fontId="40" fillId="0" borderId="38" xfId="0" applyFont="1" applyFill="1" applyBorder="1" applyAlignment="1">
      <alignment horizontal="left" vertical="center" wrapText="1" readingOrder="1"/>
    </xf>
    <xf numFmtId="0" fontId="40" fillId="0" borderId="36" xfId="0" applyFont="1" applyFill="1" applyBorder="1" applyAlignment="1">
      <alignment horizontal="left" vertical="center" wrapText="1" readingOrder="1"/>
    </xf>
    <xf numFmtId="0" fontId="40" fillId="0" borderId="19" xfId="0" applyFont="1" applyFill="1" applyBorder="1" applyAlignment="1">
      <alignment horizontal="left" vertical="center" wrapText="1" readingOrder="1"/>
    </xf>
    <xf numFmtId="176" fontId="47" fillId="0" borderId="40" xfId="0" applyNumberFormat="1" applyFont="1" applyFill="1" applyBorder="1" applyAlignment="1">
      <alignment horizontal="left" vertical="center" wrapText="1" readingOrder="1"/>
    </xf>
    <xf numFmtId="179" fontId="40" fillId="0" borderId="50" xfId="0" applyNumberFormat="1" applyFont="1" applyFill="1" applyBorder="1" applyAlignment="1">
      <alignment horizontal="left" vertical="center" wrapText="1" readingOrder="1"/>
    </xf>
    <xf numFmtId="0" fontId="47" fillId="0" borderId="19" xfId="0" quotePrefix="1" applyFont="1" applyFill="1" applyBorder="1" applyAlignment="1">
      <alignment horizontal="center" vertical="center"/>
    </xf>
    <xf numFmtId="0" fontId="40" fillId="0" borderId="36" xfId="0" applyFont="1" applyFill="1" applyBorder="1" applyAlignment="1">
      <alignment horizontal="center" vertical="center" wrapText="1" readingOrder="1"/>
    </xf>
    <xf numFmtId="176" fontId="47" fillId="0" borderId="19" xfId="0" applyNumberFormat="1" applyFont="1" applyFill="1" applyBorder="1" applyAlignment="1">
      <alignment horizontal="left" vertical="center" wrapText="1" readingOrder="1"/>
    </xf>
    <xf numFmtId="0" fontId="40" fillId="0" borderId="36" xfId="0" applyFont="1" applyFill="1" applyBorder="1" applyAlignment="1">
      <alignment horizontal="center" vertical="center" wrapText="1" shrinkToFit="1" readingOrder="1"/>
    </xf>
    <xf numFmtId="0" fontId="47" fillId="0" borderId="36" xfId="0" applyFont="1" applyFill="1" applyBorder="1" applyAlignment="1">
      <alignment horizontal="center" vertical="center" wrapText="1" shrinkToFit="1" readingOrder="1"/>
    </xf>
    <xf numFmtId="0" fontId="47" fillId="0" borderId="19" xfId="0" applyFont="1" applyFill="1" applyBorder="1" applyAlignment="1">
      <alignment horizontal="center" vertical="center" wrapText="1" readingOrder="1"/>
    </xf>
    <xf numFmtId="0" fontId="47" fillId="0" borderId="36" xfId="0" quotePrefix="1" applyFont="1" applyFill="1" applyBorder="1" applyAlignment="1">
      <alignment horizontal="center" vertical="center" wrapText="1" readingOrder="1"/>
    </xf>
    <xf numFmtId="0" fontId="0" fillId="0" borderId="19" xfId="0" applyFill="1" applyBorder="1" applyAlignment="1">
      <alignment horizontal="center" vertical="center" wrapText="1" readingOrder="1"/>
    </xf>
    <xf numFmtId="179" fontId="47" fillId="0" borderId="36" xfId="5" applyNumberFormat="1" applyFont="1" applyFill="1" applyBorder="1" applyAlignment="1">
      <alignment horizontal="right" vertical="center" wrapText="1"/>
    </xf>
    <xf numFmtId="179" fontId="47" fillId="0" borderId="19" xfId="5" applyNumberFormat="1" applyFont="1" applyFill="1" applyBorder="1" applyAlignment="1">
      <alignment horizontal="right" vertical="center" wrapText="1"/>
    </xf>
    <xf numFmtId="186" fontId="0" fillId="0" borderId="40" xfId="5" applyNumberFormat="1" applyFont="1" applyFill="1" applyBorder="1" applyAlignment="1">
      <alignment horizontal="right" vertical="center" wrapText="1"/>
    </xf>
    <xf numFmtId="186" fontId="47" fillId="0" borderId="35" xfId="5" applyNumberFormat="1" applyFont="1" applyFill="1" applyBorder="1" applyAlignment="1">
      <alignment horizontal="right" vertical="center" wrapText="1"/>
    </xf>
    <xf numFmtId="185" fontId="0" fillId="0" borderId="35" xfId="0" applyNumberFormat="1" applyFill="1" applyBorder="1" applyAlignment="1">
      <alignment horizontal="right" vertical="center" wrapText="1" shrinkToFit="1"/>
    </xf>
    <xf numFmtId="185" fontId="0" fillId="0" borderId="50" xfId="0" applyNumberFormat="1" applyFill="1" applyBorder="1" applyAlignment="1">
      <alignment horizontal="right" vertical="center" wrapText="1" shrinkToFit="1"/>
    </xf>
    <xf numFmtId="185" fontId="0" fillId="0" borderId="19" xfId="0" applyNumberFormat="1" applyFill="1" applyBorder="1" applyAlignment="1">
      <alignment horizontal="right" vertical="center" wrapText="1" shrinkToFit="1"/>
    </xf>
    <xf numFmtId="185" fontId="0" fillId="0" borderId="40" xfId="0" applyNumberFormat="1" applyFill="1" applyBorder="1" applyAlignment="1">
      <alignment horizontal="right" vertical="center" wrapText="1" shrinkToFit="1"/>
    </xf>
    <xf numFmtId="179" fontId="6" fillId="0" borderId="27" xfId="0" applyNumberFormat="1" applyFont="1" applyFill="1" applyBorder="1" applyAlignment="1">
      <alignment vertical="center" wrapText="1"/>
    </xf>
    <xf numFmtId="179" fontId="6" fillId="0" borderId="30" xfId="0" applyNumberFormat="1" applyFont="1" applyFill="1" applyBorder="1" applyAlignment="1">
      <alignment vertical="center" wrapText="1"/>
    </xf>
    <xf numFmtId="0" fontId="6" fillId="0" borderId="0" xfId="0" applyFont="1" applyFill="1">
      <alignment vertical="center"/>
    </xf>
    <xf numFmtId="185" fontId="25" fillId="0" borderId="31" xfId="0" applyNumberFormat="1" applyFont="1" applyFill="1" applyBorder="1" applyAlignment="1">
      <alignment horizontal="right" vertical="center" wrapText="1" shrinkToFit="1"/>
    </xf>
    <xf numFmtId="185" fontId="25" fillId="0" borderId="32" xfId="0" applyNumberFormat="1" applyFont="1" applyFill="1" applyBorder="1" applyAlignment="1">
      <alignment horizontal="right" vertical="center" wrapText="1" shrinkToFit="1"/>
    </xf>
    <xf numFmtId="185" fontId="25" fillId="0" borderId="28" xfId="0" applyNumberFormat="1" applyFont="1" applyFill="1" applyBorder="1" applyAlignment="1">
      <alignment horizontal="right" vertical="center" wrapText="1" shrinkToFit="1"/>
    </xf>
    <xf numFmtId="185" fontId="25" fillId="0" borderId="30" xfId="0" applyNumberFormat="1" applyFont="1" applyFill="1" applyBorder="1" applyAlignment="1">
      <alignment horizontal="right" vertical="center" wrapText="1" shrinkToFit="1"/>
    </xf>
    <xf numFmtId="0" fontId="6" fillId="0" borderId="30" xfId="0" applyFont="1" applyFill="1" applyBorder="1" applyAlignment="1">
      <alignment vertical="center" wrapText="1" shrinkToFit="1"/>
    </xf>
    <xf numFmtId="187" fontId="0" fillId="0" borderId="18" xfId="0" quotePrefix="1" applyNumberFormat="1" applyFill="1" applyBorder="1" applyAlignment="1">
      <alignment horizontal="center" vertical="center" wrapText="1"/>
    </xf>
    <xf numFmtId="38" fontId="6" fillId="0" borderId="27" xfId="0" applyNumberFormat="1" applyFont="1" applyFill="1" applyBorder="1" applyAlignment="1">
      <alignment vertical="center" wrapText="1"/>
    </xf>
    <xf numFmtId="38" fontId="6" fillId="0" borderId="30" xfId="0" applyNumberFormat="1" applyFont="1" applyFill="1" applyBorder="1" applyAlignment="1">
      <alignment vertical="center" wrapText="1"/>
    </xf>
    <xf numFmtId="38" fontId="6" fillId="0" borderId="18" xfId="0" applyNumberFormat="1" applyFont="1" applyFill="1" applyBorder="1" applyAlignment="1">
      <alignment vertical="center" wrapText="1"/>
    </xf>
    <xf numFmtId="0" fontId="0" fillId="0" borderId="18" xfId="0" quotePrefix="1" applyFill="1" applyBorder="1" applyAlignment="1">
      <alignment horizontal="center" vertical="center" wrapText="1"/>
    </xf>
    <xf numFmtId="0" fontId="9" fillId="0" borderId="18" xfId="0" applyFont="1" applyFill="1" applyBorder="1" applyAlignment="1">
      <alignment horizontal="left" vertical="center" wrapText="1"/>
    </xf>
    <xf numFmtId="0" fontId="9" fillId="0" borderId="18" xfId="0" applyFont="1" applyFill="1" applyBorder="1" applyAlignment="1">
      <alignment horizontal="left" vertical="center" wrapText="1" shrinkToFit="1"/>
    </xf>
    <xf numFmtId="184" fontId="9" fillId="0" borderId="18" xfId="0" applyNumberFormat="1" applyFont="1" applyFill="1" applyBorder="1" applyAlignment="1">
      <alignment horizontal="left" vertical="center" wrapText="1" shrinkToFit="1"/>
    </xf>
    <xf numFmtId="38" fontId="9" fillId="0" borderId="27" xfId="0" applyNumberFormat="1" applyFont="1" applyFill="1" applyBorder="1" applyAlignment="1">
      <alignment horizontal="left" vertical="center" wrapText="1"/>
    </xf>
    <xf numFmtId="38" fontId="9" fillId="0" borderId="30" xfId="0" applyNumberFormat="1" applyFont="1" applyFill="1" applyBorder="1" applyAlignment="1">
      <alignment horizontal="left" vertical="center" wrapText="1"/>
    </xf>
    <xf numFmtId="38" fontId="9" fillId="0" borderId="18" xfId="0" applyNumberFormat="1" applyFont="1" applyFill="1" applyBorder="1" applyAlignment="1">
      <alignment horizontal="left" vertical="center" wrapText="1"/>
    </xf>
    <xf numFmtId="186" fontId="0" fillId="0" borderId="27" xfId="0" applyNumberFormat="1" applyFill="1" applyBorder="1" applyAlignment="1">
      <alignment horizontal="right" vertical="center" wrapText="1" shrinkToFit="1"/>
    </xf>
    <xf numFmtId="0" fontId="9" fillId="0" borderId="27" xfId="0" applyFont="1" applyFill="1" applyBorder="1" applyAlignment="1">
      <alignment horizontal="left" vertical="center" wrapText="1"/>
    </xf>
    <xf numFmtId="186" fontId="27" fillId="0" borderId="28" xfId="0" applyNumberFormat="1" applyFont="1" applyFill="1" applyBorder="1" applyAlignment="1">
      <alignment horizontal="right" vertical="center" wrapText="1"/>
    </xf>
    <xf numFmtId="0" fontId="6" fillId="0" borderId="18" xfId="0" applyFont="1" applyFill="1" applyBorder="1" applyAlignment="1">
      <alignment horizontal="left" vertical="center" wrapText="1"/>
    </xf>
    <xf numFmtId="184" fontId="9" fillId="0" borderId="18" xfId="0" applyNumberFormat="1" applyFont="1" applyFill="1" applyBorder="1" applyAlignment="1">
      <alignment horizontal="left" vertical="center" wrapText="1"/>
    </xf>
    <xf numFmtId="184" fontId="9" fillId="0" borderId="18" xfId="0" applyNumberFormat="1" applyFont="1" applyFill="1" applyBorder="1" applyAlignment="1">
      <alignment vertical="center" wrapText="1" shrinkToFit="1"/>
    </xf>
    <xf numFmtId="38" fontId="9" fillId="0" borderId="18" xfId="0" applyNumberFormat="1" applyFont="1" applyFill="1" applyBorder="1" applyAlignment="1">
      <alignment vertical="center" wrapText="1"/>
    </xf>
    <xf numFmtId="176" fontId="0" fillId="0" borderId="30" xfId="0" applyNumberFormat="1" applyFill="1" applyBorder="1" applyAlignment="1">
      <alignment horizontal="right" vertical="center" wrapText="1"/>
    </xf>
    <xf numFmtId="176" fontId="0" fillId="0" borderId="31" xfId="0" applyNumberFormat="1" applyFill="1" applyBorder="1" applyAlignment="1">
      <alignment horizontal="right" vertical="center" wrapText="1"/>
    </xf>
    <xf numFmtId="176" fontId="0" fillId="0" borderId="32" xfId="0" applyNumberFormat="1" applyFill="1" applyBorder="1" applyAlignment="1">
      <alignment horizontal="right" vertical="center" wrapText="1"/>
    </xf>
    <xf numFmtId="0" fontId="6" fillId="0" borderId="27" xfId="0" applyFont="1" applyFill="1" applyBorder="1" applyAlignment="1">
      <alignment horizontal="center" vertical="center" wrapText="1" readingOrder="1"/>
    </xf>
    <xf numFmtId="38" fontId="35" fillId="0" borderId="18" xfId="0" applyNumberFormat="1" applyFont="1" applyFill="1" applyBorder="1" applyAlignment="1">
      <alignment horizontal="left" vertical="center" wrapText="1" readingOrder="1"/>
    </xf>
    <xf numFmtId="185" fontId="0" fillId="0" borderId="31" xfId="0" applyNumberFormat="1" applyFill="1" applyBorder="1" applyAlignment="1">
      <alignment horizontal="left" vertical="center" wrapText="1"/>
    </xf>
    <xf numFmtId="185" fontId="0" fillId="0" borderId="32" xfId="0" applyNumberFormat="1" applyFill="1" applyBorder="1" applyAlignment="1">
      <alignment horizontal="left" vertical="center" wrapText="1"/>
    </xf>
    <xf numFmtId="185" fontId="0" fillId="0" borderId="28" xfId="0" applyNumberFormat="1" applyFill="1" applyBorder="1" applyAlignment="1">
      <alignment horizontal="left" vertical="center" wrapText="1"/>
    </xf>
    <xf numFmtId="186" fontId="0" fillId="0" borderId="29" xfId="9" applyNumberFormat="1" applyFont="1" applyFill="1" applyBorder="1" applyAlignment="1">
      <alignment horizontal="right" vertical="center" wrapText="1" shrinkToFit="1"/>
    </xf>
    <xf numFmtId="0" fontId="6" fillId="0" borderId="19" xfId="0" applyFont="1" applyFill="1" applyBorder="1" applyAlignment="1">
      <alignment horizontal="center" vertical="center" wrapText="1" readingOrder="1"/>
    </xf>
    <xf numFmtId="0" fontId="6" fillId="0" borderId="34" xfId="0" applyFont="1" applyFill="1" applyBorder="1" applyAlignment="1">
      <alignment horizontal="center" vertical="center" wrapText="1" readingOrder="1"/>
    </xf>
    <xf numFmtId="38" fontId="6" fillId="0" borderId="19" xfId="0" applyNumberFormat="1" applyFont="1" applyFill="1" applyBorder="1" applyAlignment="1">
      <alignment horizontal="left" vertical="center" wrapText="1" readingOrder="1"/>
    </xf>
    <xf numFmtId="185" fontId="0" fillId="0" borderId="38" xfId="0" applyNumberFormat="1" applyFill="1" applyBorder="1" applyAlignment="1">
      <alignment horizontal="left" vertical="center" wrapText="1"/>
    </xf>
    <xf numFmtId="185" fontId="0" fillId="0" borderId="40" xfId="0" applyNumberFormat="1" applyFill="1" applyBorder="1" applyAlignment="1">
      <alignment horizontal="left" vertical="center" wrapText="1"/>
    </xf>
    <xf numFmtId="185" fontId="0" fillId="0" borderId="35" xfId="0" applyNumberFormat="1" applyFill="1" applyBorder="1" applyAlignment="1">
      <alignment horizontal="left" vertical="center" wrapText="1"/>
    </xf>
    <xf numFmtId="185" fontId="0" fillId="0" borderId="37" xfId="0" applyNumberFormat="1" applyFill="1" applyBorder="1" applyAlignment="1">
      <alignment horizontal="left" vertical="center" wrapText="1"/>
    </xf>
    <xf numFmtId="0" fontId="21" fillId="0" borderId="18" xfId="0" applyFont="1" applyFill="1" applyBorder="1" applyAlignment="1">
      <alignment horizontal="center" vertical="center" wrapText="1"/>
    </xf>
    <xf numFmtId="0" fontId="22" fillId="0" borderId="18" xfId="0" applyFont="1" applyFill="1" applyBorder="1" applyAlignment="1">
      <alignment horizontal="left" vertical="center" wrapText="1"/>
    </xf>
    <xf numFmtId="0" fontId="22" fillId="0" borderId="18" xfId="0" applyFont="1" applyFill="1" applyBorder="1" applyAlignment="1">
      <alignment horizontal="left" vertical="center" wrapText="1" shrinkToFit="1"/>
    </xf>
    <xf numFmtId="184" fontId="22" fillId="0" borderId="18" xfId="0" applyNumberFormat="1" applyFont="1" applyFill="1" applyBorder="1" applyAlignment="1">
      <alignment horizontal="left" vertical="center" wrapText="1" shrinkToFit="1"/>
    </xf>
    <xf numFmtId="38" fontId="22" fillId="0" borderId="27" xfId="0" applyNumberFormat="1" applyFont="1" applyFill="1" applyBorder="1" applyAlignment="1">
      <alignment horizontal="left" vertical="center" wrapText="1"/>
    </xf>
    <xf numFmtId="38" fontId="22" fillId="0" borderId="30" xfId="0" applyNumberFormat="1" applyFont="1" applyFill="1" applyBorder="1" applyAlignment="1">
      <alignment horizontal="left" vertical="center" wrapText="1"/>
    </xf>
    <xf numFmtId="57" fontId="27" fillId="0" borderId="18" xfId="0" quotePrefix="1" applyNumberFormat="1" applyFont="1" applyFill="1" applyBorder="1" applyAlignment="1">
      <alignment horizontal="center" vertical="center" wrapText="1"/>
    </xf>
    <xf numFmtId="38" fontId="22" fillId="0" borderId="18" xfId="0" applyNumberFormat="1" applyFont="1" applyFill="1" applyBorder="1" applyAlignment="1">
      <alignment horizontal="left" vertical="center" wrapText="1"/>
    </xf>
    <xf numFmtId="0" fontId="27" fillId="0" borderId="18" xfId="0" applyFont="1" applyFill="1" applyBorder="1" applyAlignment="1">
      <alignment horizontal="center" vertical="center" wrapText="1" shrinkToFit="1"/>
    </xf>
    <xf numFmtId="0" fontId="27" fillId="0" borderId="18" xfId="0" quotePrefix="1" applyFont="1" applyFill="1" applyBorder="1" applyAlignment="1">
      <alignment horizontal="center" vertical="center" wrapText="1"/>
    </xf>
    <xf numFmtId="186" fontId="27" fillId="0" borderId="27" xfId="0" applyNumberFormat="1" applyFont="1" applyFill="1" applyBorder="1" applyAlignment="1">
      <alignment horizontal="right" vertical="center" wrapText="1" shrinkToFit="1"/>
    </xf>
    <xf numFmtId="176" fontId="52" fillId="0" borderId="13" xfId="0" applyNumberFormat="1" applyFont="1" applyFill="1" applyBorder="1" applyAlignment="1">
      <alignment vertical="center" wrapText="1" readingOrder="1"/>
    </xf>
    <xf numFmtId="0" fontId="38" fillId="0" borderId="0" xfId="0" applyFont="1" applyAlignment="1">
      <alignment horizontal="left" vertical="center" readingOrder="1"/>
    </xf>
    <xf numFmtId="179" fontId="38" fillId="0" borderId="30" xfId="0" applyNumberFormat="1" applyFont="1" applyFill="1" applyBorder="1" applyAlignment="1">
      <alignment horizontal="left" vertical="center" wrapText="1" readingOrder="1"/>
    </xf>
    <xf numFmtId="38" fontId="38" fillId="0" borderId="37" xfId="0" applyNumberFormat="1" applyFont="1" applyFill="1" applyBorder="1" applyAlignment="1">
      <alignment horizontal="left" vertical="center" wrapText="1" readingOrder="1"/>
    </xf>
    <xf numFmtId="179" fontId="38" fillId="0" borderId="30" xfId="1" applyNumberFormat="1" applyFont="1" applyFill="1" applyBorder="1" applyAlignment="1">
      <alignment horizontal="left" vertical="center" wrapText="1" readingOrder="1"/>
    </xf>
    <xf numFmtId="176" fontId="38" fillId="0" borderId="30" xfId="0" applyNumberFormat="1" applyFont="1" applyFill="1" applyBorder="1" applyAlignment="1">
      <alignment horizontal="left" vertical="center" wrapText="1" readingOrder="1"/>
    </xf>
    <xf numFmtId="176" fontId="38" fillId="0" borderId="30" xfId="1" applyNumberFormat="1" applyFont="1" applyFill="1" applyBorder="1" applyAlignment="1">
      <alignment horizontal="left" vertical="center" wrapText="1" readingOrder="1"/>
    </xf>
    <xf numFmtId="38" fontId="52" fillId="0" borderId="30" xfId="0" applyNumberFormat="1" applyFont="1" applyFill="1" applyBorder="1" applyAlignment="1">
      <alignment horizontal="left" vertical="center" wrapText="1" readingOrder="1"/>
    </xf>
    <xf numFmtId="183" fontId="38" fillId="0" borderId="30" xfId="0" applyNumberFormat="1" applyFont="1" applyFill="1" applyBorder="1" applyAlignment="1">
      <alignment horizontal="left" vertical="center" wrapText="1" readingOrder="1"/>
    </xf>
    <xf numFmtId="0" fontId="38" fillId="0" borderId="30" xfId="0" applyFont="1" applyFill="1" applyBorder="1" applyAlignment="1">
      <alignment vertical="center" wrapText="1"/>
    </xf>
    <xf numFmtId="0" fontId="38" fillId="0" borderId="30" xfId="2" applyFont="1" applyFill="1" applyBorder="1" applyAlignment="1">
      <alignment horizontal="left" vertical="center" wrapText="1" readingOrder="1"/>
    </xf>
    <xf numFmtId="181" fontId="38" fillId="0" borderId="30" xfId="1" applyNumberFormat="1" applyFont="1" applyFill="1" applyBorder="1" applyAlignment="1">
      <alignment horizontal="left" vertical="center" wrapText="1" readingOrder="1"/>
    </xf>
    <xf numFmtId="179" fontId="38" fillId="0" borderId="30" xfId="0" applyNumberFormat="1" applyFont="1" applyFill="1" applyBorder="1" applyAlignment="1">
      <alignment vertical="center" wrapText="1" readingOrder="1"/>
    </xf>
    <xf numFmtId="179" fontId="38" fillId="0" borderId="30" xfId="0" applyNumberFormat="1" applyFont="1" applyFill="1" applyBorder="1" applyAlignment="1">
      <alignment vertical="center" wrapText="1"/>
    </xf>
    <xf numFmtId="0" fontId="38" fillId="0" borderId="0" xfId="0" applyFont="1">
      <alignment vertical="center"/>
    </xf>
    <xf numFmtId="38" fontId="38" fillId="0" borderId="30" xfId="0" applyNumberFormat="1" applyFont="1" applyFill="1" applyBorder="1" applyAlignment="1">
      <alignment vertical="center" wrapText="1"/>
    </xf>
    <xf numFmtId="38" fontId="52" fillId="0" borderId="30" xfId="0" applyNumberFormat="1" applyFont="1" applyFill="1" applyBorder="1" applyAlignment="1">
      <alignment horizontal="left" vertical="center" wrapText="1"/>
    </xf>
    <xf numFmtId="0" fontId="38" fillId="0" borderId="0" xfId="0" applyFont="1" applyAlignment="1">
      <alignment horizontal="left" vertical="center" wrapText="1" readingOrder="1"/>
    </xf>
    <xf numFmtId="0" fontId="38" fillId="0" borderId="28" xfId="0" applyFont="1" applyFill="1" applyBorder="1" applyAlignment="1">
      <alignment horizontal="center" vertical="center" readingOrder="1"/>
    </xf>
    <xf numFmtId="0" fontId="38" fillId="0" borderId="28" xfId="0" applyFont="1" applyFill="1" applyBorder="1" applyAlignment="1">
      <alignment horizontal="left" vertical="center" wrapText="1" readingOrder="1"/>
    </xf>
    <xf numFmtId="178" fontId="38" fillId="0" borderId="28" xfId="0" applyNumberFormat="1" applyFont="1" applyFill="1" applyBorder="1" applyAlignment="1">
      <alignment horizontal="left" vertical="center" wrapText="1" shrinkToFit="1" readingOrder="1"/>
    </xf>
    <xf numFmtId="179" fontId="38" fillId="0" borderId="28" xfId="0" applyNumberFormat="1" applyFont="1" applyFill="1" applyBorder="1" applyAlignment="1">
      <alignment horizontal="left" vertical="center" wrapText="1" readingOrder="1"/>
    </xf>
    <xf numFmtId="180" fontId="38" fillId="0" borderId="28" xfId="0" applyNumberFormat="1" applyFont="1" applyFill="1" applyBorder="1" applyAlignment="1">
      <alignment horizontal="left" vertical="center" wrapText="1" readingOrder="1"/>
    </xf>
    <xf numFmtId="0" fontId="38" fillId="0" borderId="28" xfId="0" applyFont="1" applyFill="1" applyBorder="1" applyAlignment="1">
      <alignment horizontal="left" vertical="center" wrapText="1" shrinkToFit="1" readingOrder="1"/>
    </xf>
    <xf numFmtId="38" fontId="38" fillId="0" borderId="28" xfId="0" applyNumberFormat="1" applyFont="1" applyFill="1" applyBorder="1" applyAlignment="1">
      <alignment horizontal="left" vertical="center" wrapText="1" readingOrder="1"/>
    </xf>
    <xf numFmtId="0" fontId="38" fillId="0" borderId="28" xfId="0" applyFont="1" applyFill="1" applyBorder="1" applyAlignment="1">
      <alignment horizontal="left" vertical="center" readingOrder="1"/>
    </xf>
    <xf numFmtId="179" fontId="38" fillId="0" borderId="28" xfId="1" applyNumberFormat="1" applyFont="1" applyFill="1" applyBorder="1" applyAlignment="1">
      <alignment horizontal="left" vertical="center" wrapText="1" readingOrder="1"/>
    </xf>
    <xf numFmtId="0" fontId="38" fillId="0" borderId="28" xfId="0" applyFont="1" applyFill="1" applyBorder="1" applyAlignment="1">
      <alignment vertical="center" wrapText="1"/>
    </xf>
    <xf numFmtId="0" fontId="38" fillId="0" borderId="28" xfId="0" applyFont="1" applyFill="1" applyBorder="1" applyAlignment="1">
      <alignment vertical="center" wrapText="1" shrinkToFit="1"/>
    </xf>
    <xf numFmtId="179" fontId="38" fillId="0" borderId="28" xfId="0" applyNumberFormat="1" applyFont="1" applyFill="1" applyBorder="1" applyAlignment="1">
      <alignment vertical="center" wrapText="1"/>
    </xf>
    <xf numFmtId="0" fontId="38" fillId="0" borderId="28" xfId="0" applyFont="1" applyFill="1" applyBorder="1">
      <alignment vertical="center"/>
    </xf>
    <xf numFmtId="0" fontId="38" fillId="0" borderId="28" xfId="0" applyFont="1" applyFill="1" applyBorder="1" applyAlignment="1">
      <alignment horizontal="center" vertical="center" wrapText="1" readingOrder="1"/>
    </xf>
    <xf numFmtId="31" fontId="38" fillId="0" borderId="28" xfId="0" applyNumberFormat="1" applyFont="1" applyFill="1" applyBorder="1" applyAlignment="1">
      <alignment horizontal="left" vertical="center" wrapText="1" shrinkToFit="1" readingOrder="1"/>
    </xf>
    <xf numFmtId="0" fontId="38" fillId="0" borderId="28" xfId="1" applyNumberFormat="1" applyFont="1" applyFill="1" applyBorder="1" applyAlignment="1">
      <alignment horizontal="left" vertical="center" wrapText="1" readingOrder="1"/>
    </xf>
    <xf numFmtId="0" fontId="38" fillId="0" borderId="30" xfId="1" applyNumberFormat="1" applyFont="1" applyFill="1" applyBorder="1" applyAlignment="1">
      <alignment horizontal="left" vertical="center" wrapText="1" readingOrder="1"/>
    </xf>
    <xf numFmtId="181" fontId="38" fillId="0" borderId="28" xfId="1" applyNumberFormat="1" applyFont="1" applyFill="1" applyBorder="1" applyAlignment="1">
      <alignment horizontal="left" vertical="center" wrapText="1" readingOrder="1"/>
    </xf>
    <xf numFmtId="14" fontId="38" fillId="0" borderId="28" xfId="0" applyNumberFormat="1" applyFont="1" applyFill="1" applyBorder="1" applyAlignment="1">
      <alignment horizontal="left" vertical="center" wrapText="1" shrinkToFit="1" readingOrder="1"/>
    </xf>
    <xf numFmtId="0" fontId="38" fillId="0" borderId="52" xfId="0" applyFont="1" applyFill="1" applyBorder="1" applyAlignment="1">
      <alignment horizontal="center" vertical="center" readingOrder="1"/>
    </xf>
    <xf numFmtId="0" fontId="38" fillId="0" borderId="28" xfId="0" applyFont="1" applyFill="1" applyBorder="1" applyAlignment="1">
      <alignment horizontal="left" vertical="center" shrinkToFit="1" readingOrder="1"/>
    </xf>
    <xf numFmtId="0" fontId="52" fillId="0" borderId="28" xfId="0" applyFont="1" applyFill="1" applyBorder="1" applyAlignment="1">
      <alignment horizontal="center" vertical="center" wrapText="1" readingOrder="1"/>
    </xf>
    <xf numFmtId="38" fontId="52" fillId="0" borderId="28" xfId="0" applyNumberFormat="1" applyFont="1" applyFill="1" applyBorder="1" applyAlignment="1">
      <alignment horizontal="left" vertical="center" wrapText="1" readingOrder="1"/>
    </xf>
    <xf numFmtId="0" fontId="52" fillId="0" borderId="28" xfId="0" applyFont="1" applyFill="1" applyBorder="1" applyAlignment="1">
      <alignment horizontal="left" vertical="center" wrapText="1" shrinkToFit="1" readingOrder="1"/>
    </xf>
    <xf numFmtId="38" fontId="38" fillId="0" borderId="30" xfId="0" applyNumberFormat="1" applyFont="1" applyFill="1" applyBorder="1" applyAlignment="1">
      <alignment horizontal="left" vertical="center" wrapText="1" shrinkToFit="1" readingOrder="1"/>
    </xf>
    <xf numFmtId="176" fontId="38" fillId="0" borderId="28" xfId="0" applyNumberFormat="1" applyFont="1" applyFill="1" applyBorder="1" applyAlignment="1">
      <alignment horizontal="left" vertical="center" wrapText="1" readingOrder="1"/>
    </xf>
    <xf numFmtId="38" fontId="38" fillId="0" borderId="30" xfId="0" applyNumberFormat="1" applyFont="1" applyFill="1" applyBorder="1" applyAlignment="1">
      <alignment horizontal="left" vertical="center" readingOrder="1"/>
    </xf>
    <xf numFmtId="182" fontId="38" fillId="0" borderId="28" xfId="1" applyNumberFormat="1" applyFont="1" applyFill="1" applyBorder="1" applyAlignment="1">
      <alignment vertical="center" wrapText="1"/>
    </xf>
    <xf numFmtId="176" fontId="38" fillId="0" borderId="28" xfId="1" applyNumberFormat="1" applyFont="1" applyFill="1" applyBorder="1" applyAlignment="1">
      <alignment horizontal="left" vertical="center" wrapText="1" readingOrder="1"/>
    </xf>
    <xf numFmtId="0" fontId="52" fillId="0" borderId="28" xfId="0" applyFont="1" applyFill="1" applyBorder="1" applyAlignment="1">
      <alignment horizontal="left" vertical="center" wrapText="1" readingOrder="1"/>
    </xf>
    <xf numFmtId="0" fontId="52" fillId="0" borderId="28" xfId="0" applyFont="1" applyFill="1" applyBorder="1" applyAlignment="1">
      <alignment vertical="center" wrapText="1" readingOrder="1"/>
    </xf>
    <xf numFmtId="183" fontId="38" fillId="0" borderId="28" xfId="0" applyNumberFormat="1" applyFont="1" applyFill="1" applyBorder="1" applyAlignment="1">
      <alignment horizontal="left" vertical="center" wrapText="1" readingOrder="1"/>
    </xf>
    <xf numFmtId="0" fontId="38" fillId="0" borderId="28" xfId="2" applyFont="1" applyFill="1" applyBorder="1" applyAlignment="1">
      <alignment horizontal="left" vertical="center" wrapText="1" readingOrder="1"/>
    </xf>
    <xf numFmtId="184" fontId="38" fillId="0" borderId="28" xfId="2" applyNumberFormat="1" applyFont="1" applyFill="1" applyBorder="1" applyAlignment="1">
      <alignment horizontal="left" vertical="center" wrapText="1" readingOrder="1"/>
    </xf>
    <xf numFmtId="184" fontId="38" fillId="0" borderId="28" xfId="1" applyNumberFormat="1" applyFont="1" applyFill="1" applyBorder="1" applyAlignment="1">
      <alignment horizontal="left" vertical="center" wrapText="1" readingOrder="1"/>
    </xf>
    <xf numFmtId="184" fontId="38" fillId="0" borderId="28" xfId="0" applyNumberFormat="1" applyFont="1" applyFill="1" applyBorder="1" applyAlignment="1">
      <alignment horizontal="left" vertical="center" wrapText="1" shrinkToFit="1" readingOrder="1"/>
    </xf>
    <xf numFmtId="184" fontId="38" fillId="0" borderId="28" xfId="0" applyNumberFormat="1" applyFont="1" applyFill="1" applyBorder="1" applyAlignment="1">
      <alignment horizontal="left" vertical="center" wrapText="1" readingOrder="1"/>
    </xf>
    <xf numFmtId="184" fontId="38" fillId="0" borderId="30" xfId="0" applyNumberFormat="1" applyFont="1" applyFill="1" applyBorder="1" applyAlignment="1">
      <alignment horizontal="left" vertical="center" wrapText="1" readingOrder="1"/>
    </xf>
    <xf numFmtId="0" fontId="38" fillId="0" borderId="28" xfId="0" applyFont="1" applyFill="1" applyBorder="1" applyAlignment="1">
      <alignment vertical="center" wrapText="1" readingOrder="1"/>
    </xf>
    <xf numFmtId="0" fontId="38" fillId="0" borderId="28" xfId="0" applyFont="1" applyFill="1" applyBorder="1" applyAlignment="1">
      <alignment vertical="center" wrapText="1" shrinkToFit="1" readingOrder="1"/>
    </xf>
    <xf numFmtId="179" fontId="38" fillId="0" borderId="28" xfId="0" applyNumberFormat="1" applyFont="1" applyFill="1" applyBorder="1" applyAlignment="1">
      <alignment vertical="center" wrapText="1" readingOrder="1"/>
    </xf>
    <xf numFmtId="0" fontId="38" fillId="0" borderId="28" xfId="0" applyFont="1" applyFill="1" applyBorder="1" applyAlignment="1">
      <alignment horizontal="center" vertical="center" wrapText="1"/>
    </xf>
    <xf numFmtId="38" fontId="38" fillId="0" borderId="28" xfId="0" applyNumberFormat="1" applyFont="1" applyFill="1" applyBorder="1" applyAlignment="1">
      <alignment vertical="center" wrapText="1"/>
    </xf>
    <xf numFmtId="0" fontId="52" fillId="0" borderId="28" xfId="0" applyFont="1" applyFill="1" applyBorder="1" applyAlignment="1">
      <alignment horizontal="left" vertical="center" wrapText="1"/>
    </xf>
    <xf numFmtId="0" fontId="52" fillId="0" borderId="28" xfId="0" applyFont="1" applyFill="1" applyBorder="1" applyAlignment="1">
      <alignment horizontal="left" vertical="center" wrapText="1" shrinkToFit="1"/>
    </xf>
    <xf numFmtId="38" fontId="52" fillId="0" borderId="28" xfId="0" applyNumberFormat="1" applyFont="1" applyFill="1" applyBorder="1" applyAlignment="1">
      <alignment horizontal="left" vertical="center" wrapText="1"/>
    </xf>
    <xf numFmtId="0" fontId="38" fillId="0" borderId="28" xfId="0" applyFont="1" applyFill="1" applyBorder="1" applyAlignment="1">
      <alignment horizontal="left" vertical="center" wrapText="1"/>
    </xf>
    <xf numFmtId="184" fontId="38" fillId="0" borderId="30" xfId="0" applyNumberFormat="1" applyFont="1" applyFill="1" applyBorder="1" applyAlignment="1">
      <alignment vertical="center" wrapText="1"/>
    </xf>
    <xf numFmtId="0" fontId="38" fillId="0" borderId="56" xfId="0" applyFont="1" applyFill="1" applyBorder="1" applyAlignment="1">
      <alignment horizontal="center" vertical="center" readingOrder="1"/>
    </xf>
    <xf numFmtId="0" fontId="38" fillId="0" borderId="35" xfId="0" applyFont="1" applyFill="1" applyBorder="1" applyAlignment="1">
      <alignment horizontal="center" vertical="center" wrapText="1" readingOrder="1"/>
    </xf>
    <xf numFmtId="0" fontId="38" fillId="0" borderId="35" xfId="0" applyFont="1" applyFill="1" applyBorder="1" applyAlignment="1">
      <alignment horizontal="left" vertical="center" wrapText="1" readingOrder="1"/>
    </xf>
    <xf numFmtId="0" fontId="38" fillId="0" borderId="35" xfId="0" applyFont="1" applyFill="1" applyBorder="1" applyAlignment="1">
      <alignment horizontal="left" vertical="center" wrapText="1" shrinkToFit="1" readingOrder="1"/>
    </xf>
    <xf numFmtId="38" fontId="38" fillId="0" borderId="35" xfId="0" applyNumberFormat="1" applyFont="1" applyFill="1" applyBorder="1" applyAlignment="1">
      <alignment horizontal="left" vertical="center" wrapText="1" readingOrder="1"/>
    </xf>
    <xf numFmtId="0" fontId="45" fillId="0" borderId="58" xfId="0" applyFont="1" applyFill="1" applyBorder="1" applyAlignment="1">
      <alignment vertical="center" wrapText="1" readingOrder="1"/>
    </xf>
    <xf numFmtId="176" fontId="52" fillId="0" borderId="11" xfId="0" applyNumberFormat="1" applyFont="1" applyFill="1" applyBorder="1" applyAlignment="1">
      <alignment vertical="center" wrapText="1" readingOrder="1"/>
    </xf>
    <xf numFmtId="0" fontId="38" fillId="0" borderId="57" xfId="0" applyFont="1" applyFill="1" applyBorder="1" applyAlignment="1">
      <alignment horizontal="center" vertical="center" readingOrder="1"/>
    </xf>
    <xf numFmtId="0" fontId="38" fillId="0" borderId="48" xfId="0" applyFont="1" applyFill="1" applyBorder="1" applyAlignment="1">
      <alignment horizontal="center" vertical="center" wrapText="1" readingOrder="1"/>
    </xf>
    <xf numFmtId="0" fontId="38" fillId="0" borderId="48" xfId="0" applyFont="1" applyFill="1" applyBorder="1" applyAlignment="1">
      <alignment horizontal="left" vertical="center" wrapText="1" readingOrder="1"/>
    </xf>
    <xf numFmtId="0" fontId="38" fillId="0" borderId="48" xfId="0" applyFont="1" applyFill="1" applyBorder="1" applyAlignment="1">
      <alignment horizontal="left" vertical="center" wrapText="1" shrinkToFit="1" readingOrder="1"/>
    </xf>
    <xf numFmtId="0" fontId="38" fillId="0" borderId="48" xfId="1" applyNumberFormat="1" applyFont="1" applyFill="1" applyBorder="1" applyAlignment="1">
      <alignment horizontal="left" vertical="center" wrapText="1" readingOrder="1"/>
    </xf>
    <xf numFmtId="177" fontId="38" fillId="0" borderId="53" xfId="1" applyNumberFormat="1" applyFont="1" applyFill="1" applyBorder="1" applyAlignment="1">
      <alignment horizontal="left" vertical="center" wrapText="1" readingOrder="1"/>
    </xf>
    <xf numFmtId="177" fontId="38" fillId="0" borderId="30" xfId="1" applyNumberFormat="1" applyFont="1" applyFill="1" applyBorder="1" applyAlignment="1">
      <alignment horizontal="left" vertical="center" wrapText="1" readingOrder="1"/>
    </xf>
    <xf numFmtId="0" fontId="38" fillId="0" borderId="28" xfId="1" applyNumberFormat="1" applyFont="1" applyFill="1" applyBorder="1" applyAlignment="1">
      <alignment horizontal="left" vertical="top" wrapText="1" readingOrder="1"/>
    </xf>
    <xf numFmtId="0" fontId="52" fillId="0" borderId="11" xfId="0" applyFont="1" applyFill="1" applyBorder="1" applyAlignment="1">
      <alignment vertical="center" wrapText="1" readingOrder="1"/>
    </xf>
    <xf numFmtId="0" fontId="38" fillId="0" borderId="0" xfId="0" applyFont="1" applyAlignment="1">
      <alignment vertical="center" wrapText="1" readingOrder="1"/>
    </xf>
    <xf numFmtId="0" fontId="38" fillId="2" borderId="0" xfId="0" applyFont="1" applyFill="1" applyAlignment="1">
      <alignment horizontal="left" vertical="center" readingOrder="1"/>
    </xf>
    <xf numFmtId="0" fontId="38" fillId="0" borderId="0" xfId="0" applyFont="1" applyAlignment="1">
      <alignment horizontal="center" vertical="center" textRotation="255" shrinkToFit="1" readingOrder="1"/>
    </xf>
    <xf numFmtId="0" fontId="38" fillId="0" borderId="0" xfId="0" applyFont="1" applyFill="1" applyAlignment="1">
      <alignment horizontal="center" vertical="center" textRotation="255" wrapText="1" readingOrder="1"/>
    </xf>
    <xf numFmtId="176" fontId="38" fillId="0" borderId="0" xfId="0" applyNumberFormat="1" applyFont="1" applyAlignment="1">
      <alignment horizontal="left" vertical="center" wrapText="1" readingOrder="1"/>
    </xf>
    <xf numFmtId="176" fontId="38" fillId="0" borderId="42" xfId="0" applyNumberFormat="1" applyFont="1" applyBorder="1" applyAlignment="1">
      <alignment horizontal="left" vertical="center" wrapText="1" readingOrder="1"/>
    </xf>
    <xf numFmtId="0" fontId="38" fillId="0" borderId="28" xfId="0" applyFont="1" applyFill="1" applyBorder="1" applyAlignment="1">
      <alignment horizontal="left" vertical="top" wrapText="1" readingOrder="1"/>
    </xf>
    <xf numFmtId="0" fontId="38" fillId="0" borderId="30" xfId="0" applyFont="1" applyFill="1" applyBorder="1" applyAlignment="1">
      <alignment horizontal="left" vertical="top" wrapText="1" readingOrder="1"/>
    </xf>
    <xf numFmtId="184" fontId="38" fillId="0" borderId="30" xfId="0" applyNumberFormat="1" applyFont="1" applyFill="1" applyBorder="1" applyAlignment="1">
      <alignment horizontal="left" vertical="top" wrapText="1" readingOrder="1"/>
    </xf>
    <xf numFmtId="38" fontId="52" fillId="0" borderId="30" xfId="0" applyNumberFormat="1" applyFont="1" applyFill="1" applyBorder="1" applyAlignment="1">
      <alignment vertical="top" wrapText="1"/>
    </xf>
    <xf numFmtId="184" fontId="38" fillId="0" borderId="30" xfId="0" applyNumberFormat="1" applyFont="1" applyFill="1" applyBorder="1" applyAlignment="1">
      <alignment vertical="top" wrapText="1"/>
    </xf>
    <xf numFmtId="0" fontId="38" fillId="0" borderId="28" xfId="0" applyFont="1" applyFill="1" applyBorder="1" applyAlignment="1">
      <alignment vertical="top" wrapText="1" shrinkToFit="1"/>
    </xf>
    <xf numFmtId="186" fontId="34" fillId="0" borderId="27" xfId="5" applyNumberFormat="1" applyFont="1" applyFill="1" applyBorder="1" applyAlignment="1">
      <alignment horizontal="center" vertical="center" wrapText="1"/>
    </xf>
    <xf numFmtId="186" fontId="34" fillId="0" borderId="32" xfId="5" applyNumberFormat="1" applyFont="1" applyFill="1" applyBorder="1" applyAlignment="1">
      <alignment horizontal="center" vertical="center" wrapText="1"/>
    </xf>
    <xf numFmtId="0" fontId="37" fillId="0" borderId="43" xfId="0" applyFont="1" applyFill="1" applyBorder="1" applyAlignment="1">
      <alignment horizontal="center" vertical="center" wrapText="1" readingOrder="1"/>
    </xf>
    <xf numFmtId="0" fontId="37" fillId="0" borderId="44" xfId="0" applyFont="1" applyFill="1" applyBorder="1" applyAlignment="1">
      <alignment horizontal="center" vertical="center" wrapText="1" readingOrder="1"/>
    </xf>
    <xf numFmtId="0" fontId="38" fillId="0" borderId="27" xfId="0" applyFont="1" applyFill="1" applyBorder="1" applyAlignment="1">
      <alignment horizontal="center" vertical="center" wrapText="1" readingOrder="1"/>
    </xf>
    <xf numFmtId="0" fontId="38" fillId="0" borderId="29" xfId="0" applyFont="1" applyFill="1" applyBorder="1" applyAlignment="1">
      <alignment horizontal="center" vertical="center" wrapText="1" readingOrder="1"/>
    </xf>
    <xf numFmtId="0" fontId="38" fillId="0" borderId="31" xfId="0" applyFont="1" applyFill="1" applyBorder="1" applyAlignment="1">
      <alignment horizontal="center" vertical="center" wrapText="1" readingOrder="1"/>
    </xf>
  </cellXfs>
  <cellStyles count="10">
    <cellStyle name="パーセント" xfId="1" builtinId="5"/>
    <cellStyle name="パーセント 2" xfId="7" xr:uid="{A89203D3-5E10-425C-9CFA-1A36CE3FC145}"/>
    <cellStyle name="桁区切り" xfId="5" builtinId="6"/>
    <cellStyle name="桁区切り 2" xfId="9" xr:uid="{8B2CA4E2-D286-4CEE-9103-B012A4C8D2F6}"/>
    <cellStyle name="桁区切り 3" xfId="6" xr:uid="{2F65A5A4-FD2C-44D6-9F07-38D4F01D948E}"/>
    <cellStyle name="標準" xfId="0" builtinId="0"/>
    <cellStyle name="標準 2" xfId="2" xr:uid="{00000000-0005-0000-0000-000002000000}"/>
    <cellStyle name="標準 3" xfId="3" xr:uid="{00000000-0005-0000-0000-000003000000}"/>
    <cellStyle name="標準 3 2" xfId="4" xr:uid="{00000000-0005-0000-0000-000004000000}"/>
    <cellStyle name="標準 4" xfId="8" xr:uid="{E913FBCF-30ED-4CB1-BAAF-F204A0D82027}"/>
  </cellStyles>
  <dxfs count="0"/>
  <tableStyles count="0" defaultTableStyle="TableStyleMedium9" defaultPivotStyle="PivotStyleLight16"/>
  <colors>
    <mruColors>
      <color rgb="FFFFFF99"/>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3.xml"/><Relationship Id="rId11" Type="http://schemas.openxmlformats.org/officeDocument/2006/relationships/calcChain" Target="calcChain.xml"/><Relationship Id="rId5" Type="http://schemas.openxmlformats.org/officeDocument/2006/relationships/externalLink" Target="externalLinks/externalLink2.xml"/><Relationship Id="rId10" Type="http://schemas.microsoft.com/office/2017/10/relationships/person" Target="persons/person.xml"/><Relationship Id="rId4" Type="http://schemas.openxmlformats.org/officeDocument/2006/relationships/externalLink" Target="externalLinks/externalLink1.xml"/><Relationship Id="rId9" Type="http://schemas.openxmlformats.org/officeDocument/2006/relationships/sharedStrings" Target="sharedStrings.xml"/><Relationship Id="rId14"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64</xdr:col>
      <xdr:colOff>498661</xdr:colOff>
      <xdr:row>384</xdr:row>
      <xdr:rowOff>8806</xdr:rowOff>
    </xdr:from>
    <xdr:to>
      <xdr:col>69</xdr:col>
      <xdr:colOff>533079</xdr:colOff>
      <xdr:row>385</xdr:row>
      <xdr:rowOff>394607</xdr:rowOff>
    </xdr:to>
    <xdr:sp macro="" textlink="">
      <xdr:nvSpPr>
        <xdr:cNvPr id="2" name="正方形/長方形 1">
          <a:extLst>
            <a:ext uri="{FF2B5EF4-FFF2-40B4-BE49-F238E27FC236}">
              <a16:creationId xmlns:a16="http://schemas.microsoft.com/office/drawing/2014/main" id="{7E7D3119-A302-4F06-A212-B034035D4069}"/>
            </a:ext>
          </a:extLst>
        </xdr:cNvPr>
        <xdr:cNvSpPr/>
      </xdr:nvSpPr>
      <xdr:spPr>
        <a:xfrm>
          <a:off x="60639511" y="16525875"/>
          <a:ext cx="3463418" cy="0"/>
        </a:xfrm>
        <a:prstGeom prst="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2022/8/9</a:t>
          </a:r>
          <a:endParaRPr kumimoji="0" lang="en-US" altLang="ja-JP" sz="1100" b="0" i="0" u="none" strike="noStrike">
            <a:solidFill>
              <a:sysClr val="windowText" lastClr="000000"/>
            </a:solidFill>
            <a:effectLst/>
            <a:latin typeface="+mn-lt"/>
            <a:ea typeface="+mn-ea"/>
            <a:cs typeface="+mn-cs"/>
          </a:endParaRPr>
        </a:p>
        <a:p>
          <a:pPr algn="l"/>
          <a:r>
            <a:rPr kumimoji="1" lang="ja-JP" altLang="en-US" sz="1100">
              <a:solidFill>
                <a:sysClr val="windowText" lastClr="000000"/>
              </a:solidFill>
            </a:rPr>
            <a:t>広島県沿岸地域果樹振興対策会議について、２計画あるが、いずれも様式１の番号としている。</a:t>
          </a:r>
        </a:p>
      </xdr:txBody>
    </xdr:sp>
    <xdr:clientData/>
  </xdr:twoCellAnchor>
  <xdr:twoCellAnchor>
    <xdr:from>
      <xdr:col>64</xdr:col>
      <xdr:colOff>453035</xdr:colOff>
      <xdr:row>396</xdr:row>
      <xdr:rowOff>385003</xdr:rowOff>
    </xdr:from>
    <xdr:to>
      <xdr:col>69</xdr:col>
      <xdr:colOff>326569</xdr:colOff>
      <xdr:row>398</xdr:row>
      <xdr:rowOff>40822</xdr:rowOff>
    </xdr:to>
    <xdr:sp macro="" textlink="">
      <xdr:nvSpPr>
        <xdr:cNvPr id="3" name="正方形/長方形 2">
          <a:extLst>
            <a:ext uri="{FF2B5EF4-FFF2-40B4-BE49-F238E27FC236}">
              <a16:creationId xmlns:a16="http://schemas.microsoft.com/office/drawing/2014/main" id="{9B9CF820-7537-4AFB-A951-02DC08DFD6D6}"/>
            </a:ext>
          </a:extLst>
        </xdr:cNvPr>
        <xdr:cNvSpPr/>
      </xdr:nvSpPr>
      <xdr:spPr>
        <a:xfrm>
          <a:off x="60593885" y="16525875"/>
          <a:ext cx="3302534" cy="0"/>
        </a:xfrm>
        <a:prstGeom prst="rect">
          <a:avLst/>
        </a:prstGeom>
        <a:solidFill>
          <a:sysClr val="window" lastClr="FFFFFF"/>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2022/8/9</a:t>
          </a:r>
        </a:p>
        <a:p>
          <a:pPr algn="l"/>
          <a:r>
            <a:rPr kumimoji="1" lang="ja-JP" altLang="en-US" sz="1100">
              <a:solidFill>
                <a:sysClr val="windowText" lastClr="000000"/>
              </a:solidFill>
            </a:rPr>
            <a:t>下関果樹産地協議会は３計画あるが、どちらも様式１の</a:t>
          </a:r>
          <a:r>
            <a:rPr kumimoji="1" lang="ja-JP" altLang="ja-JP" sz="1100">
              <a:solidFill>
                <a:sysClr val="windowText" lastClr="000000"/>
              </a:solidFill>
              <a:effectLst/>
              <a:latin typeface="+mn-lt"/>
              <a:ea typeface="+mn-ea"/>
              <a:cs typeface="+mn-cs"/>
            </a:rPr>
            <a:t>同じ</a:t>
          </a:r>
          <a:r>
            <a:rPr kumimoji="1" lang="ja-JP" altLang="en-US" sz="1100">
              <a:solidFill>
                <a:sysClr val="windowText" lastClr="000000"/>
              </a:solidFill>
            </a:rPr>
            <a:t>番号を入力している。</a:t>
          </a:r>
        </a:p>
      </xdr:txBody>
    </xdr:sp>
    <xdr:clientData/>
  </xdr:twoCellAnchor>
  <xdr:twoCellAnchor>
    <xdr:from>
      <xdr:col>64</xdr:col>
      <xdr:colOff>449035</xdr:colOff>
      <xdr:row>405</xdr:row>
      <xdr:rowOff>609921</xdr:rowOff>
    </xdr:from>
    <xdr:to>
      <xdr:col>69</xdr:col>
      <xdr:colOff>93408</xdr:colOff>
      <xdr:row>406</xdr:row>
      <xdr:rowOff>734786</xdr:rowOff>
    </xdr:to>
    <xdr:sp macro="" textlink="">
      <xdr:nvSpPr>
        <xdr:cNvPr id="4" name="正方形/長方形 3">
          <a:extLst>
            <a:ext uri="{FF2B5EF4-FFF2-40B4-BE49-F238E27FC236}">
              <a16:creationId xmlns:a16="http://schemas.microsoft.com/office/drawing/2014/main" id="{571D52A1-7DC8-4F39-B792-B1BA28C47133}"/>
            </a:ext>
          </a:extLst>
        </xdr:cNvPr>
        <xdr:cNvSpPr/>
      </xdr:nvSpPr>
      <xdr:spPr>
        <a:xfrm>
          <a:off x="60589885" y="16525875"/>
          <a:ext cx="3073373" cy="0"/>
        </a:xfrm>
        <a:prstGeom prst="rect">
          <a:avLst/>
        </a:prstGeom>
        <a:solidFill>
          <a:sysClr val="window" lastClr="FFFFFF"/>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2022/8/9</a:t>
          </a:r>
        </a:p>
        <a:p>
          <a:pPr algn="l"/>
          <a:r>
            <a:rPr kumimoji="1" lang="ja-JP" altLang="en-US" sz="1100">
              <a:solidFill>
                <a:sysClr val="windowText" lastClr="000000"/>
              </a:solidFill>
            </a:rPr>
            <a:t>阿東地域果樹産地協議会は２計画あるが、どちらも様式１の同じ番号を入力している。</a:t>
          </a:r>
        </a:p>
      </xdr:txBody>
    </xdr:sp>
    <xdr:clientData/>
  </xdr:twoCellAnchor>
  <xdr:twoCellAnchor>
    <xdr:from>
      <xdr:col>64</xdr:col>
      <xdr:colOff>409575</xdr:colOff>
      <xdr:row>166</xdr:row>
      <xdr:rowOff>457200</xdr:rowOff>
    </xdr:from>
    <xdr:to>
      <xdr:col>67</xdr:col>
      <xdr:colOff>390525</xdr:colOff>
      <xdr:row>168</xdr:row>
      <xdr:rowOff>495300</xdr:rowOff>
    </xdr:to>
    <xdr:sp macro="" textlink="">
      <xdr:nvSpPr>
        <xdr:cNvPr id="5" name="テキスト ボックス 4">
          <a:extLst>
            <a:ext uri="{FF2B5EF4-FFF2-40B4-BE49-F238E27FC236}">
              <a16:creationId xmlns:a16="http://schemas.microsoft.com/office/drawing/2014/main" id="{2B32E8F5-50E6-4659-A7C4-8BAC305DDC16}"/>
            </a:ext>
          </a:extLst>
        </xdr:cNvPr>
        <xdr:cNvSpPr txBox="1"/>
      </xdr:nvSpPr>
      <xdr:spPr>
        <a:xfrm>
          <a:off x="60550425" y="16525875"/>
          <a:ext cx="2038350" cy="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山梨県</a:t>
          </a:r>
          <a:r>
            <a:rPr kumimoji="1" lang="en-US" altLang="ja-JP" sz="1100"/>
            <a:t>】</a:t>
          </a:r>
          <a:br>
            <a:rPr kumimoji="1" lang="en-US" altLang="ja-JP" sz="1100"/>
          </a:br>
          <a:r>
            <a:rPr kumimoji="1" lang="ja-JP" altLang="en-US" sz="1100"/>
            <a:t>点検シートのチェックは毎年行っているが、目標年度に達していないため、評価実施年度は空欄</a:t>
          </a:r>
        </a:p>
      </xdr:txBody>
    </xdr:sp>
    <xdr:clientData/>
  </xdr:twoCellAnchor>
  <xdr:twoCellAnchor>
    <xdr:from>
      <xdr:col>64</xdr:col>
      <xdr:colOff>314326</xdr:colOff>
      <xdr:row>319</xdr:row>
      <xdr:rowOff>314325</xdr:rowOff>
    </xdr:from>
    <xdr:to>
      <xdr:col>67</xdr:col>
      <xdr:colOff>276226</xdr:colOff>
      <xdr:row>321</xdr:row>
      <xdr:rowOff>85725</xdr:rowOff>
    </xdr:to>
    <xdr:sp macro="" textlink="">
      <xdr:nvSpPr>
        <xdr:cNvPr id="6" name="テキスト ボックス 5">
          <a:extLst>
            <a:ext uri="{FF2B5EF4-FFF2-40B4-BE49-F238E27FC236}">
              <a16:creationId xmlns:a16="http://schemas.microsoft.com/office/drawing/2014/main" id="{90BCDFA1-92D1-4C51-8D74-2C21ECDE0006}"/>
            </a:ext>
          </a:extLst>
        </xdr:cNvPr>
        <xdr:cNvSpPr txBox="1"/>
      </xdr:nvSpPr>
      <xdr:spPr>
        <a:xfrm>
          <a:off x="60455176" y="16525875"/>
          <a:ext cx="2019300" cy="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大阪</a:t>
          </a:r>
          <a:r>
            <a:rPr kumimoji="1" lang="en-US" altLang="ja-JP" sz="1100"/>
            <a:t>】</a:t>
          </a:r>
          <a:br>
            <a:rPr kumimoji="1" lang="en-US" altLang="ja-JP" sz="1100"/>
          </a:br>
          <a:r>
            <a:rPr kumimoji="1" lang="ja-JP" altLang="en-US" sz="1100"/>
            <a:t>点検実施なし</a:t>
          </a:r>
        </a:p>
      </xdr:txBody>
    </xdr:sp>
    <xdr:clientData/>
  </xdr:twoCellAnchor>
  <xdr:twoCellAnchor>
    <xdr:from>
      <xdr:col>64</xdr:col>
      <xdr:colOff>533400</xdr:colOff>
      <xdr:row>2</xdr:row>
      <xdr:rowOff>285750</xdr:rowOff>
    </xdr:from>
    <xdr:to>
      <xdr:col>67</xdr:col>
      <xdr:colOff>361950</xdr:colOff>
      <xdr:row>3</xdr:row>
      <xdr:rowOff>657225</xdr:rowOff>
    </xdr:to>
    <xdr:sp macro="" textlink="">
      <xdr:nvSpPr>
        <xdr:cNvPr id="7" name="テキスト ボックス 6">
          <a:extLst>
            <a:ext uri="{FF2B5EF4-FFF2-40B4-BE49-F238E27FC236}">
              <a16:creationId xmlns:a16="http://schemas.microsoft.com/office/drawing/2014/main" id="{8441234F-B553-4BE5-A0ED-AF4C3DD6843C}"/>
            </a:ext>
          </a:extLst>
        </xdr:cNvPr>
        <xdr:cNvSpPr txBox="1"/>
      </xdr:nvSpPr>
      <xdr:spPr>
        <a:xfrm>
          <a:off x="60674250" y="1895475"/>
          <a:ext cx="1885950" cy="12287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北海道</a:t>
          </a:r>
          <a:r>
            <a:rPr kumimoji="1" lang="en-US" altLang="ja-JP" sz="1100"/>
            <a:t>】</a:t>
          </a:r>
          <a:br>
            <a:rPr kumimoji="1" lang="en-US" altLang="ja-JP" sz="1100"/>
          </a:br>
          <a:r>
            <a:rPr kumimoji="1" lang="ja-JP" altLang="en-US" sz="1100"/>
            <a:t>点検シートのチェックはしているが評価は行っていない協議会あり</a:t>
          </a:r>
        </a:p>
      </xdr:txBody>
    </xdr:sp>
    <xdr:clientData/>
  </xdr:twoCellAnchor>
  <xdr:twoCellAnchor>
    <xdr:from>
      <xdr:col>65</xdr:col>
      <xdr:colOff>47625</xdr:colOff>
      <xdr:row>488</xdr:row>
      <xdr:rowOff>38100</xdr:rowOff>
    </xdr:from>
    <xdr:to>
      <xdr:col>68</xdr:col>
      <xdr:colOff>600075</xdr:colOff>
      <xdr:row>489</xdr:row>
      <xdr:rowOff>266700</xdr:rowOff>
    </xdr:to>
    <xdr:sp macro="" textlink="">
      <xdr:nvSpPr>
        <xdr:cNvPr id="8" name="正方形/長方形 7">
          <a:extLst>
            <a:ext uri="{FF2B5EF4-FFF2-40B4-BE49-F238E27FC236}">
              <a16:creationId xmlns:a16="http://schemas.microsoft.com/office/drawing/2014/main" id="{A8D383C4-6060-4E94-B946-6EF79E0F75C5}"/>
            </a:ext>
          </a:extLst>
        </xdr:cNvPr>
        <xdr:cNvSpPr/>
      </xdr:nvSpPr>
      <xdr:spPr>
        <a:xfrm>
          <a:off x="60874275" y="16525875"/>
          <a:ext cx="2609850" cy="0"/>
        </a:xfrm>
        <a:prstGeom prst="rect">
          <a:avLst/>
        </a:prstGeom>
        <a:solidFill>
          <a:sysClr val="window" lastClr="FFFFFF"/>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九州農政局分</a:t>
          </a:r>
          <a:endParaRPr kumimoji="1" lang="en-US" altLang="ja-JP" sz="1100">
            <a:solidFill>
              <a:sysClr val="windowText" lastClr="000000"/>
            </a:solidFill>
          </a:endParaRPr>
        </a:p>
        <a:p>
          <a:pPr algn="l"/>
          <a:r>
            <a:rPr kumimoji="1" lang="ja-JP" altLang="en-US" sz="1100">
              <a:solidFill>
                <a:sysClr val="windowText" lastClr="000000"/>
              </a:solidFill>
            </a:rPr>
            <a:t>評価実施年度ではないため空欄</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LN19_nousan01\&#36786;&#29987;&#23616;1\&#22290;&#33464;&#20316;&#29289;&#35506;\03_&#38656;&#32102;&#35519;&#25972;&#31532;2&#29677;\&#26524;&#27193;&#65332;&#31227;&#21205;&#20808;\&#9733;&#26524;&#27193;&#65332;&#65288;H23%207&#26376;&#65374;&#65289;\&#9734;&#29987;&#22320;&#35336;&#30011;\R3&#24180;&#24230;\R3.3.31&#12398;&#29694;&#27841;\02%20&#36786;&#25919;&#23616;&#31561;&#12363;&#12425;&#12398;&#22577;&#21578;\08%20&#20061;&#24030;\&#20061;&#24030;&#23616;(&#27096;&#24335;&#65297;)&#29987;&#22320;&#21332;&#35696;&#20250;&#12398;&#27010;&#35201;_210331&#29694;&#22312;.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MLN19_nousan01\&#36786;&#29987;&#23616;1\050_&#22290;&#33464;&#29305;&#29987;&#35506;\00&#12304;&#26908;&#35342;&#20013;&#12305;\&#65298;&#26524;&#27193;&#12539;&#33457;&#12365;&#29677;\&#26524;&#27193;&#38306;&#20418;\&#65304;&#65343;&#26524;&#27193;&#29987;&#22320;&#27083;&#36896;&#25913;&#38761;&#35336;&#30011;&#65288;&#29987;&#22320;&#35336;&#30011;&#65289;\&#9711;&#26524;&#27193;&#29987;&#22320;&#27083;&#36896;&#25913;&#38761;&#35336;&#30011;&#31574;&#23450;&#29366;&#27841;&#35519;&#26619;\R03&#29987;&#22320;&#35336;&#30011;&#31574;&#23450;&#29366;&#27841;&#24773;&#22577;&#21454;&#38598;\02&#21508;&#30476;&#22238;&#31572;\45&#23470;&#23822;&#30476;_0623\01(&#27096;&#24335;&#65297;)&#29987;&#22320;&#21332;&#35696;&#20250;&#12398;&#27010;&#35201;_210331&#29694;&#22312;&#65288;&#23470;&#23822;&#30476;&#65289;.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MLN19_nousan01\&#36786;&#29987;&#23616;1\Users\kenichi_kikuchi420\AppData\Local\Microsoft\Windows\INetCache\Content.Outlook\L7L988KB\&#12304;&#40575;&#20816;&#23798;&#30476;&#12305;01(&#27096;&#24335;&#65297;)&#29987;&#22320;&#21332;&#35696;&#20250;&#12398;&#27010;&#35201;_210331&#29694;&#2231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プルダウン設定用"/>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様式１"/>
      <sheetName val="プルダウン設定用"/>
    </sheetNames>
    <sheetDataSet>
      <sheetData sheetId="0"/>
      <sheetData sheetId="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プルダウン設定用"/>
      <sheetName val="様式１"/>
    </sheetNames>
    <sheetDataSet>
      <sheetData sheetId="0" refreshError="1"/>
      <sheetData sheetId="1"/>
    </sheetDataSet>
  </externalBook>
</externalLink>
</file>

<file path=xl/persons/person.xml><?xml version="1.0" encoding="utf-8"?>
<personList xmlns="http://schemas.microsoft.com/office/spreadsheetml/2018/threadedcomments" xmlns:x="http://schemas.openxmlformats.org/spreadsheetml/2006/main">
  <person displayName="-" id="{B385975B-E635-46A0-BE93-5B82F7F3674F}" userId="-" providerId="None"/>
  <person displayName="新潟県" id="{A2F0C2C0-2CCE-4E08-9EF3-2D2DE0A616CF}" userId="新潟県" providerId="None"/>
  <person displayName="鳥取県" id="{5653B58D-E398-45B7-868A-2809FCE88446}" userId="鳥取県" providerId="None"/>
  <person displayName="佐藤公一" id="{0BC03A2A-322C-49FD-8284-71AFDEAD77E0}" userId="佐藤公一" providerId="None"/>
  <person displayName="201op" id="{FD6B073D-2E5D-472A-B4DC-24A341E8A49D}" userId="201op" providerId="None"/>
  <person displayName="setup" id="{7A241802-2224-4FA5-82F5-C77ACF0D0F3D}" userId="setup" providerId="None"/>
  <person displayName="北川　正史" id="{7984629D-F347-4937-8C11-5166C70E1405}" userId="北川　正史" providerId="None"/>
  <person displayName="濱砂 裕則" id="{7FD6E805-7B0B-4F3E-81FA-31705AFDB4E8}" userId="濱砂 裕則" providerId="None"/>
  <person displayName="鈴木　さゆり" id="{0494DEE7-09AD-417C-BDDC-271D08427F09}" userId="鈴木　さゆり" providerId="None"/>
  <person displayName="1400463" id="{9324BD49-C99A-4746-8D81-54B8BC817F3D}" userId="1400463" providerId="None"/>
  <person displayName="Administrator" id="{B68BD1F6-C664-4085-B742-E1F88FDE55D8}" userId="Administrator" providerId="None"/>
  <person displayName="森田 聡美(MORITA Satomi)" id="{C47ECF75-7D30-4EDC-8ECE-B6A81036659E}" userId="森田 聡美(MORITA Satomi)" providerId="None"/>
  <person displayName="shim霜山　和紗　３　福島県園芸部園芸課" id="{A965346C-B054-462B-A04E-B50333769938}" userId="shim霜山　和紗　３　福島県園芸部園芸課" providerId="None"/>
  <person displayName="西川 紗永(NISHIKAWA Sae)" id="{15618857-DA1C-4BD8-83A1-AFAC2B8C3016}" userId="S::sae_nishikawa920@maff.go.jp::e9d9fc5a-44ad-43b1-8610-fbc2f4af6ddb" providerId="AD"/>
</personList>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D1" dT="2023-08-09T01:14:11.94" personId="{15618857-DA1C-4BD8-83A1-AFAC2B8C3016}" id="{D955F019-7989-47B4-858B-F7B2E863A3DC}">
    <text>取り消し線を引いてある協議会は現在廃止されているもの。リストから削除予定</text>
  </threadedComment>
  <threadedComment ref="AB33" personId="{FD6B073D-2E5D-472A-B4DC-24A341E8A49D}" id="{04D38695-FA46-4E6E-BD30-74C897BCA5A3}">
    <text>青森県:
プルーン含む（その他から移動）</text>
  </threadedComment>
  <threadedComment ref="D54" personId="{7A241802-2224-4FA5-82F5-C77ACF0D0F3D}" id="{32DA29B8-F5EF-48E4-A703-6D9285D0A2E3}">
    <text xml:space="preserve">東北農政局園芸特産課：協議会から全農への申請は3月末ですが、全農から県への協議申請及び県の承認は4月以降です。
</text>
  </threadedComment>
  <threadedComment ref="AK61" personId="{0494DEE7-09AD-417C-BDDC-271D08427F09}" id="{24F0A690-275C-4260-9D0F-8CABE3EFE3BB}">
    <text>ネクタリン</text>
  </threadedComment>
  <threadedComment ref="BC61" personId="{0494DEE7-09AD-417C-BDDC-271D08427F09}" id="{E412880D-2D5C-44C8-8E4B-DE4C85B7AB85}">
    <text>ネクタリン</text>
  </threadedComment>
  <threadedComment ref="AK70" personId="{0BC03A2A-322C-49FD-8284-71AFDEAD77E0}" id="{FDE6FD11-D388-41E9-B85E-F0FB1AAA1EAE}">
    <text>あけび、ブルーベリー等</text>
  </threadedComment>
  <threadedComment ref="BC70" personId="{0BC03A2A-322C-49FD-8284-71AFDEAD77E0}" id="{8D3E4B87-7558-434C-BB27-1ACBD9F7E32A}">
    <text>あけび、ブルーベリー等</text>
  </threadedComment>
  <threadedComment ref="F77" personId="{A965346C-B054-462B-A04E-B50333769938}" id="{7E80480A-D744-49AF-B81F-C8277C02D799}">
    <text xml:space="preserve">JA夢みなみ営農部園芸課すかがわ園芸センターに修正してます。
</text>
  </threadedComment>
  <threadedComment ref="F79" personId="{A965346C-B054-462B-A04E-B50333769938}" id="{0F0FF0CA-AFA4-4A1F-8C69-FF6DB7B7FA60}">
    <text>JA夢みなみ営農部園芸課しらかわ園芸に修正しています。</text>
  </threadedComment>
  <threadedComment ref="T82" personId="{A965346C-B054-462B-A04E-B50333769938}" id="{26B6B138-8492-4D75-9CFD-90AF93F242AC}">
    <text xml:space="preserve">0.01
</text>
  </threadedComment>
  <threadedComment ref="AK82" personId="{A965346C-B054-462B-A04E-B50333769938}" id="{E141D043-7AA2-4554-B41E-B1905337A8DE}">
    <text xml:space="preserve">ゆず
</text>
  </threadedComment>
  <threadedComment ref="AL82" personId="{A965346C-B054-462B-A04E-B50333769938}" id="{C75FAD8B-CFE6-44E4-A744-F37DA3C5D48E}">
    <text xml:space="preserve">0.01
</text>
  </threadedComment>
  <threadedComment ref="BC82" personId="{A965346C-B054-462B-A04E-B50333769938}" id="{76390160-F4EA-435A-987D-A026342ADD60}">
    <text xml:space="preserve">ゆず
</text>
  </threadedComment>
  <threadedComment ref="G217" personId="{A2F0C2C0-2CCE-4E08-9EF3-2D2DE0A616CF}" id="{93D0AA92-E81C-4A18-A6F3-FDB9EF6D0731}">
    <text>「燕市」は記載漏れを修正したものです。元々計画対象地域です。</text>
  </threadedComment>
  <threadedComment ref="R355" personId="{5653B58D-E398-45B7-868A-2809FCE88446}" id="{7D3E44C5-7B22-4597-8D41-7656F092AFAF}">
    <text>品目毎の延べ人数の合計。（品目間で重複のある者もあり。）</text>
  </threadedComment>
  <threadedComment ref="S355" personId="{5653B58D-E398-45B7-868A-2809FCE88446}" id="{BF014220-A1DE-4EE6-BC65-226A0CA22542}">
    <text>品目毎の延べ人数の合計。（品目間で重複のある者もあり。）</text>
  </threadedComment>
  <threadedComment ref="S367" personId="{7984629D-F347-4937-8C11-5166C70E1405}" id="{38B20261-DFC6-43B7-AA09-27DD96B96160}">
    <text>新規就農者（トータルサポート事業利用者）５人</text>
  </threadedComment>
  <threadedComment ref="S369" personId="{7984629D-F347-4937-8C11-5166C70E1405}" id="{3E4E311C-C22A-4146-A58C-9A8CF3F77AD2}">
    <text>（H34目標）
認定農業者１８人
新規就農者３人</text>
  </threadedComment>
  <threadedComment ref="S370" personId="{7984629D-F347-4937-8C11-5166C70E1405}" id="{E1D99009-C5E9-43DE-AA80-57A79BEF3F0C}">
    <text>（H34 目標）
認定農業者30人
新規栽培者3人</text>
  </threadedComment>
  <threadedComment ref="L397" personId="{C47ECF75-7D30-4EDC-8ECE-B6A81036659E}" id="{E3CA1FE4-DAD1-4D76-B9CE-A3C4187B5F72}">
    <text>品目ごとに産地計画が複数に分かれており、策定状況が異なる。</text>
  </threadedComment>
  <threadedComment ref="L398" personId="{C47ECF75-7D30-4EDC-8ECE-B6A81036659E}" id="{7D1C45FA-A93A-472F-A86F-4ACA4EF030C6}">
    <text>品目ごとに産地計画が複数に分かれており、策定状況が異なる。</text>
  </threadedComment>
  <threadedComment ref="L399" personId="{C47ECF75-7D30-4EDC-8ECE-B6A81036659E}" id="{F7A2270A-196E-485F-8991-2DF670E1C28C}">
    <text>品目ごとに産地計画が複数に分かれており、策定状況が異なる。</text>
  </threadedComment>
  <threadedComment ref="BL405" personId="{B68BD1F6-C664-4085-B742-E1F88FDE55D8}" id="{2185D5A1-36F2-4634-A6C2-E3308E6B6F94}">
    <text>質問の回答として適切な選択肢がなかったため空欄です。</text>
  </threadedComment>
  <threadedComment ref="D475" personId="{9324BD49-C99A-4746-8D81-54B8BC817F3D}" id="{6EAF457F-9DCF-4C6E-AAC0-4037C62A36EC}">
    <text>ＪＡ福岡京築地域果樹産地協議会とＪＡ福岡みやこ地域果樹産地協議会が合併。</text>
  </threadedComment>
  <threadedComment ref="U532" personId="{7FD6E805-7B0B-4F3E-81FA-31705AFDB4E8}" id="{A0347700-12C5-4CDF-8282-1EA9A213152C}">
    <text>へべす、きんかん</text>
  </threadedComment>
  <threadedComment ref="AM532" personId="{7FD6E805-7B0B-4F3E-81FA-31705AFDB4E8}" id="{324955EE-7E53-490F-907D-77098BF5921B}">
    <text>へべす、きんかん</text>
  </threadedComment>
  <threadedComment ref="U533" personId="{7FD6E805-7B0B-4F3E-81FA-31705AFDB4E8}" id="{E08D8D88-5DCC-4A7B-A7CF-6434AB5F9FD4}">
    <text>へべす、きんかん、津之輝、みはや、不知火、ゆず</text>
  </threadedComment>
  <threadedComment ref="AM533" personId="{7FD6E805-7B0B-4F3E-81FA-31705AFDB4E8}" id="{4B135707-4853-4DCB-BC02-272ADF555E88}">
    <text>へべす、きんかん、津之輝、みはや、不知火、ゆず</text>
  </threadedComment>
  <threadedComment ref="U534" personId="{7FD6E805-7B0B-4F3E-81FA-31705AFDB4E8}" id="{D786B340-3C54-464D-8EF3-5AA15191BA71}">
    <text>きんかん、ゆず</text>
  </threadedComment>
  <threadedComment ref="AM534" personId="{7FD6E805-7B0B-4F3E-81FA-31705AFDB4E8}" id="{EF2F6851-3990-44C1-A507-708B25B2AD06}">
    <text>きんかん、ゆず</text>
  </threadedComment>
  <threadedComment ref="U535" personId="{7FD6E805-7B0B-4F3E-81FA-31705AFDB4E8}" id="{581DA58F-B664-4AC1-8461-24072F27F642}">
    <text>きんかん、ゆず</text>
  </threadedComment>
  <threadedComment ref="AM535" personId="{7FD6E805-7B0B-4F3E-81FA-31705AFDB4E8}" id="{3F11EEB4-E0E6-4486-AA73-C430B5395E4D}">
    <text>きんかん、ゆず</text>
  </threadedComment>
  <threadedComment ref="U536" personId="{7FD6E805-7B0B-4F3E-81FA-31705AFDB4E8}" id="{DD88DF7A-8D99-4271-BE38-851A46C9AF24}">
    <text>きんかん、ゆず</text>
  </threadedComment>
  <threadedComment ref="AM536" personId="{7FD6E805-7B0B-4F3E-81FA-31705AFDB4E8}" id="{4FA10CA9-1500-4D79-9D78-830B61CC0E1D}">
    <text>きんかん、ゆず</text>
  </threadedComment>
  <threadedComment ref="U538" personId="{7FD6E805-7B0B-4F3E-81FA-31705AFDB4E8}" id="{0AA362D8-4B3D-4954-ABA7-D954FEC0687C}">
    <text>日向夏、はるか、不知火、津之輝、みはや、きんかん、レモン、へべす</text>
  </threadedComment>
  <threadedComment ref="AK538" personId="{7FD6E805-7B0B-4F3E-81FA-31705AFDB4E8}" id="{96656624-D193-41D3-AF5D-F8365AD45A77}">
    <text>ライチ</text>
  </threadedComment>
  <threadedComment ref="AM538" personId="{7FD6E805-7B0B-4F3E-81FA-31705AFDB4E8}" id="{1E9D0796-31B4-480C-B795-495B5DF9D0E6}">
    <text>日向夏、はるか、不知火、津之輝、みはや、きんかん、レモン、へべす</text>
  </threadedComment>
  <threadedComment ref="BC538" personId="{7FD6E805-7B0B-4F3E-81FA-31705AFDB4E8}" id="{EFBFF8EA-8078-4E9F-AF53-7FE9B579A307}">
    <text>ライチ</text>
  </threadedComment>
  <threadedComment ref="U539" personId="{7FD6E805-7B0B-4F3E-81FA-31705AFDB4E8}" id="{47712D04-DFE3-48B3-84C6-5627C736B332}">
    <text>不知火、せとか、きんかん、へべす、レモン</text>
  </threadedComment>
  <threadedComment ref="AM539" personId="{7FD6E805-7B0B-4F3E-81FA-31705AFDB4E8}" id="{94292043-F1C1-49CA-9007-EF0D25A62CF2}">
    <text>不知火、せとか、きんかん、へべす、レモン</text>
  </threadedComment>
  <threadedComment ref="U540" personId="{7FD6E805-7B0B-4F3E-81FA-31705AFDB4E8}" id="{F31B4BA7-1E4C-41F0-ABD0-F8894471A452}">
    <text>きんかん、南香、ゆず、へべす</text>
  </threadedComment>
  <threadedComment ref="AK540" personId="{7FD6E805-7B0B-4F3E-81FA-31705AFDB4E8}" id="{94F6534A-3295-4B22-8987-36A93A537B17}">
    <text>ライチ</text>
  </threadedComment>
  <threadedComment ref="AM540" personId="{7FD6E805-7B0B-4F3E-81FA-31705AFDB4E8}" id="{885F0181-0164-4E2F-8326-EDBA9D096C87}">
    <text>きんかん、南香、ゆず、へべす</text>
  </threadedComment>
  <threadedComment ref="BC540" personId="{7FD6E805-7B0B-4F3E-81FA-31705AFDB4E8}" id="{B104C020-B9D9-4A95-B1A7-3AA680F828C0}">
    <text>ライチ</text>
  </threadedComment>
  <threadedComment ref="U541" personId="{7FD6E805-7B0B-4F3E-81FA-31705AFDB4E8}" id="{871B22AF-E3B5-4D01-B0CF-FC4AB051FE94}">
    <text xml:space="preserve">きんかん、不知火、天草、はるみ、はれひめ、せとか、へべす
</text>
  </threadedComment>
  <threadedComment ref="AM541" personId="{7FD6E805-7B0B-4F3E-81FA-31705AFDB4E8}" id="{D9520167-E617-4527-AE8B-CEE452A3D694}">
    <text xml:space="preserve">きんかん、不知火、天草、はるみ、はれひめ、せとか、へべす
</text>
  </threadedComment>
  <threadedComment ref="U542" personId="{7FD6E805-7B0B-4F3E-81FA-31705AFDB4E8}" id="{5C30E281-6D23-4B93-AADB-F59B404F188F}">
    <text>きんかん、不知火</text>
  </threadedComment>
  <threadedComment ref="AM542" personId="{7FD6E805-7B0B-4F3E-81FA-31705AFDB4E8}" id="{ADA2EBBD-B7C1-464D-B521-0AE60D65EDAC}">
    <text>きんかん、不知火</text>
  </threadedComment>
  <threadedComment ref="U543" personId="{7FD6E805-7B0B-4F3E-81FA-31705AFDB4E8}" id="{F6B7C9DE-44B7-409C-9306-F5EF9CB5F60A}">
    <text>施設きんかん、不知火、麗紅、せとか、はるみ、はれひめ、津之輝、レモン</text>
  </threadedComment>
  <threadedComment ref="AK543" personId="{7FD6E805-7B0B-4F3E-81FA-31705AFDB4E8}" id="{CD90F0C0-DEE3-43CD-AF6F-03B84082DCA9}">
    <text>ライチ</text>
  </threadedComment>
  <threadedComment ref="AM543" personId="{7FD6E805-7B0B-4F3E-81FA-31705AFDB4E8}" id="{6ABF1BBE-08C6-4838-84B1-0D52EC10879E}">
    <text>施設きんかん、不知火、麗紅、せとか、はるみ、はれひめ、津之輝、レモン</text>
  </threadedComment>
  <threadedComment ref="BC543" personId="{7FD6E805-7B0B-4F3E-81FA-31705AFDB4E8}" id="{7F78DE88-5FDA-4B16-B3E2-84E90F45D512}">
    <text>ライチ</text>
  </threadedComment>
  <threadedComment ref="U544" personId="{7FD6E805-7B0B-4F3E-81FA-31705AFDB4E8}" id="{FB5668A7-BAFC-4B22-809A-22E1951EAEF1}">
    <text>日向夏、津之輝、せとか、きんかん、不知火、へべす、レモン、高岡文旦</text>
  </threadedComment>
  <threadedComment ref="AK544" personId="{7FD6E805-7B0B-4F3E-81FA-31705AFDB4E8}" id="{D157E3A1-FD0F-41D0-BA33-DA80A45C9086}">
    <text>ライチ、アボカド、パパイア</text>
  </threadedComment>
  <threadedComment ref="AM544" personId="{7FD6E805-7B0B-4F3E-81FA-31705AFDB4E8}" id="{4144FF2E-B9A8-4A2F-A74C-9569D68C3829}">
    <text>日向夏、津之輝、せとか、きんかん、不知火、へべす、レモン、高岡文旦</text>
  </threadedComment>
  <threadedComment ref="BC544" personId="{7FD6E805-7B0B-4F3E-81FA-31705AFDB4E8}" id="{2E788E79-3AFB-464E-9FA2-7F1F8026F520}">
    <text>ライチ、アボカド、パパイア</text>
  </threadedComment>
  <threadedComment ref="R559" personId="{B385975B-E635-46A0-BE93-5B82F7F3674F}" id="{548B8EB1-F230-437E-9697-BE74741067AA}">
    <text>現在確定しているＲ２年度の農家戸数を記載（未公表）</text>
  </threadedComment>
  <threadedComment ref="L560" personId="{B385975B-E635-46A0-BE93-5B82F7F3674F}" id="{3F836E79-3B81-42BF-B360-C558BDA458C0}">
    <text>産地計画の策定予定</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3F24C9-5A40-435A-BEB5-DEFB4FA925A2}">
  <sheetPr>
    <tabColor rgb="FF92D050"/>
    <pageSetUpPr fitToPage="1"/>
  </sheetPr>
  <dimension ref="A1:G1074"/>
  <sheetViews>
    <sheetView tabSelected="1" view="pageBreakPreview" zoomScaleNormal="70" zoomScaleSheetLayoutView="100" zoomScalePageLayoutView="55" workbookViewId="0">
      <pane xSplit="3" ySplit="1" topLeftCell="D2" activePane="bottomRight" state="frozen"/>
      <selection pane="topRight" activeCell="D1" sqref="D1"/>
      <selection pane="bottomLeft" activeCell="A5" sqref="A5"/>
      <selection pane="bottomRight" activeCell="F552" sqref="F552"/>
    </sheetView>
  </sheetViews>
  <sheetFormatPr defaultColWidth="9" defaultRowHeight="12" x14ac:dyDescent="0.15"/>
  <cols>
    <col min="1" max="1" width="4.375" style="852" customWidth="1"/>
    <col min="2" max="2" width="9.5" style="853" bestFit="1" customWidth="1"/>
    <col min="3" max="3" width="38.75" style="785" customWidth="1"/>
    <col min="4" max="4" width="31.5" style="785" customWidth="1"/>
    <col min="5" max="5" width="35.625" style="854" customWidth="1"/>
    <col min="6" max="6" width="33.875" style="855" customWidth="1"/>
    <col min="7" max="7" width="40.75" style="854" customWidth="1"/>
    <col min="8" max="16384" width="9" style="769"/>
  </cols>
  <sheetData>
    <row r="1" spans="1:7" s="850" customFormat="1" ht="72.75" customHeight="1" thickBot="1" x14ac:dyDescent="0.2">
      <c r="A1" s="839" t="s">
        <v>1</v>
      </c>
      <c r="B1" s="849" t="s">
        <v>2</v>
      </c>
      <c r="C1" s="849" t="s">
        <v>3</v>
      </c>
      <c r="D1" s="849" t="s">
        <v>4</v>
      </c>
      <c r="E1" s="840" t="s">
        <v>6</v>
      </c>
      <c r="F1" s="840" t="s">
        <v>7</v>
      </c>
      <c r="G1" s="768" t="s">
        <v>10</v>
      </c>
    </row>
    <row r="2" spans="1:7" ht="24" x14ac:dyDescent="0.15">
      <c r="A2" s="841">
        <v>1</v>
      </c>
      <c r="B2" s="842" t="s">
        <v>4265</v>
      </c>
      <c r="C2" s="843" t="s">
        <v>4266</v>
      </c>
      <c r="D2" s="844" t="s">
        <v>4267</v>
      </c>
      <c r="E2" s="845" t="s">
        <v>4269</v>
      </c>
      <c r="F2" s="845" t="s">
        <v>4270</v>
      </c>
      <c r="G2" s="846" t="s">
        <v>4272</v>
      </c>
    </row>
    <row r="3" spans="1:7" ht="18" customHeight="1" x14ac:dyDescent="0.15">
      <c r="A3" s="805">
        <v>2</v>
      </c>
      <c r="B3" s="799" t="s">
        <v>64</v>
      </c>
      <c r="C3" s="787" t="s">
        <v>70</v>
      </c>
      <c r="D3" s="791" t="s">
        <v>4277</v>
      </c>
      <c r="E3" s="801" t="s">
        <v>71</v>
      </c>
      <c r="F3" s="801" t="s">
        <v>4277</v>
      </c>
      <c r="G3" s="847" t="s">
        <v>73</v>
      </c>
    </row>
    <row r="4" spans="1:7" ht="52.5" customHeight="1" x14ac:dyDescent="0.15">
      <c r="A4" s="805">
        <v>3</v>
      </c>
      <c r="B4" s="799" t="s">
        <v>64</v>
      </c>
      <c r="C4" s="787" t="s">
        <v>77</v>
      </c>
      <c r="D4" s="791" t="s">
        <v>4279</v>
      </c>
      <c r="E4" s="801" t="s">
        <v>78</v>
      </c>
      <c r="F4" s="801" t="s">
        <v>79</v>
      </c>
      <c r="G4" s="847" t="s">
        <v>81</v>
      </c>
    </row>
    <row r="5" spans="1:7" ht="29.25" customHeight="1" x14ac:dyDescent="0.15">
      <c r="A5" s="841">
        <v>4</v>
      </c>
      <c r="B5" s="799" t="s">
        <v>64</v>
      </c>
      <c r="C5" s="787" t="s">
        <v>83</v>
      </c>
      <c r="D5" s="791" t="s">
        <v>4282</v>
      </c>
      <c r="E5" s="801" t="s">
        <v>84</v>
      </c>
      <c r="F5" s="801" t="s">
        <v>85</v>
      </c>
      <c r="G5" s="847" t="s">
        <v>87</v>
      </c>
    </row>
    <row r="6" spans="1:7" ht="29.25" customHeight="1" x14ac:dyDescent="0.15">
      <c r="A6" s="805">
        <v>5</v>
      </c>
      <c r="B6" s="799" t="s">
        <v>64</v>
      </c>
      <c r="C6" s="787" t="s">
        <v>90</v>
      </c>
      <c r="D6" s="791" t="s">
        <v>91</v>
      </c>
      <c r="E6" s="801" t="s">
        <v>93</v>
      </c>
      <c r="F6" s="801" t="s">
        <v>3701</v>
      </c>
      <c r="G6" s="847" t="s">
        <v>95</v>
      </c>
    </row>
    <row r="7" spans="1:7" ht="29.25" customHeight="1" x14ac:dyDescent="0.15">
      <c r="A7" s="805">
        <v>6</v>
      </c>
      <c r="B7" s="799" t="s">
        <v>64</v>
      </c>
      <c r="C7" s="787" t="s">
        <v>98</v>
      </c>
      <c r="D7" s="791" t="s">
        <v>99</v>
      </c>
      <c r="E7" s="801" t="s">
        <v>101</v>
      </c>
      <c r="F7" s="801" t="s">
        <v>102</v>
      </c>
      <c r="G7" s="847" t="s">
        <v>104</v>
      </c>
    </row>
    <row r="8" spans="1:7" ht="29.25" customHeight="1" x14ac:dyDescent="0.15">
      <c r="A8" s="841">
        <v>7</v>
      </c>
      <c r="B8" s="799" t="s">
        <v>4265</v>
      </c>
      <c r="C8" s="787" t="s">
        <v>4285</v>
      </c>
      <c r="D8" s="791" t="s">
        <v>4286</v>
      </c>
      <c r="E8" s="801" t="s">
        <v>4288</v>
      </c>
      <c r="F8" s="801" t="s">
        <v>4289</v>
      </c>
      <c r="G8" s="615" t="s">
        <v>4290</v>
      </c>
    </row>
    <row r="9" spans="1:7" ht="29.25" customHeight="1" x14ac:dyDescent="0.15">
      <c r="A9" s="805">
        <v>8</v>
      </c>
      <c r="B9" s="799" t="s">
        <v>4265</v>
      </c>
      <c r="C9" s="787" t="s">
        <v>4294</v>
      </c>
      <c r="D9" s="791" t="s">
        <v>4295</v>
      </c>
      <c r="E9" s="801" t="s">
        <v>4297</v>
      </c>
      <c r="F9" s="801" t="s">
        <v>4298</v>
      </c>
      <c r="G9" s="615" t="s">
        <v>4299</v>
      </c>
    </row>
    <row r="10" spans="1:7" ht="29.25" customHeight="1" x14ac:dyDescent="0.15">
      <c r="A10" s="805">
        <v>9</v>
      </c>
      <c r="B10" s="799" t="s">
        <v>64</v>
      </c>
      <c r="C10" s="787" t="s">
        <v>113</v>
      </c>
      <c r="D10" s="791" t="s">
        <v>114</v>
      </c>
      <c r="E10" s="801" t="s">
        <v>116</v>
      </c>
      <c r="F10" s="801" t="s">
        <v>117</v>
      </c>
      <c r="G10" s="802" t="s">
        <v>66</v>
      </c>
    </row>
    <row r="11" spans="1:7" ht="30" customHeight="1" x14ac:dyDescent="0.15">
      <c r="A11" s="841">
        <v>10</v>
      </c>
      <c r="B11" s="799" t="s">
        <v>64</v>
      </c>
      <c r="C11" s="787" t="s">
        <v>120</v>
      </c>
      <c r="D11" s="791" t="s">
        <v>121</v>
      </c>
      <c r="E11" s="801" t="s">
        <v>123</v>
      </c>
      <c r="F11" s="801" t="s">
        <v>124</v>
      </c>
      <c r="G11" s="802" t="s">
        <v>126</v>
      </c>
    </row>
    <row r="12" spans="1:7" ht="30" customHeight="1" x14ac:dyDescent="0.15">
      <c r="A12" s="805">
        <v>11</v>
      </c>
      <c r="B12" s="799" t="s">
        <v>64</v>
      </c>
      <c r="C12" s="787" t="s">
        <v>130</v>
      </c>
      <c r="D12" s="791" t="s">
        <v>131</v>
      </c>
      <c r="E12" s="801" t="s">
        <v>133</v>
      </c>
      <c r="F12" s="801" t="s">
        <v>134</v>
      </c>
      <c r="G12" s="802" t="s">
        <v>135</v>
      </c>
    </row>
    <row r="13" spans="1:7" ht="30" customHeight="1" x14ac:dyDescent="0.15">
      <c r="A13" s="805">
        <v>12</v>
      </c>
      <c r="B13" s="799" t="s">
        <v>64</v>
      </c>
      <c r="C13" s="787" t="s">
        <v>138</v>
      </c>
      <c r="D13" s="791" t="s">
        <v>139</v>
      </c>
      <c r="E13" s="801" t="s">
        <v>141</v>
      </c>
      <c r="F13" s="801" t="s">
        <v>142</v>
      </c>
      <c r="G13" s="802" t="s">
        <v>144</v>
      </c>
    </row>
    <row r="14" spans="1:7" ht="30" customHeight="1" x14ac:dyDescent="0.15">
      <c r="A14" s="841">
        <v>13</v>
      </c>
      <c r="B14" s="799" t="s">
        <v>64</v>
      </c>
      <c r="C14" s="787" t="s">
        <v>147</v>
      </c>
      <c r="D14" s="791" t="s">
        <v>148</v>
      </c>
      <c r="E14" s="801" t="s">
        <v>149</v>
      </c>
      <c r="F14" s="801" t="s">
        <v>3701</v>
      </c>
      <c r="G14" s="802" t="s">
        <v>95</v>
      </c>
    </row>
    <row r="15" spans="1:7" ht="30" customHeight="1" x14ac:dyDescent="0.15">
      <c r="A15" s="805">
        <v>14</v>
      </c>
      <c r="B15" s="799" t="s">
        <v>64</v>
      </c>
      <c r="C15" s="787" t="s">
        <v>151</v>
      </c>
      <c r="D15" s="791" t="s">
        <v>152</v>
      </c>
      <c r="E15" s="801" t="s">
        <v>154</v>
      </c>
      <c r="F15" s="801" t="s">
        <v>155</v>
      </c>
      <c r="G15" s="802" t="s">
        <v>157</v>
      </c>
    </row>
    <row r="16" spans="1:7" ht="32.25" customHeight="1" x14ac:dyDescent="0.15">
      <c r="A16" s="805">
        <v>15</v>
      </c>
      <c r="B16" s="799" t="s">
        <v>64</v>
      </c>
      <c r="C16" s="787" t="s">
        <v>160</v>
      </c>
      <c r="D16" s="791" t="s">
        <v>161</v>
      </c>
      <c r="E16" s="801" t="s">
        <v>163</v>
      </c>
      <c r="F16" s="801" t="s">
        <v>164</v>
      </c>
      <c r="G16" s="802" t="s">
        <v>95</v>
      </c>
    </row>
    <row r="17" spans="1:7" ht="21.75" customHeight="1" x14ac:dyDescent="0.15">
      <c r="A17" s="841">
        <v>16</v>
      </c>
      <c r="B17" s="799" t="s">
        <v>4265</v>
      </c>
      <c r="C17" s="787" t="s">
        <v>166</v>
      </c>
      <c r="D17" s="791" t="s">
        <v>4310</v>
      </c>
      <c r="E17" s="801" t="s">
        <v>4312</v>
      </c>
      <c r="F17" s="801" t="s">
        <v>3701</v>
      </c>
      <c r="G17" s="615" t="s">
        <v>4314</v>
      </c>
    </row>
    <row r="18" spans="1:7" ht="20.25" customHeight="1" x14ac:dyDescent="0.15">
      <c r="A18" s="805">
        <v>17</v>
      </c>
      <c r="B18" s="799" t="s">
        <v>64</v>
      </c>
      <c r="C18" s="787" t="s">
        <v>167</v>
      </c>
      <c r="D18" s="791" t="s">
        <v>168</v>
      </c>
      <c r="E18" s="801" t="s">
        <v>170</v>
      </c>
      <c r="F18" s="801" t="s">
        <v>3701</v>
      </c>
      <c r="G18" s="802" t="s">
        <v>172</v>
      </c>
    </row>
    <row r="19" spans="1:7" ht="24" x14ac:dyDescent="0.15">
      <c r="A19" s="805">
        <v>18</v>
      </c>
      <c r="B19" s="799" t="s">
        <v>64</v>
      </c>
      <c r="C19" s="787" t="s">
        <v>4317</v>
      </c>
      <c r="D19" s="791" t="s">
        <v>175</v>
      </c>
      <c r="E19" s="848" t="s">
        <v>4380</v>
      </c>
      <c r="F19" s="848" t="s">
        <v>4381</v>
      </c>
      <c r="G19" s="802" t="s">
        <v>95</v>
      </c>
    </row>
    <row r="20" spans="1:7" ht="19.5" customHeight="1" x14ac:dyDescent="0.15">
      <c r="A20" s="841">
        <v>19</v>
      </c>
      <c r="B20" s="799" t="s">
        <v>64</v>
      </c>
      <c r="C20" s="787" t="s">
        <v>178</v>
      </c>
      <c r="D20" s="791" t="s">
        <v>179</v>
      </c>
      <c r="E20" s="801" t="s">
        <v>181</v>
      </c>
      <c r="F20" s="801" t="s">
        <v>3701</v>
      </c>
      <c r="G20" s="802" t="s">
        <v>95</v>
      </c>
    </row>
    <row r="21" spans="1:7" ht="21.75" customHeight="1" x14ac:dyDescent="0.15">
      <c r="A21" s="805">
        <v>20</v>
      </c>
      <c r="B21" s="786" t="s">
        <v>186</v>
      </c>
      <c r="C21" s="787" t="s">
        <v>187</v>
      </c>
      <c r="D21" s="788" t="s">
        <v>188</v>
      </c>
      <c r="E21" s="789" t="s">
        <v>190</v>
      </c>
      <c r="F21" s="789" t="s">
        <v>191</v>
      </c>
      <c r="G21" s="770" t="s">
        <v>194</v>
      </c>
    </row>
    <row r="22" spans="1:7" ht="59.25" customHeight="1" x14ac:dyDescent="0.15">
      <c r="A22" s="805">
        <v>21</v>
      </c>
      <c r="B22" s="786" t="s">
        <v>186</v>
      </c>
      <c r="C22" s="787" t="s">
        <v>197</v>
      </c>
      <c r="D22" s="788" t="s">
        <v>198</v>
      </c>
      <c r="E22" s="789" t="s">
        <v>200</v>
      </c>
      <c r="F22" s="789" t="s">
        <v>201</v>
      </c>
      <c r="G22" s="770" t="s">
        <v>203</v>
      </c>
    </row>
    <row r="23" spans="1:7" x14ac:dyDescent="0.15">
      <c r="A23" s="841">
        <v>22</v>
      </c>
      <c r="B23" s="786" t="s">
        <v>186</v>
      </c>
      <c r="C23" s="787" t="s">
        <v>205</v>
      </c>
      <c r="D23" s="788" t="s">
        <v>206</v>
      </c>
      <c r="E23" s="789" t="s">
        <v>208</v>
      </c>
      <c r="F23" s="789" t="s">
        <v>209</v>
      </c>
      <c r="G23" s="770" t="s">
        <v>211</v>
      </c>
    </row>
    <row r="24" spans="1:7" x14ac:dyDescent="0.15">
      <c r="A24" s="805">
        <v>23</v>
      </c>
      <c r="B24" s="786" t="s">
        <v>186</v>
      </c>
      <c r="C24" s="787" t="s">
        <v>214</v>
      </c>
      <c r="D24" s="788" t="s">
        <v>206</v>
      </c>
      <c r="E24" s="789" t="s">
        <v>216</v>
      </c>
      <c r="F24" s="789" t="s">
        <v>209</v>
      </c>
      <c r="G24" s="770" t="s">
        <v>218</v>
      </c>
    </row>
    <row r="25" spans="1:7" ht="19.5" customHeight="1" x14ac:dyDescent="0.15">
      <c r="A25" s="805">
        <v>24</v>
      </c>
      <c r="B25" s="786" t="s">
        <v>186</v>
      </c>
      <c r="C25" s="787" t="s">
        <v>221</v>
      </c>
      <c r="D25" s="788" t="s">
        <v>222</v>
      </c>
      <c r="E25" s="789" t="s">
        <v>224</v>
      </c>
      <c r="F25" s="789" t="s">
        <v>209</v>
      </c>
      <c r="G25" s="770" t="s">
        <v>226</v>
      </c>
    </row>
    <row r="26" spans="1:7" x14ac:dyDescent="0.15">
      <c r="A26" s="841">
        <v>25</v>
      </c>
      <c r="B26" s="786" t="s">
        <v>186</v>
      </c>
      <c r="C26" s="787" t="s">
        <v>228</v>
      </c>
      <c r="D26" s="788" t="s">
        <v>229</v>
      </c>
      <c r="E26" s="789" t="s">
        <v>3701</v>
      </c>
      <c r="F26" s="789" t="s">
        <v>3701</v>
      </c>
      <c r="G26" s="770" t="s">
        <v>3701</v>
      </c>
    </row>
    <row r="27" spans="1:7" x14ac:dyDescent="0.15">
      <c r="A27" s="805">
        <v>26</v>
      </c>
      <c r="B27" s="786" t="s">
        <v>186</v>
      </c>
      <c r="C27" s="787" t="s">
        <v>234</v>
      </c>
      <c r="D27" s="788" t="s">
        <v>235</v>
      </c>
      <c r="E27" s="789" t="s">
        <v>237</v>
      </c>
      <c r="F27" s="789" t="s">
        <v>238</v>
      </c>
      <c r="G27" s="770" t="s">
        <v>240</v>
      </c>
    </row>
    <row r="28" spans="1:7" x14ac:dyDescent="0.15">
      <c r="A28" s="805">
        <v>27</v>
      </c>
      <c r="B28" s="786" t="s">
        <v>186</v>
      </c>
      <c r="C28" s="790" t="s">
        <v>242</v>
      </c>
      <c r="D28" s="788" t="s">
        <v>243</v>
      </c>
      <c r="E28" s="789" t="s">
        <v>245</v>
      </c>
      <c r="F28" s="789" t="s">
        <v>246</v>
      </c>
      <c r="G28" s="770" t="s">
        <v>211</v>
      </c>
    </row>
    <row r="29" spans="1:7" x14ac:dyDescent="0.15">
      <c r="A29" s="841">
        <v>28</v>
      </c>
      <c r="B29" s="786" t="s">
        <v>186</v>
      </c>
      <c r="C29" s="790" t="s">
        <v>250</v>
      </c>
      <c r="D29" s="788" t="s">
        <v>251</v>
      </c>
      <c r="E29" s="789" t="s">
        <v>253</v>
      </c>
      <c r="F29" s="789" t="s">
        <v>254</v>
      </c>
      <c r="G29" s="770" t="s">
        <v>256</v>
      </c>
    </row>
    <row r="30" spans="1:7" x14ac:dyDescent="0.15">
      <c r="A30" s="805">
        <v>29</v>
      </c>
      <c r="B30" s="786" t="s">
        <v>186</v>
      </c>
      <c r="C30" s="790" t="s">
        <v>259</v>
      </c>
      <c r="D30" s="788" t="s">
        <v>260</v>
      </c>
      <c r="E30" s="789" t="s">
        <v>262</v>
      </c>
      <c r="F30" s="789" t="s">
        <v>238</v>
      </c>
      <c r="G30" s="770" t="s">
        <v>264</v>
      </c>
    </row>
    <row r="31" spans="1:7" x14ac:dyDescent="0.15">
      <c r="A31" s="805">
        <v>30</v>
      </c>
      <c r="B31" s="786" t="s">
        <v>186</v>
      </c>
      <c r="C31" s="790" t="s">
        <v>266</v>
      </c>
      <c r="D31" s="788" t="s">
        <v>267</v>
      </c>
      <c r="E31" s="789" t="s">
        <v>269</v>
      </c>
      <c r="F31" s="789" t="s">
        <v>209</v>
      </c>
      <c r="G31" s="770" t="s">
        <v>270</v>
      </c>
    </row>
    <row r="32" spans="1:7" x14ac:dyDescent="0.15">
      <c r="A32" s="841">
        <v>31</v>
      </c>
      <c r="B32" s="786" t="s">
        <v>186</v>
      </c>
      <c r="C32" s="790" t="s">
        <v>272</v>
      </c>
      <c r="D32" s="788" t="s">
        <v>273</v>
      </c>
      <c r="E32" s="789" t="s">
        <v>275</v>
      </c>
      <c r="F32" s="789" t="s">
        <v>276</v>
      </c>
      <c r="G32" s="770" t="s">
        <v>278</v>
      </c>
    </row>
    <row r="33" spans="1:7" ht="24" x14ac:dyDescent="0.15">
      <c r="A33" s="805">
        <v>32</v>
      </c>
      <c r="B33" s="786" t="s">
        <v>186</v>
      </c>
      <c r="C33" s="790" t="s">
        <v>281</v>
      </c>
      <c r="D33" s="788" t="s">
        <v>282</v>
      </c>
      <c r="E33" s="789" t="s">
        <v>284</v>
      </c>
      <c r="F33" s="789" t="s">
        <v>276</v>
      </c>
      <c r="G33" s="770" t="s">
        <v>286</v>
      </c>
    </row>
    <row r="34" spans="1:7" ht="40.5" customHeight="1" x14ac:dyDescent="0.15">
      <c r="A34" s="805">
        <v>33</v>
      </c>
      <c r="B34" s="786" t="s">
        <v>186</v>
      </c>
      <c r="C34" s="790" t="s">
        <v>289</v>
      </c>
      <c r="D34" s="788" t="s">
        <v>290</v>
      </c>
      <c r="E34" s="789" t="s">
        <v>292</v>
      </c>
      <c r="F34" s="789" t="s">
        <v>276</v>
      </c>
      <c r="G34" s="770" t="s">
        <v>294</v>
      </c>
    </row>
    <row r="35" spans="1:7" x14ac:dyDescent="0.15">
      <c r="A35" s="841">
        <v>34</v>
      </c>
      <c r="B35" s="786" t="s">
        <v>186</v>
      </c>
      <c r="C35" s="787" t="s">
        <v>297</v>
      </c>
      <c r="D35" s="788" t="s">
        <v>298</v>
      </c>
      <c r="E35" s="789" t="s">
        <v>300</v>
      </c>
      <c r="F35" s="789" t="s">
        <v>301</v>
      </c>
      <c r="G35" s="770" t="s">
        <v>303</v>
      </c>
    </row>
    <row r="36" spans="1:7" x14ac:dyDescent="0.15">
      <c r="A36" s="805">
        <v>35</v>
      </c>
      <c r="B36" s="786" t="s">
        <v>186</v>
      </c>
      <c r="C36" s="787" t="s">
        <v>306</v>
      </c>
      <c r="D36" s="788" t="s">
        <v>206</v>
      </c>
      <c r="E36" s="789" t="s">
        <v>308</v>
      </c>
      <c r="F36" s="789" t="s">
        <v>209</v>
      </c>
      <c r="G36" s="770" t="s">
        <v>211</v>
      </c>
    </row>
    <row r="37" spans="1:7" x14ac:dyDescent="0.15">
      <c r="A37" s="805">
        <v>36</v>
      </c>
      <c r="B37" s="786" t="s">
        <v>186</v>
      </c>
      <c r="C37" s="787" t="s">
        <v>312</v>
      </c>
      <c r="D37" s="788" t="s">
        <v>313</v>
      </c>
      <c r="E37" s="789" t="s">
        <v>315</v>
      </c>
      <c r="F37" s="789" t="s">
        <v>316</v>
      </c>
      <c r="G37" s="770" t="s">
        <v>318</v>
      </c>
    </row>
    <row r="38" spans="1:7" x14ac:dyDescent="0.15">
      <c r="A38" s="841">
        <v>37</v>
      </c>
      <c r="B38" s="786" t="s">
        <v>186</v>
      </c>
      <c r="C38" s="787" t="s">
        <v>321</v>
      </c>
      <c r="D38" s="788" t="s">
        <v>322</v>
      </c>
      <c r="E38" s="789" t="s">
        <v>324</v>
      </c>
      <c r="F38" s="789" t="s">
        <v>325</v>
      </c>
      <c r="G38" s="770" t="s">
        <v>327</v>
      </c>
    </row>
    <row r="39" spans="1:7" x14ac:dyDescent="0.15">
      <c r="A39" s="805">
        <v>38</v>
      </c>
      <c r="B39" s="786" t="s">
        <v>186</v>
      </c>
      <c r="C39" s="790" t="s">
        <v>330</v>
      </c>
      <c r="D39" s="788" t="s">
        <v>331</v>
      </c>
      <c r="E39" s="789" t="s">
        <v>333</v>
      </c>
      <c r="F39" s="787" t="s">
        <v>276</v>
      </c>
      <c r="G39" s="770" t="s">
        <v>335</v>
      </c>
    </row>
    <row r="40" spans="1:7" ht="18.75" customHeight="1" x14ac:dyDescent="0.15">
      <c r="A40" s="805">
        <v>39</v>
      </c>
      <c r="B40" s="786" t="s">
        <v>186</v>
      </c>
      <c r="C40" s="790" t="s">
        <v>338</v>
      </c>
      <c r="D40" s="788" t="s">
        <v>339</v>
      </c>
      <c r="E40" s="789" t="s">
        <v>341</v>
      </c>
      <c r="F40" s="787" t="s">
        <v>325</v>
      </c>
      <c r="G40" s="770" t="s">
        <v>343</v>
      </c>
    </row>
    <row r="41" spans="1:7" ht="35.25" customHeight="1" x14ac:dyDescent="0.15">
      <c r="A41" s="841">
        <v>40</v>
      </c>
      <c r="B41" s="786" t="s">
        <v>186</v>
      </c>
      <c r="C41" s="790" t="s">
        <v>345</v>
      </c>
      <c r="D41" s="788" t="s">
        <v>346</v>
      </c>
      <c r="E41" s="789" t="s">
        <v>348</v>
      </c>
      <c r="F41" s="787" t="s">
        <v>276</v>
      </c>
      <c r="G41" s="770" t="s">
        <v>350</v>
      </c>
    </row>
    <row r="42" spans="1:7" ht="23.25" customHeight="1" x14ac:dyDescent="0.15">
      <c r="A42" s="805">
        <v>41</v>
      </c>
      <c r="B42" s="786" t="s">
        <v>352</v>
      </c>
      <c r="C42" s="787" t="s">
        <v>353</v>
      </c>
      <c r="D42" s="791" t="s">
        <v>354</v>
      </c>
      <c r="E42" s="792" t="s">
        <v>356</v>
      </c>
      <c r="F42" s="792" t="s">
        <v>357</v>
      </c>
      <c r="G42" s="609" t="s">
        <v>359</v>
      </c>
    </row>
    <row r="43" spans="1:7" ht="24" x14ac:dyDescent="0.15">
      <c r="A43" s="805">
        <v>42</v>
      </c>
      <c r="B43" s="786" t="s">
        <v>352</v>
      </c>
      <c r="C43" s="787" t="s">
        <v>363</v>
      </c>
      <c r="D43" s="791" t="s">
        <v>364</v>
      </c>
      <c r="E43" s="792" t="s">
        <v>366</v>
      </c>
      <c r="F43" s="792" t="s">
        <v>367</v>
      </c>
      <c r="G43" s="609" t="s">
        <v>369</v>
      </c>
    </row>
    <row r="44" spans="1:7" ht="24" x14ac:dyDescent="0.15">
      <c r="A44" s="841">
        <v>43</v>
      </c>
      <c r="B44" s="786" t="s">
        <v>352</v>
      </c>
      <c r="C44" s="787" t="s">
        <v>4379</v>
      </c>
      <c r="D44" s="791" t="s">
        <v>372</v>
      </c>
      <c r="E44" s="792" t="s">
        <v>373</v>
      </c>
      <c r="F44" s="792" t="s">
        <v>374</v>
      </c>
      <c r="G44" s="609" t="s">
        <v>376</v>
      </c>
    </row>
    <row r="45" spans="1:7" ht="18" customHeight="1" x14ac:dyDescent="0.15">
      <c r="A45" s="805">
        <v>44</v>
      </c>
      <c r="B45" s="786" t="s">
        <v>352</v>
      </c>
      <c r="C45" s="787" t="s">
        <v>379</v>
      </c>
      <c r="D45" s="791" t="s">
        <v>380</v>
      </c>
      <c r="E45" s="792" t="s">
        <v>382</v>
      </c>
      <c r="F45" s="792" t="s">
        <v>383</v>
      </c>
      <c r="G45" s="609" t="s">
        <v>211</v>
      </c>
    </row>
    <row r="46" spans="1:7" ht="24" x14ac:dyDescent="0.15">
      <c r="A46" s="805">
        <v>45</v>
      </c>
      <c r="B46" s="786" t="s">
        <v>352</v>
      </c>
      <c r="C46" s="787" t="s">
        <v>388</v>
      </c>
      <c r="D46" s="791" t="s">
        <v>389</v>
      </c>
      <c r="E46" s="792" t="s">
        <v>391</v>
      </c>
      <c r="F46" s="792" t="s">
        <v>392</v>
      </c>
      <c r="G46" s="609" t="s">
        <v>211</v>
      </c>
    </row>
    <row r="47" spans="1:7" ht="24.75" customHeight="1" x14ac:dyDescent="0.15">
      <c r="A47" s="841">
        <v>46</v>
      </c>
      <c r="B47" s="786" t="s">
        <v>352</v>
      </c>
      <c r="C47" s="787" t="s">
        <v>395</v>
      </c>
      <c r="D47" s="791" t="s">
        <v>396</v>
      </c>
      <c r="E47" s="792" t="s">
        <v>398</v>
      </c>
      <c r="F47" s="792" t="s">
        <v>399</v>
      </c>
      <c r="G47" s="609" t="s">
        <v>401</v>
      </c>
    </row>
    <row r="48" spans="1:7" ht="36" customHeight="1" x14ac:dyDescent="0.15">
      <c r="A48" s="805">
        <v>47</v>
      </c>
      <c r="B48" s="786" t="s">
        <v>352</v>
      </c>
      <c r="C48" s="787" t="s">
        <v>404</v>
      </c>
      <c r="D48" s="791" t="s">
        <v>4352</v>
      </c>
      <c r="E48" s="792" t="s">
        <v>405</v>
      </c>
      <c r="F48" s="792" t="s">
        <v>367</v>
      </c>
      <c r="G48" s="609" t="s">
        <v>407</v>
      </c>
    </row>
    <row r="49" spans="1:7" ht="21" customHeight="1" x14ac:dyDescent="0.15">
      <c r="A49" s="805">
        <v>48</v>
      </c>
      <c r="B49" s="786" t="s">
        <v>352</v>
      </c>
      <c r="C49" s="787" t="s">
        <v>410</v>
      </c>
      <c r="D49" s="791" t="s">
        <v>411</v>
      </c>
      <c r="E49" s="792" t="s">
        <v>412</v>
      </c>
      <c r="F49" s="792" t="s">
        <v>413</v>
      </c>
      <c r="G49" s="609" t="s">
        <v>415</v>
      </c>
    </row>
    <row r="50" spans="1:7" ht="24" x14ac:dyDescent="0.15">
      <c r="A50" s="841">
        <v>49</v>
      </c>
      <c r="B50" s="786" t="s">
        <v>352</v>
      </c>
      <c r="C50" s="787" t="s">
        <v>417</v>
      </c>
      <c r="D50" s="791" t="s">
        <v>418</v>
      </c>
      <c r="E50" s="792" t="s">
        <v>419</v>
      </c>
      <c r="F50" s="792" t="s">
        <v>367</v>
      </c>
      <c r="G50" s="609" t="s">
        <v>421</v>
      </c>
    </row>
    <row r="51" spans="1:7" ht="35.25" customHeight="1" x14ac:dyDescent="0.15">
      <c r="A51" s="805">
        <v>50</v>
      </c>
      <c r="B51" s="786" t="s">
        <v>352</v>
      </c>
      <c r="C51" s="787" t="s">
        <v>423</v>
      </c>
      <c r="D51" s="791" t="s">
        <v>424</v>
      </c>
      <c r="E51" s="792" t="s">
        <v>425</v>
      </c>
      <c r="F51" s="792" t="s">
        <v>367</v>
      </c>
      <c r="G51" s="609" t="s">
        <v>427</v>
      </c>
    </row>
    <row r="52" spans="1:7" ht="30" customHeight="1" x14ac:dyDescent="0.15">
      <c r="A52" s="805">
        <v>51</v>
      </c>
      <c r="B52" s="786" t="s">
        <v>429</v>
      </c>
      <c r="C52" s="787" t="s">
        <v>430</v>
      </c>
      <c r="D52" s="791" t="s">
        <v>431</v>
      </c>
      <c r="E52" s="792" t="s">
        <v>4353</v>
      </c>
      <c r="F52" s="792" t="s">
        <v>432</v>
      </c>
      <c r="G52" s="609" t="s">
        <v>4354</v>
      </c>
    </row>
    <row r="53" spans="1:7" ht="30.75" customHeight="1" x14ac:dyDescent="0.15">
      <c r="A53" s="841">
        <v>52</v>
      </c>
      <c r="B53" s="786" t="s">
        <v>429</v>
      </c>
      <c r="C53" s="787" t="s">
        <v>434</v>
      </c>
      <c r="D53" s="791" t="s">
        <v>435</v>
      </c>
      <c r="E53" s="792" t="s">
        <v>436</v>
      </c>
      <c r="F53" s="792" t="s">
        <v>437</v>
      </c>
      <c r="G53" s="609" t="s">
        <v>439</v>
      </c>
    </row>
    <row r="54" spans="1:7" ht="21" customHeight="1" x14ac:dyDescent="0.15">
      <c r="A54" s="805">
        <v>53</v>
      </c>
      <c r="B54" s="786" t="s">
        <v>429</v>
      </c>
      <c r="C54" s="787" t="s">
        <v>440</v>
      </c>
      <c r="D54" s="791" t="s">
        <v>4355</v>
      </c>
      <c r="E54" s="792" t="s">
        <v>3830</v>
      </c>
      <c r="F54" s="792" t="s">
        <v>441</v>
      </c>
      <c r="G54" s="609" t="s">
        <v>3831</v>
      </c>
    </row>
    <row r="55" spans="1:7" ht="24" x14ac:dyDescent="0.15">
      <c r="A55" s="805">
        <v>54</v>
      </c>
      <c r="B55" s="786" t="s">
        <v>442</v>
      </c>
      <c r="C55" s="787" t="s">
        <v>443</v>
      </c>
      <c r="D55" s="791" t="s">
        <v>444</v>
      </c>
      <c r="E55" s="789" t="s">
        <v>446</v>
      </c>
      <c r="F55" s="789" t="s">
        <v>447</v>
      </c>
      <c r="G55" s="770" t="s">
        <v>449</v>
      </c>
    </row>
    <row r="56" spans="1:7" ht="27.75" customHeight="1" x14ac:dyDescent="0.15">
      <c r="A56" s="841">
        <v>55</v>
      </c>
      <c r="B56" s="786" t="s">
        <v>442</v>
      </c>
      <c r="C56" s="793" t="s">
        <v>451</v>
      </c>
      <c r="D56" s="791" t="s">
        <v>452</v>
      </c>
      <c r="E56" s="789" t="s">
        <v>454</v>
      </c>
      <c r="F56" s="789" t="s">
        <v>455</v>
      </c>
      <c r="G56" s="770" t="s">
        <v>457</v>
      </c>
    </row>
    <row r="57" spans="1:7" ht="36.75" customHeight="1" x14ac:dyDescent="0.15">
      <c r="A57" s="805">
        <v>56</v>
      </c>
      <c r="B57" s="786" t="s">
        <v>442</v>
      </c>
      <c r="C57" s="793" t="s">
        <v>459</v>
      </c>
      <c r="D57" s="791" t="s">
        <v>460</v>
      </c>
      <c r="E57" s="789" t="s">
        <v>462</v>
      </c>
      <c r="F57" s="789" t="s">
        <v>463</v>
      </c>
      <c r="G57" s="770" t="s">
        <v>465</v>
      </c>
    </row>
    <row r="58" spans="1:7" ht="36.75" customHeight="1" x14ac:dyDescent="0.15">
      <c r="A58" s="805">
        <v>57</v>
      </c>
      <c r="B58" s="786" t="s">
        <v>442</v>
      </c>
      <c r="C58" s="793" t="s">
        <v>4374</v>
      </c>
      <c r="D58" s="791" t="s">
        <v>469</v>
      </c>
      <c r="E58" s="789" t="s">
        <v>471</v>
      </c>
      <c r="F58" s="789" t="s">
        <v>472</v>
      </c>
      <c r="G58" s="770" t="s">
        <v>474</v>
      </c>
    </row>
    <row r="59" spans="1:7" ht="36.75" customHeight="1" x14ac:dyDescent="0.15">
      <c r="A59" s="841">
        <v>58</v>
      </c>
      <c r="B59" s="786" t="s">
        <v>442</v>
      </c>
      <c r="C59" s="793" t="s">
        <v>475</v>
      </c>
      <c r="D59" s="791" t="s">
        <v>476</v>
      </c>
      <c r="E59" s="789" t="s">
        <v>478</v>
      </c>
      <c r="F59" s="789" t="s">
        <v>479</v>
      </c>
      <c r="G59" s="770" t="s">
        <v>4375</v>
      </c>
    </row>
    <row r="60" spans="1:7" ht="36.75" customHeight="1" x14ac:dyDescent="0.15">
      <c r="A60" s="805">
        <v>59</v>
      </c>
      <c r="B60" s="786" t="s">
        <v>442</v>
      </c>
      <c r="C60" s="793" t="s">
        <v>482</v>
      </c>
      <c r="D60" s="791" t="s">
        <v>483</v>
      </c>
      <c r="E60" s="789" t="s">
        <v>485</v>
      </c>
      <c r="F60" s="789" t="s">
        <v>472</v>
      </c>
      <c r="G60" s="770" t="s">
        <v>487</v>
      </c>
    </row>
    <row r="61" spans="1:7" ht="36.75" customHeight="1" x14ac:dyDescent="0.15">
      <c r="A61" s="805">
        <v>60</v>
      </c>
      <c r="B61" s="786" t="s">
        <v>442</v>
      </c>
      <c r="C61" s="793" t="s">
        <v>489</v>
      </c>
      <c r="D61" s="791" t="s">
        <v>490</v>
      </c>
      <c r="E61" s="789" t="s">
        <v>492</v>
      </c>
      <c r="F61" s="789" t="s">
        <v>493</v>
      </c>
      <c r="G61" s="770" t="s">
        <v>495</v>
      </c>
    </row>
    <row r="62" spans="1:7" ht="36.75" customHeight="1" x14ac:dyDescent="0.15">
      <c r="A62" s="841">
        <v>61</v>
      </c>
      <c r="B62" s="786" t="s">
        <v>442</v>
      </c>
      <c r="C62" s="793" t="s">
        <v>497</v>
      </c>
      <c r="D62" s="791" t="s">
        <v>498</v>
      </c>
      <c r="E62" s="789" t="s">
        <v>500</v>
      </c>
      <c r="F62" s="789" t="s">
        <v>501</v>
      </c>
      <c r="G62" s="770" t="s">
        <v>503</v>
      </c>
    </row>
    <row r="63" spans="1:7" ht="36.75" customHeight="1" x14ac:dyDescent="0.15">
      <c r="A63" s="805">
        <v>62</v>
      </c>
      <c r="B63" s="786" t="s">
        <v>442</v>
      </c>
      <c r="C63" s="793" t="s">
        <v>504</v>
      </c>
      <c r="D63" s="791" t="s">
        <v>505</v>
      </c>
      <c r="E63" s="789" t="s">
        <v>507</v>
      </c>
      <c r="F63" s="789" t="s">
        <v>508</v>
      </c>
      <c r="G63" s="770" t="s">
        <v>510</v>
      </c>
    </row>
    <row r="64" spans="1:7" ht="36.75" customHeight="1" x14ac:dyDescent="0.15">
      <c r="A64" s="805">
        <v>63</v>
      </c>
      <c r="B64" s="786" t="s">
        <v>442</v>
      </c>
      <c r="C64" s="793" t="s">
        <v>512</v>
      </c>
      <c r="D64" s="791" t="s">
        <v>513</v>
      </c>
      <c r="E64" s="789" t="s">
        <v>515</v>
      </c>
      <c r="F64" s="789" t="s">
        <v>516</v>
      </c>
      <c r="G64" s="770" t="s">
        <v>518</v>
      </c>
    </row>
    <row r="65" spans="1:7" ht="33.75" customHeight="1" x14ac:dyDescent="0.15">
      <c r="A65" s="841">
        <v>64</v>
      </c>
      <c r="B65" s="786" t="s">
        <v>519</v>
      </c>
      <c r="C65" s="793" t="s">
        <v>520</v>
      </c>
      <c r="D65" s="791" t="s">
        <v>521</v>
      </c>
      <c r="E65" s="794" t="s">
        <v>523</v>
      </c>
      <c r="F65" s="794" t="s">
        <v>524</v>
      </c>
      <c r="G65" s="772" t="s">
        <v>527</v>
      </c>
    </row>
    <row r="66" spans="1:7" ht="33.75" customHeight="1" x14ac:dyDescent="0.15">
      <c r="A66" s="805">
        <v>65</v>
      </c>
      <c r="B66" s="786" t="s">
        <v>519</v>
      </c>
      <c r="C66" s="793" t="s">
        <v>529</v>
      </c>
      <c r="D66" s="791" t="s">
        <v>530</v>
      </c>
      <c r="E66" s="794" t="s">
        <v>531</v>
      </c>
      <c r="F66" s="794" t="s">
        <v>532</v>
      </c>
      <c r="G66" s="772" t="s">
        <v>534</v>
      </c>
    </row>
    <row r="67" spans="1:7" ht="33.75" customHeight="1" x14ac:dyDescent="0.15">
      <c r="A67" s="805">
        <v>66</v>
      </c>
      <c r="B67" s="786" t="s">
        <v>519</v>
      </c>
      <c r="C67" s="793" t="s">
        <v>536</v>
      </c>
      <c r="D67" s="791" t="s">
        <v>537</v>
      </c>
      <c r="E67" s="794" t="s">
        <v>539</v>
      </c>
      <c r="F67" s="794" t="s">
        <v>540</v>
      </c>
      <c r="G67" s="772" t="s">
        <v>534</v>
      </c>
    </row>
    <row r="68" spans="1:7" ht="33.75" customHeight="1" x14ac:dyDescent="0.15">
      <c r="A68" s="841">
        <v>67</v>
      </c>
      <c r="B68" s="786" t="s">
        <v>519</v>
      </c>
      <c r="C68" s="793" t="s">
        <v>544</v>
      </c>
      <c r="D68" s="791" t="s">
        <v>545</v>
      </c>
      <c r="E68" s="794" t="s">
        <v>547</v>
      </c>
      <c r="F68" s="794" t="s">
        <v>548</v>
      </c>
      <c r="G68" s="772" t="s">
        <v>203</v>
      </c>
    </row>
    <row r="69" spans="1:7" ht="33.75" customHeight="1" x14ac:dyDescent="0.15">
      <c r="A69" s="805">
        <v>68</v>
      </c>
      <c r="B69" s="786" t="s">
        <v>519</v>
      </c>
      <c r="C69" s="793" t="s">
        <v>552</v>
      </c>
      <c r="D69" s="791" t="s">
        <v>553</v>
      </c>
      <c r="E69" s="794" t="s">
        <v>555</v>
      </c>
      <c r="F69" s="794" t="s">
        <v>556</v>
      </c>
      <c r="G69" s="772" t="s">
        <v>4356</v>
      </c>
    </row>
    <row r="70" spans="1:7" ht="33.75" customHeight="1" x14ac:dyDescent="0.15">
      <c r="A70" s="805">
        <v>69</v>
      </c>
      <c r="B70" s="786" t="s">
        <v>519</v>
      </c>
      <c r="C70" s="793" t="s">
        <v>559</v>
      </c>
      <c r="D70" s="791" t="s">
        <v>560</v>
      </c>
      <c r="E70" s="794" t="s">
        <v>562</v>
      </c>
      <c r="F70" s="794" t="s">
        <v>563</v>
      </c>
      <c r="G70" s="772" t="s">
        <v>565</v>
      </c>
    </row>
    <row r="71" spans="1:7" ht="33.75" customHeight="1" x14ac:dyDescent="0.15">
      <c r="A71" s="841">
        <v>70</v>
      </c>
      <c r="B71" s="786" t="s">
        <v>519</v>
      </c>
      <c r="C71" s="787" t="s">
        <v>569</v>
      </c>
      <c r="D71" s="791" t="s">
        <v>570</v>
      </c>
      <c r="E71" s="794" t="s">
        <v>572</v>
      </c>
      <c r="F71" s="794" t="s">
        <v>573</v>
      </c>
      <c r="G71" s="772" t="s">
        <v>575</v>
      </c>
    </row>
    <row r="72" spans="1:7" ht="33.75" customHeight="1" x14ac:dyDescent="0.15">
      <c r="A72" s="805">
        <v>71</v>
      </c>
      <c r="B72" s="786" t="s">
        <v>519</v>
      </c>
      <c r="C72" s="793" t="s">
        <v>577</v>
      </c>
      <c r="D72" s="791" t="s">
        <v>4263</v>
      </c>
      <c r="E72" s="794" t="s">
        <v>579</v>
      </c>
      <c r="F72" s="794" t="s">
        <v>580</v>
      </c>
      <c r="G72" s="772" t="s">
        <v>582</v>
      </c>
    </row>
    <row r="73" spans="1:7" x14ac:dyDescent="0.15">
      <c r="A73" s="805">
        <v>72</v>
      </c>
      <c r="B73" s="786" t="s">
        <v>583</v>
      </c>
      <c r="C73" s="795" t="s">
        <v>584</v>
      </c>
      <c r="D73" s="796" t="s">
        <v>585</v>
      </c>
      <c r="E73" s="797" t="s">
        <v>587</v>
      </c>
      <c r="F73" s="797" t="s">
        <v>588</v>
      </c>
      <c r="G73" s="781" t="s">
        <v>590</v>
      </c>
    </row>
    <row r="74" spans="1:7" x14ac:dyDescent="0.15">
      <c r="A74" s="841">
        <v>73</v>
      </c>
      <c r="B74" s="786" t="s">
        <v>583</v>
      </c>
      <c r="C74" s="795" t="s">
        <v>593</v>
      </c>
      <c r="D74" s="796" t="s">
        <v>594</v>
      </c>
      <c r="E74" s="797" t="s">
        <v>596</v>
      </c>
      <c r="F74" s="797" t="s">
        <v>597</v>
      </c>
      <c r="G74" s="781" t="s">
        <v>599</v>
      </c>
    </row>
    <row r="75" spans="1:7" x14ac:dyDescent="0.15">
      <c r="A75" s="805">
        <v>74</v>
      </c>
      <c r="B75" s="786" t="s">
        <v>583</v>
      </c>
      <c r="C75" s="795" t="s">
        <v>602</v>
      </c>
      <c r="D75" s="796" t="s">
        <v>3835</v>
      </c>
      <c r="E75" s="797" t="s">
        <v>604</v>
      </c>
      <c r="F75" s="797" t="s">
        <v>605</v>
      </c>
      <c r="G75" s="781" t="s">
        <v>607</v>
      </c>
    </row>
    <row r="76" spans="1:7" x14ac:dyDescent="0.15">
      <c r="A76" s="805">
        <v>75</v>
      </c>
      <c r="B76" s="786" t="s">
        <v>583</v>
      </c>
      <c r="C76" s="798" t="s">
        <v>610</v>
      </c>
      <c r="D76" s="796" t="s">
        <v>4357</v>
      </c>
      <c r="E76" s="797" t="s">
        <v>611</v>
      </c>
      <c r="F76" s="797" t="s">
        <v>4358</v>
      </c>
      <c r="G76" s="781" t="s">
        <v>613</v>
      </c>
    </row>
    <row r="77" spans="1:7" x14ac:dyDescent="0.15">
      <c r="A77" s="841">
        <v>76</v>
      </c>
      <c r="B77" s="786" t="s">
        <v>583</v>
      </c>
      <c r="C77" s="798" t="s">
        <v>616</v>
      </c>
      <c r="D77" s="796" t="s">
        <v>617</v>
      </c>
      <c r="E77" s="797" t="s">
        <v>618</v>
      </c>
      <c r="F77" s="797" t="s">
        <v>619</v>
      </c>
      <c r="G77" s="781" t="s">
        <v>621</v>
      </c>
    </row>
    <row r="78" spans="1:7" ht="24" x14ac:dyDescent="0.15">
      <c r="A78" s="805">
        <v>77</v>
      </c>
      <c r="B78" s="786" t="s">
        <v>583</v>
      </c>
      <c r="C78" s="795" t="s">
        <v>622</v>
      </c>
      <c r="D78" s="796" t="s">
        <v>623</v>
      </c>
      <c r="E78" s="797" t="s">
        <v>625</v>
      </c>
      <c r="F78" s="797" t="s">
        <v>626</v>
      </c>
      <c r="G78" s="781" t="s">
        <v>628</v>
      </c>
    </row>
    <row r="79" spans="1:7" x14ac:dyDescent="0.15">
      <c r="A79" s="805">
        <v>78</v>
      </c>
      <c r="B79" s="786" t="s">
        <v>583</v>
      </c>
      <c r="C79" s="795" t="s">
        <v>629</v>
      </c>
      <c r="D79" s="796" t="s">
        <v>4359</v>
      </c>
      <c r="E79" s="797" t="s">
        <v>630</v>
      </c>
      <c r="F79" s="797" t="s">
        <v>619</v>
      </c>
      <c r="G79" s="781" t="s">
        <v>632</v>
      </c>
    </row>
    <row r="80" spans="1:7" ht="58.5" customHeight="1" x14ac:dyDescent="0.15">
      <c r="A80" s="841">
        <v>79</v>
      </c>
      <c r="B80" s="786" t="s">
        <v>583</v>
      </c>
      <c r="C80" s="795" t="s">
        <v>634</v>
      </c>
      <c r="D80" s="796" t="s">
        <v>635</v>
      </c>
      <c r="E80" s="797" t="s">
        <v>637</v>
      </c>
      <c r="F80" s="797" t="s">
        <v>638</v>
      </c>
      <c r="G80" s="781" t="s">
        <v>639</v>
      </c>
    </row>
    <row r="81" spans="1:7" ht="33.75" customHeight="1" x14ac:dyDescent="0.15">
      <c r="A81" s="805">
        <v>80</v>
      </c>
      <c r="B81" s="786" t="s">
        <v>583</v>
      </c>
      <c r="C81" s="798" t="s">
        <v>640</v>
      </c>
      <c r="D81" s="796" t="s">
        <v>641</v>
      </c>
      <c r="E81" s="797" t="s">
        <v>643</v>
      </c>
      <c r="F81" s="797" t="s">
        <v>644</v>
      </c>
      <c r="G81" s="781" t="s">
        <v>646</v>
      </c>
    </row>
    <row r="82" spans="1:7" ht="29.25" customHeight="1" x14ac:dyDescent="0.15">
      <c r="A82" s="805">
        <v>81</v>
      </c>
      <c r="B82" s="786" t="s">
        <v>583</v>
      </c>
      <c r="C82" s="795" t="s">
        <v>647</v>
      </c>
      <c r="D82" s="796" t="s">
        <v>4360</v>
      </c>
      <c r="E82" s="797" t="s">
        <v>648</v>
      </c>
      <c r="F82" s="797" t="s">
        <v>4361</v>
      </c>
      <c r="G82" s="781" t="s">
        <v>650</v>
      </c>
    </row>
    <row r="83" spans="1:7" x14ac:dyDescent="0.15">
      <c r="A83" s="841">
        <v>82</v>
      </c>
      <c r="B83" s="786" t="s">
        <v>583</v>
      </c>
      <c r="C83" s="795" t="s">
        <v>4362</v>
      </c>
      <c r="D83" s="796" t="s">
        <v>4363</v>
      </c>
      <c r="E83" s="797" t="s">
        <v>652</v>
      </c>
      <c r="F83" s="797" t="s">
        <v>4364</v>
      </c>
      <c r="G83" s="781" t="s">
        <v>654</v>
      </c>
    </row>
    <row r="84" spans="1:7" x14ac:dyDescent="0.15">
      <c r="A84" s="805">
        <v>83</v>
      </c>
      <c r="B84" s="799" t="s">
        <v>656</v>
      </c>
      <c r="C84" s="787" t="s">
        <v>657</v>
      </c>
      <c r="D84" s="800" t="s">
        <v>658</v>
      </c>
      <c r="E84" s="789" t="s">
        <v>660</v>
      </c>
      <c r="F84" s="800" t="s">
        <v>661</v>
      </c>
      <c r="G84" s="770" t="s">
        <v>663</v>
      </c>
    </row>
    <row r="85" spans="1:7" ht="36" customHeight="1" x14ac:dyDescent="0.15">
      <c r="A85" s="805">
        <v>84</v>
      </c>
      <c r="B85" s="799" t="s">
        <v>656</v>
      </c>
      <c r="C85" s="787" t="s">
        <v>667</v>
      </c>
      <c r="D85" s="800" t="s">
        <v>668</v>
      </c>
      <c r="E85" s="789" t="s">
        <v>670</v>
      </c>
      <c r="F85" s="800" t="s">
        <v>671</v>
      </c>
      <c r="G85" s="770" t="s">
        <v>673</v>
      </c>
    </row>
    <row r="86" spans="1:7" x14ac:dyDescent="0.15">
      <c r="A86" s="841">
        <v>85</v>
      </c>
      <c r="B86" s="799" t="s">
        <v>656</v>
      </c>
      <c r="C86" s="787" t="s">
        <v>676</v>
      </c>
      <c r="D86" s="791" t="s">
        <v>677</v>
      </c>
      <c r="E86" s="789" t="s">
        <v>679</v>
      </c>
      <c r="F86" s="791" t="s">
        <v>661</v>
      </c>
      <c r="G86" s="770" t="s">
        <v>681</v>
      </c>
    </row>
    <row r="87" spans="1:7" ht="36" customHeight="1" x14ac:dyDescent="0.15">
      <c r="A87" s="805">
        <v>86</v>
      </c>
      <c r="B87" s="799" t="s">
        <v>656</v>
      </c>
      <c r="C87" s="787" t="s">
        <v>685</v>
      </c>
      <c r="D87" s="791" t="s">
        <v>686</v>
      </c>
      <c r="E87" s="801" t="s">
        <v>688</v>
      </c>
      <c r="F87" s="791" t="s">
        <v>689</v>
      </c>
      <c r="G87" s="802" t="s">
        <v>691</v>
      </c>
    </row>
    <row r="88" spans="1:7" x14ac:dyDescent="0.15">
      <c r="A88" s="805">
        <v>87</v>
      </c>
      <c r="B88" s="799" t="s">
        <v>656</v>
      </c>
      <c r="C88" s="787" t="s">
        <v>694</v>
      </c>
      <c r="D88" s="791" t="s">
        <v>695</v>
      </c>
      <c r="E88" s="801" t="s">
        <v>697</v>
      </c>
      <c r="F88" s="791" t="s">
        <v>698</v>
      </c>
      <c r="G88" s="802" t="s">
        <v>700</v>
      </c>
    </row>
    <row r="89" spans="1:7" x14ac:dyDescent="0.15">
      <c r="A89" s="841">
        <v>88</v>
      </c>
      <c r="B89" s="799" t="s">
        <v>656</v>
      </c>
      <c r="C89" s="787" t="s">
        <v>704</v>
      </c>
      <c r="D89" s="791" t="s">
        <v>705</v>
      </c>
      <c r="E89" s="801" t="s">
        <v>707</v>
      </c>
      <c r="F89" s="791" t="s">
        <v>708</v>
      </c>
      <c r="G89" s="802" t="s">
        <v>710</v>
      </c>
    </row>
    <row r="90" spans="1:7" ht="36" customHeight="1" x14ac:dyDescent="0.15">
      <c r="A90" s="805">
        <v>89</v>
      </c>
      <c r="B90" s="799" t="s">
        <v>656</v>
      </c>
      <c r="C90" s="787" t="s">
        <v>713</v>
      </c>
      <c r="D90" s="791" t="s">
        <v>714</v>
      </c>
      <c r="E90" s="801" t="s">
        <v>716</v>
      </c>
      <c r="F90" s="791" t="s">
        <v>717</v>
      </c>
      <c r="G90" s="802" t="s">
        <v>719</v>
      </c>
    </row>
    <row r="91" spans="1:7" x14ac:dyDescent="0.15">
      <c r="A91" s="805">
        <v>90</v>
      </c>
      <c r="B91" s="799" t="s">
        <v>656</v>
      </c>
      <c r="C91" s="787" t="s">
        <v>724</v>
      </c>
      <c r="D91" s="791" t="s">
        <v>725</v>
      </c>
      <c r="E91" s="801" t="s">
        <v>727</v>
      </c>
      <c r="F91" s="791" t="s">
        <v>728</v>
      </c>
      <c r="G91" s="802" t="s">
        <v>730</v>
      </c>
    </row>
    <row r="92" spans="1:7" ht="36" customHeight="1" x14ac:dyDescent="0.15">
      <c r="A92" s="841">
        <v>91</v>
      </c>
      <c r="B92" s="799" t="s">
        <v>656</v>
      </c>
      <c r="C92" s="787" t="s">
        <v>733</v>
      </c>
      <c r="D92" s="791" t="s">
        <v>734</v>
      </c>
      <c r="E92" s="801" t="s">
        <v>736</v>
      </c>
      <c r="F92" s="791" t="s">
        <v>728</v>
      </c>
      <c r="G92" s="802" t="s">
        <v>738</v>
      </c>
    </row>
    <row r="93" spans="1:7" x14ac:dyDescent="0.15">
      <c r="A93" s="805">
        <v>92</v>
      </c>
      <c r="B93" s="799" t="s">
        <v>656</v>
      </c>
      <c r="C93" s="787" t="s">
        <v>740</v>
      </c>
      <c r="D93" s="791" t="s">
        <v>741</v>
      </c>
      <c r="E93" s="801" t="s">
        <v>743</v>
      </c>
      <c r="F93" s="791" t="s">
        <v>744</v>
      </c>
      <c r="G93" s="802" t="s">
        <v>745</v>
      </c>
    </row>
    <row r="94" spans="1:7" x14ac:dyDescent="0.15">
      <c r="A94" s="805">
        <v>93</v>
      </c>
      <c r="B94" s="799" t="s">
        <v>656</v>
      </c>
      <c r="C94" s="787" t="s">
        <v>747</v>
      </c>
      <c r="D94" s="791" t="s">
        <v>748</v>
      </c>
      <c r="E94" s="801" t="s">
        <v>750</v>
      </c>
      <c r="F94" s="791" t="s">
        <v>751</v>
      </c>
      <c r="G94" s="802" t="s">
        <v>663</v>
      </c>
    </row>
    <row r="95" spans="1:7" ht="37.5" customHeight="1" x14ac:dyDescent="0.15">
      <c r="A95" s="841">
        <v>94</v>
      </c>
      <c r="B95" s="799" t="s">
        <v>656</v>
      </c>
      <c r="C95" s="787" t="s">
        <v>754</v>
      </c>
      <c r="D95" s="791" t="s">
        <v>755</v>
      </c>
      <c r="E95" s="801" t="s">
        <v>757</v>
      </c>
      <c r="F95" s="791" t="s">
        <v>758</v>
      </c>
      <c r="G95" s="802" t="s">
        <v>760</v>
      </c>
    </row>
    <row r="96" spans="1:7" x14ac:dyDescent="0.15">
      <c r="A96" s="805">
        <v>95</v>
      </c>
      <c r="B96" s="799" t="s">
        <v>656</v>
      </c>
      <c r="C96" s="787" t="s">
        <v>761</v>
      </c>
      <c r="D96" s="791" t="s">
        <v>3950</v>
      </c>
      <c r="E96" s="801" t="s">
        <v>763</v>
      </c>
      <c r="F96" s="791" t="s">
        <v>717</v>
      </c>
      <c r="G96" s="802" t="s">
        <v>765</v>
      </c>
    </row>
    <row r="97" spans="1:7" ht="21" customHeight="1" x14ac:dyDescent="0.15">
      <c r="A97" s="805">
        <v>96</v>
      </c>
      <c r="B97" s="799" t="s">
        <v>656</v>
      </c>
      <c r="C97" s="787" t="s">
        <v>767</v>
      </c>
      <c r="D97" s="791" t="s">
        <v>768</v>
      </c>
      <c r="E97" s="801" t="s">
        <v>770</v>
      </c>
      <c r="F97" s="791" t="s">
        <v>771</v>
      </c>
      <c r="G97" s="802" t="s">
        <v>773</v>
      </c>
    </row>
    <row r="98" spans="1:7" x14ac:dyDescent="0.15">
      <c r="A98" s="841">
        <v>97</v>
      </c>
      <c r="B98" s="799" t="s">
        <v>776</v>
      </c>
      <c r="C98" s="787" t="s">
        <v>777</v>
      </c>
      <c r="D98" s="791" t="s">
        <v>778</v>
      </c>
      <c r="E98" s="792" t="s">
        <v>780</v>
      </c>
      <c r="F98" s="791" t="s">
        <v>781</v>
      </c>
      <c r="G98" s="609" t="s">
        <v>783</v>
      </c>
    </row>
    <row r="99" spans="1:7" x14ac:dyDescent="0.15">
      <c r="A99" s="805">
        <v>98</v>
      </c>
      <c r="B99" s="799" t="s">
        <v>776</v>
      </c>
      <c r="C99" s="787" t="s">
        <v>785</v>
      </c>
      <c r="D99" s="791" t="s">
        <v>786</v>
      </c>
      <c r="E99" s="792" t="s">
        <v>788</v>
      </c>
      <c r="F99" s="791" t="s">
        <v>789</v>
      </c>
      <c r="G99" s="609" t="s">
        <v>783</v>
      </c>
    </row>
    <row r="100" spans="1:7" x14ac:dyDescent="0.15">
      <c r="A100" s="805">
        <v>99</v>
      </c>
      <c r="B100" s="799" t="s">
        <v>776</v>
      </c>
      <c r="C100" s="787" t="s">
        <v>791</v>
      </c>
      <c r="D100" s="791" t="s">
        <v>792</v>
      </c>
      <c r="E100" s="792" t="s">
        <v>794</v>
      </c>
      <c r="F100" s="791" t="s">
        <v>795</v>
      </c>
      <c r="G100" s="609" t="s">
        <v>783</v>
      </c>
    </row>
    <row r="101" spans="1:7" ht="24" x14ac:dyDescent="0.15">
      <c r="A101" s="841">
        <v>100</v>
      </c>
      <c r="B101" s="799" t="s">
        <v>776</v>
      </c>
      <c r="C101" s="787" t="s">
        <v>798</v>
      </c>
      <c r="D101" s="791" t="s">
        <v>799</v>
      </c>
      <c r="E101" s="792" t="s">
        <v>801</v>
      </c>
      <c r="F101" s="791" t="s">
        <v>802</v>
      </c>
      <c r="G101" s="609" t="s">
        <v>783</v>
      </c>
    </row>
    <row r="102" spans="1:7" x14ac:dyDescent="0.15">
      <c r="A102" s="805">
        <v>101</v>
      </c>
      <c r="B102" s="799" t="s">
        <v>776</v>
      </c>
      <c r="C102" s="787" t="s">
        <v>804</v>
      </c>
      <c r="D102" s="791" t="s">
        <v>805</v>
      </c>
      <c r="E102" s="792" t="s">
        <v>807</v>
      </c>
      <c r="F102" s="791" t="s">
        <v>808</v>
      </c>
      <c r="G102" s="609" t="s">
        <v>783</v>
      </c>
    </row>
    <row r="103" spans="1:7" x14ac:dyDescent="0.15">
      <c r="A103" s="805">
        <v>102</v>
      </c>
      <c r="B103" s="799" t="s">
        <v>776</v>
      </c>
      <c r="C103" s="787" t="s">
        <v>811</v>
      </c>
      <c r="D103" s="791" t="s">
        <v>812</v>
      </c>
      <c r="E103" s="792" t="s">
        <v>814</v>
      </c>
      <c r="F103" s="791" t="s">
        <v>815</v>
      </c>
      <c r="G103" s="609" t="s">
        <v>783</v>
      </c>
    </row>
    <row r="104" spans="1:7" x14ac:dyDescent="0.15">
      <c r="A104" s="841">
        <v>103</v>
      </c>
      <c r="B104" s="799" t="s">
        <v>776</v>
      </c>
      <c r="C104" s="787" t="s">
        <v>818</v>
      </c>
      <c r="D104" s="791" t="s">
        <v>819</v>
      </c>
      <c r="E104" s="792" t="s">
        <v>821</v>
      </c>
      <c r="F104" s="791" t="s">
        <v>822</v>
      </c>
      <c r="G104" s="609" t="s">
        <v>783</v>
      </c>
    </row>
    <row r="105" spans="1:7" x14ac:dyDescent="0.15">
      <c r="A105" s="805">
        <v>104</v>
      </c>
      <c r="B105" s="799" t="s">
        <v>776</v>
      </c>
      <c r="C105" s="787" t="s">
        <v>823</v>
      </c>
      <c r="D105" s="791" t="s">
        <v>824</v>
      </c>
      <c r="E105" s="792" t="s">
        <v>826</v>
      </c>
      <c r="F105" s="791" t="s">
        <v>827</v>
      </c>
      <c r="G105" s="609" t="s">
        <v>783</v>
      </c>
    </row>
    <row r="106" spans="1:7" x14ac:dyDescent="0.15">
      <c r="A106" s="805">
        <v>105</v>
      </c>
      <c r="B106" s="799" t="s">
        <v>776</v>
      </c>
      <c r="C106" s="787" t="s">
        <v>828</v>
      </c>
      <c r="D106" s="791" t="s">
        <v>829</v>
      </c>
      <c r="E106" s="792" t="s">
        <v>831</v>
      </c>
      <c r="F106" s="791" t="s">
        <v>832</v>
      </c>
      <c r="G106" s="609" t="s">
        <v>834</v>
      </c>
    </row>
    <row r="107" spans="1:7" x14ac:dyDescent="0.15">
      <c r="A107" s="841">
        <v>106</v>
      </c>
      <c r="B107" s="799" t="s">
        <v>776</v>
      </c>
      <c r="C107" s="795" t="s">
        <v>836</v>
      </c>
      <c r="D107" s="791" t="s">
        <v>837</v>
      </c>
      <c r="E107" s="792" t="s">
        <v>839</v>
      </c>
      <c r="F107" s="791" t="s">
        <v>837</v>
      </c>
      <c r="G107" s="609" t="s">
        <v>783</v>
      </c>
    </row>
    <row r="108" spans="1:7" x14ac:dyDescent="0.15">
      <c r="A108" s="805">
        <v>107</v>
      </c>
      <c r="B108" s="799" t="s">
        <v>776</v>
      </c>
      <c r="C108" s="787" t="s">
        <v>843</v>
      </c>
      <c r="D108" s="791" t="s">
        <v>824</v>
      </c>
      <c r="E108" s="792" t="s">
        <v>845</v>
      </c>
      <c r="F108" s="791" t="s">
        <v>827</v>
      </c>
      <c r="G108" s="609" t="s">
        <v>847</v>
      </c>
    </row>
    <row r="109" spans="1:7" x14ac:dyDescent="0.15">
      <c r="A109" s="805">
        <v>108</v>
      </c>
      <c r="B109" s="799" t="s">
        <v>776</v>
      </c>
      <c r="C109" s="795" t="s">
        <v>850</v>
      </c>
      <c r="D109" s="791" t="s">
        <v>805</v>
      </c>
      <c r="E109" s="792" t="s">
        <v>839</v>
      </c>
      <c r="F109" s="791" t="s">
        <v>808</v>
      </c>
      <c r="G109" s="609" t="s">
        <v>847</v>
      </c>
    </row>
    <row r="110" spans="1:7" x14ac:dyDescent="0.15">
      <c r="A110" s="841">
        <v>109</v>
      </c>
      <c r="B110" s="799" t="s">
        <v>776</v>
      </c>
      <c r="C110" s="795" t="s">
        <v>855</v>
      </c>
      <c r="D110" s="791" t="s">
        <v>856</v>
      </c>
      <c r="E110" s="792" t="s">
        <v>858</v>
      </c>
      <c r="F110" s="791" t="s">
        <v>827</v>
      </c>
      <c r="G110" s="609" t="s">
        <v>847</v>
      </c>
    </row>
    <row r="111" spans="1:7" x14ac:dyDescent="0.15">
      <c r="A111" s="805">
        <v>110</v>
      </c>
      <c r="B111" s="799" t="s">
        <v>776</v>
      </c>
      <c r="C111" s="795" t="s">
        <v>860</v>
      </c>
      <c r="D111" s="791" t="s">
        <v>861</v>
      </c>
      <c r="E111" s="792" t="s">
        <v>863</v>
      </c>
      <c r="F111" s="791" t="s">
        <v>864</v>
      </c>
      <c r="G111" s="609" t="s">
        <v>847</v>
      </c>
    </row>
    <row r="112" spans="1:7" x14ac:dyDescent="0.15">
      <c r="A112" s="805">
        <v>111</v>
      </c>
      <c r="B112" s="799" t="s">
        <v>776</v>
      </c>
      <c r="C112" s="795" t="s">
        <v>867</v>
      </c>
      <c r="D112" s="791" t="s">
        <v>868</v>
      </c>
      <c r="E112" s="792" t="s">
        <v>870</v>
      </c>
      <c r="F112" s="791" t="s">
        <v>871</v>
      </c>
      <c r="G112" s="609" t="s">
        <v>847</v>
      </c>
    </row>
    <row r="113" spans="1:7" x14ac:dyDescent="0.15">
      <c r="A113" s="841">
        <v>112</v>
      </c>
      <c r="B113" s="799" t="s">
        <v>776</v>
      </c>
      <c r="C113" s="795" t="s">
        <v>875</v>
      </c>
      <c r="D113" s="791" t="s">
        <v>876</v>
      </c>
      <c r="E113" s="792" t="s">
        <v>839</v>
      </c>
      <c r="F113" s="791" t="s">
        <v>878</v>
      </c>
      <c r="G113" s="609" t="s">
        <v>211</v>
      </c>
    </row>
    <row r="114" spans="1:7" x14ac:dyDescent="0.15">
      <c r="A114" s="805">
        <v>113</v>
      </c>
      <c r="B114" s="799" t="s">
        <v>776</v>
      </c>
      <c r="C114" s="795" t="s">
        <v>880</v>
      </c>
      <c r="D114" s="791" t="s">
        <v>792</v>
      </c>
      <c r="E114" s="792" t="s">
        <v>794</v>
      </c>
      <c r="F114" s="791" t="s">
        <v>882</v>
      </c>
      <c r="G114" s="609" t="s">
        <v>884</v>
      </c>
    </row>
    <row r="115" spans="1:7" x14ac:dyDescent="0.15">
      <c r="A115" s="805">
        <v>114</v>
      </c>
      <c r="B115" s="799" t="s">
        <v>776</v>
      </c>
      <c r="C115" s="795" t="s">
        <v>886</v>
      </c>
      <c r="D115" s="791" t="s">
        <v>887</v>
      </c>
      <c r="E115" s="792" t="s">
        <v>839</v>
      </c>
      <c r="F115" s="791" t="s">
        <v>878</v>
      </c>
      <c r="G115" s="609" t="s">
        <v>890</v>
      </c>
    </row>
    <row r="116" spans="1:7" x14ac:dyDescent="0.15">
      <c r="A116" s="841">
        <v>115</v>
      </c>
      <c r="B116" s="799" t="s">
        <v>776</v>
      </c>
      <c r="C116" s="795" t="s">
        <v>892</v>
      </c>
      <c r="D116" s="791" t="s">
        <v>893</v>
      </c>
      <c r="E116" s="792" t="s">
        <v>839</v>
      </c>
      <c r="F116" s="791" t="s">
        <v>878</v>
      </c>
      <c r="G116" s="609" t="s">
        <v>884</v>
      </c>
    </row>
    <row r="117" spans="1:7" x14ac:dyDescent="0.15">
      <c r="A117" s="805">
        <v>116</v>
      </c>
      <c r="B117" s="799" t="s">
        <v>776</v>
      </c>
      <c r="C117" s="795" t="s">
        <v>897</v>
      </c>
      <c r="D117" s="791" t="s">
        <v>898</v>
      </c>
      <c r="E117" s="792" t="s">
        <v>900</v>
      </c>
      <c r="F117" s="791" t="s">
        <v>864</v>
      </c>
      <c r="G117" s="609" t="s">
        <v>902</v>
      </c>
    </row>
    <row r="118" spans="1:7" ht="30" customHeight="1" x14ac:dyDescent="0.15">
      <c r="A118" s="805">
        <v>117</v>
      </c>
      <c r="B118" s="799" t="s">
        <v>904</v>
      </c>
      <c r="C118" s="787" t="s">
        <v>3958</v>
      </c>
      <c r="D118" s="791" t="s">
        <v>3959</v>
      </c>
      <c r="E118" s="803" t="s">
        <v>906</v>
      </c>
      <c r="F118" s="791" t="s">
        <v>907</v>
      </c>
      <c r="G118" s="779" t="s">
        <v>909</v>
      </c>
    </row>
    <row r="119" spans="1:7" ht="30" customHeight="1" x14ac:dyDescent="0.15">
      <c r="A119" s="841">
        <v>118</v>
      </c>
      <c r="B119" s="799" t="s">
        <v>904</v>
      </c>
      <c r="C119" s="787" t="s">
        <v>3961</v>
      </c>
      <c r="D119" s="800" t="s">
        <v>3962</v>
      </c>
      <c r="E119" s="803" t="s">
        <v>913</v>
      </c>
      <c r="F119" s="800" t="s">
        <v>914</v>
      </c>
      <c r="G119" s="779" t="s">
        <v>916</v>
      </c>
    </row>
    <row r="120" spans="1:7" ht="30" customHeight="1" x14ac:dyDescent="0.15">
      <c r="A120" s="805">
        <v>119</v>
      </c>
      <c r="B120" s="799" t="s">
        <v>904</v>
      </c>
      <c r="C120" s="787" t="s">
        <v>3963</v>
      </c>
      <c r="D120" s="791" t="s">
        <v>919</v>
      </c>
      <c r="E120" s="803" t="s">
        <v>921</v>
      </c>
      <c r="F120" s="791" t="s">
        <v>914</v>
      </c>
      <c r="G120" s="779" t="s">
        <v>923</v>
      </c>
    </row>
    <row r="121" spans="1:7" ht="30" customHeight="1" x14ac:dyDescent="0.15">
      <c r="A121" s="805">
        <v>120</v>
      </c>
      <c r="B121" s="799" t="s">
        <v>904</v>
      </c>
      <c r="C121" s="787" t="s">
        <v>3964</v>
      </c>
      <c r="D121" s="804" t="s">
        <v>3965</v>
      </c>
      <c r="E121" s="803" t="s">
        <v>927</v>
      </c>
      <c r="F121" s="804" t="s">
        <v>928</v>
      </c>
      <c r="G121" s="779" t="s">
        <v>929</v>
      </c>
    </row>
    <row r="122" spans="1:7" ht="30" customHeight="1" x14ac:dyDescent="0.15">
      <c r="A122" s="841">
        <v>121</v>
      </c>
      <c r="B122" s="799" t="s">
        <v>904</v>
      </c>
      <c r="C122" s="787" t="s">
        <v>3966</v>
      </c>
      <c r="D122" s="791" t="s">
        <v>932</v>
      </c>
      <c r="E122" s="803" t="s">
        <v>934</v>
      </c>
      <c r="F122" s="791" t="s">
        <v>935</v>
      </c>
      <c r="G122" s="779" t="s">
        <v>3967</v>
      </c>
    </row>
    <row r="123" spans="1:7" ht="30" customHeight="1" x14ac:dyDescent="0.15">
      <c r="A123" s="805">
        <v>122</v>
      </c>
      <c r="B123" s="799" t="s">
        <v>904</v>
      </c>
      <c r="C123" s="787" t="s">
        <v>938</v>
      </c>
      <c r="D123" s="791" t="s">
        <v>939</v>
      </c>
      <c r="E123" s="789" t="s">
        <v>941</v>
      </c>
      <c r="F123" s="791" t="s">
        <v>935</v>
      </c>
      <c r="G123" s="770" t="s">
        <v>890</v>
      </c>
    </row>
    <row r="124" spans="1:7" ht="30" customHeight="1" x14ac:dyDescent="0.15">
      <c r="A124" s="805">
        <v>123</v>
      </c>
      <c r="B124" s="799" t="s">
        <v>904</v>
      </c>
      <c r="C124" s="787" t="s">
        <v>3969</v>
      </c>
      <c r="D124" s="791" t="s">
        <v>3970</v>
      </c>
      <c r="E124" s="803" t="s">
        <v>945</v>
      </c>
      <c r="F124" s="791" t="s">
        <v>946</v>
      </c>
      <c r="G124" s="779" t="s">
        <v>948</v>
      </c>
    </row>
    <row r="125" spans="1:7" ht="30" customHeight="1" x14ac:dyDescent="0.15">
      <c r="A125" s="841">
        <v>124</v>
      </c>
      <c r="B125" s="799" t="s">
        <v>904</v>
      </c>
      <c r="C125" s="787" t="s">
        <v>3971</v>
      </c>
      <c r="D125" s="791" t="s">
        <v>951</v>
      </c>
      <c r="E125" s="803" t="s">
        <v>953</v>
      </c>
      <c r="F125" s="791" t="s">
        <v>954</v>
      </c>
      <c r="G125" s="779" t="s">
        <v>956</v>
      </c>
    </row>
    <row r="126" spans="1:7" ht="30" customHeight="1" x14ac:dyDescent="0.15">
      <c r="A126" s="805">
        <v>125</v>
      </c>
      <c r="B126" s="799" t="s">
        <v>904</v>
      </c>
      <c r="C126" s="787" t="s">
        <v>3972</v>
      </c>
      <c r="D126" s="791" t="s">
        <v>958</v>
      </c>
      <c r="E126" s="803" t="s">
        <v>960</v>
      </c>
      <c r="F126" s="791" t="s">
        <v>954</v>
      </c>
      <c r="G126" s="779" t="s">
        <v>962</v>
      </c>
    </row>
    <row r="127" spans="1:7" ht="30" customHeight="1" x14ac:dyDescent="0.15">
      <c r="A127" s="805">
        <v>126</v>
      </c>
      <c r="B127" s="799" t="s">
        <v>904</v>
      </c>
      <c r="C127" s="787" t="s">
        <v>964</v>
      </c>
      <c r="D127" s="791" t="s">
        <v>965</v>
      </c>
      <c r="E127" s="803" t="s">
        <v>967</v>
      </c>
      <c r="F127" s="791" t="s">
        <v>954</v>
      </c>
      <c r="G127" s="779" t="s">
        <v>969</v>
      </c>
    </row>
    <row r="128" spans="1:7" ht="30" customHeight="1" x14ac:dyDescent="0.15">
      <c r="A128" s="841">
        <v>127</v>
      </c>
      <c r="B128" s="799" t="s">
        <v>904</v>
      </c>
      <c r="C128" s="787" t="s">
        <v>3973</v>
      </c>
      <c r="D128" s="791" t="s">
        <v>971</v>
      </c>
      <c r="E128" s="803" t="s">
        <v>973</v>
      </c>
      <c r="F128" s="791" t="s">
        <v>954</v>
      </c>
      <c r="G128" s="779" t="s">
        <v>975</v>
      </c>
    </row>
    <row r="129" spans="1:7" ht="30" customHeight="1" x14ac:dyDescent="0.15">
      <c r="A129" s="805">
        <v>128</v>
      </c>
      <c r="B129" s="799" t="s">
        <v>904</v>
      </c>
      <c r="C129" s="787" t="s">
        <v>3974</v>
      </c>
      <c r="D129" s="791" t="s">
        <v>976</v>
      </c>
      <c r="E129" s="803" t="s">
        <v>978</v>
      </c>
      <c r="F129" s="791" t="s">
        <v>979</v>
      </c>
      <c r="G129" s="779" t="s">
        <v>981</v>
      </c>
    </row>
    <row r="130" spans="1:7" ht="30" customHeight="1" x14ac:dyDescent="0.15">
      <c r="A130" s="805">
        <v>129</v>
      </c>
      <c r="B130" s="799" t="s">
        <v>904</v>
      </c>
      <c r="C130" s="787" t="s">
        <v>3975</v>
      </c>
      <c r="D130" s="791" t="s">
        <v>3976</v>
      </c>
      <c r="E130" s="803" t="s">
        <v>986</v>
      </c>
      <c r="F130" s="791" t="s">
        <v>979</v>
      </c>
      <c r="G130" s="779" t="s">
        <v>988</v>
      </c>
    </row>
    <row r="131" spans="1:7" ht="30" customHeight="1" x14ac:dyDescent="0.15">
      <c r="A131" s="841">
        <v>130</v>
      </c>
      <c r="B131" s="799" t="s">
        <v>904</v>
      </c>
      <c r="C131" s="787" t="s">
        <v>3977</v>
      </c>
      <c r="D131" s="791" t="s">
        <v>3978</v>
      </c>
      <c r="E131" s="803" t="s">
        <v>991</v>
      </c>
      <c r="F131" s="791" t="s">
        <v>979</v>
      </c>
      <c r="G131" s="779" t="s">
        <v>415</v>
      </c>
    </row>
    <row r="132" spans="1:7" ht="30" customHeight="1" x14ac:dyDescent="0.15">
      <c r="A132" s="805">
        <v>131</v>
      </c>
      <c r="B132" s="799" t="s">
        <v>904</v>
      </c>
      <c r="C132" s="787" t="s">
        <v>3979</v>
      </c>
      <c r="D132" s="791" t="s">
        <v>3980</v>
      </c>
      <c r="E132" s="803" t="s">
        <v>997</v>
      </c>
      <c r="F132" s="791" t="s">
        <v>998</v>
      </c>
      <c r="G132" s="779" t="s">
        <v>999</v>
      </c>
    </row>
    <row r="133" spans="1:7" ht="30" customHeight="1" x14ac:dyDescent="0.15">
      <c r="A133" s="805">
        <v>132</v>
      </c>
      <c r="B133" s="799" t="s">
        <v>904</v>
      </c>
      <c r="C133" s="787" t="s">
        <v>3981</v>
      </c>
      <c r="D133" s="791" t="s">
        <v>1002</v>
      </c>
      <c r="E133" s="803" t="s">
        <v>1004</v>
      </c>
      <c r="F133" s="791" t="s">
        <v>998</v>
      </c>
      <c r="G133" s="779" t="s">
        <v>211</v>
      </c>
    </row>
    <row r="134" spans="1:7" ht="30" customHeight="1" x14ac:dyDescent="0.15">
      <c r="A134" s="841">
        <v>133</v>
      </c>
      <c r="B134" s="799" t="s">
        <v>904</v>
      </c>
      <c r="C134" s="787" t="s">
        <v>3982</v>
      </c>
      <c r="D134" s="791" t="s">
        <v>3983</v>
      </c>
      <c r="E134" s="803" t="s">
        <v>1009</v>
      </c>
      <c r="F134" s="791" t="s">
        <v>998</v>
      </c>
      <c r="G134" s="779" t="s">
        <v>211</v>
      </c>
    </row>
    <row r="135" spans="1:7" ht="30" customHeight="1" x14ac:dyDescent="0.15">
      <c r="A135" s="805">
        <v>134</v>
      </c>
      <c r="B135" s="799" t="s">
        <v>904</v>
      </c>
      <c r="C135" s="787" t="s">
        <v>3984</v>
      </c>
      <c r="D135" s="791" t="s">
        <v>3985</v>
      </c>
      <c r="E135" s="803" t="s">
        <v>1012</v>
      </c>
      <c r="F135" s="791" t="s">
        <v>998</v>
      </c>
      <c r="G135" s="779" t="s">
        <v>211</v>
      </c>
    </row>
    <row r="136" spans="1:7" ht="30" customHeight="1" x14ac:dyDescent="0.15">
      <c r="A136" s="805">
        <v>135</v>
      </c>
      <c r="B136" s="799" t="s">
        <v>904</v>
      </c>
      <c r="C136" s="787" t="s">
        <v>3986</v>
      </c>
      <c r="D136" s="791" t="s">
        <v>1014</v>
      </c>
      <c r="E136" s="803" t="s">
        <v>1016</v>
      </c>
      <c r="F136" s="791" t="s">
        <v>1017</v>
      </c>
      <c r="G136" s="779" t="s">
        <v>783</v>
      </c>
    </row>
    <row r="137" spans="1:7" x14ac:dyDescent="0.15">
      <c r="A137" s="841">
        <v>136</v>
      </c>
      <c r="B137" s="799" t="s">
        <v>1019</v>
      </c>
      <c r="C137" s="787" t="s">
        <v>1020</v>
      </c>
      <c r="D137" s="791" t="s">
        <v>1021</v>
      </c>
      <c r="E137" s="792" t="s">
        <v>1023</v>
      </c>
      <c r="F137" s="791" t="s">
        <v>1024</v>
      </c>
      <c r="G137" s="609" t="s">
        <v>1026</v>
      </c>
    </row>
    <row r="138" spans="1:7" ht="38.25" customHeight="1" x14ac:dyDescent="0.15">
      <c r="A138" s="805">
        <v>137</v>
      </c>
      <c r="B138" s="799" t="s">
        <v>1019</v>
      </c>
      <c r="C138" s="787" t="s">
        <v>3987</v>
      </c>
      <c r="D138" s="791" t="s">
        <v>3988</v>
      </c>
      <c r="E138" s="792" t="s">
        <v>3990</v>
      </c>
      <c r="F138" s="791" t="s">
        <v>3991</v>
      </c>
      <c r="G138" s="609" t="s">
        <v>3993</v>
      </c>
    </row>
    <row r="139" spans="1:7" ht="40.5" customHeight="1" x14ac:dyDescent="0.15">
      <c r="A139" s="805">
        <v>138</v>
      </c>
      <c r="B139" s="799" t="s">
        <v>1019</v>
      </c>
      <c r="C139" s="787" t="s">
        <v>1028</v>
      </c>
      <c r="D139" s="791" t="s">
        <v>3995</v>
      </c>
      <c r="E139" s="792" t="s">
        <v>1029</v>
      </c>
      <c r="F139" s="791" t="s">
        <v>1030</v>
      </c>
      <c r="G139" s="609" t="s">
        <v>3997</v>
      </c>
    </row>
    <row r="140" spans="1:7" x14ac:dyDescent="0.15">
      <c r="A140" s="841">
        <v>139</v>
      </c>
      <c r="B140" s="799" t="s">
        <v>1019</v>
      </c>
      <c r="C140" s="787" t="s">
        <v>4001</v>
      </c>
      <c r="D140" s="791" t="s">
        <v>1036</v>
      </c>
      <c r="E140" s="792" t="s">
        <v>1037</v>
      </c>
      <c r="F140" s="791" t="s">
        <v>1034</v>
      </c>
      <c r="G140" s="609" t="s">
        <v>1038</v>
      </c>
    </row>
    <row r="141" spans="1:7" x14ac:dyDescent="0.15">
      <c r="A141" s="805">
        <v>140</v>
      </c>
      <c r="B141" s="799" t="s">
        <v>1019</v>
      </c>
      <c r="C141" s="787" t="s">
        <v>1039</v>
      </c>
      <c r="D141" s="791" t="s">
        <v>4003</v>
      </c>
      <c r="E141" s="792" t="s">
        <v>4005</v>
      </c>
      <c r="F141" s="791" t="s">
        <v>1040</v>
      </c>
      <c r="G141" s="609" t="s">
        <v>1696</v>
      </c>
    </row>
    <row r="142" spans="1:7" ht="31.5" customHeight="1" x14ac:dyDescent="0.15">
      <c r="A142" s="805">
        <v>141</v>
      </c>
      <c r="B142" s="799" t="s">
        <v>1019</v>
      </c>
      <c r="C142" s="787" t="s">
        <v>1041</v>
      </c>
      <c r="D142" s="791" t="s">
        <v>1042</v>
      </c>
      <c r="E142" s="792" t="s">
        <v>4007</v>
      </c>
      <c r="F142" s="791" t="s">
        <v>1043</v>
      </c>
      <c r="G142" s="609" t="s">
        <v>4008</v>
      </c>
    </row>
    <row r="143" spans="1:7" x14ac:dyDescent="0.15">
      <c r="A143" s="841">
        <v>142</v>
      </c>
      <c r="B143" s="799" t="s">
        <v>1019</v>
      </c>
      <c r="C143" s="787" t="s">
        <v>1045</v>
      </c>
      <c r="D143" s="791" t="s">
        <v>4010</v>
      </c>
      <c r="E143" s="792" t="s">
        <v>1046</v>
      </c>
      <c r="F143" s="791" t="s">
        <v>1047</v>
      </c>
      <c r="G143" s="609" t="s">
        <v>4012</v>
      </c>
    </row>
    <row r="144" spans="1:7" ht="38.25" customHeight="1" x14ac:dyDescent="0.15">
      <c r="A144" s="805">
        <v>143</v>
      </c>
      <c r="B144" s="799" t="s">
        <v>1019</v>
      </c>
      <c r="C144" s="787" t="s">
        <v>1055</v>
      </c>
      <c r="D144" s="791" t="s">
        <v>4013</v>
      </c>
      <c r="E144" s="792" t="s">
        <v>4015</v>
      </c>
      <c r="F144" s="791" t="s">
        <v>1052</v>
      </c>
      <c r="G144" s="609" t="s">
        <v>4016</v>
      </c>
    </row>
    <row r="145" spans="1:7" ht="38.25" customHeight="1" x14ac:dyDescent="0.15">
      <c r="A145" s="805">
        <v>144</v>
      </c>
      <c r="B145" s="799" t="s">
        <v>1019</v>
      </c>
      <c r="C145" s="787" t="s">
        <v>1056</v>
      </c>
      <c r="D145" s="791" t="s">
        <v>1057</v>
      </c>
      <c r="E145" s="792" t="s">
        <v>1059</v>
      </c>
      <c r="F145" s="791" t="s">
        <v>1060</v>
      </c>
      <c r="G145" s="609" t="s">
        <v>1062</v>
      </c>
    </row>
    <row r="146" spans="1:7" x14ac:dyDescent="0.15">
      <c r="A146" s="841">
        <v>145</v>
      </c>
      <c r="B146" s="799" t="s">
        <v>1019</v>
      </c>
      <c r="C146" s="787" t="s">
        <v>1063</v>
      </c>
      <c r="D146" s="791" t="s">
        <v>1064</v>
      </c>
      <c r="E146" s="792" t="s">
        <v>1065</v>
      </c>
      <c r="F146" s="791" t="s">
        <v>1066</v>
      </c>
      <c r="G146" s="609" t="s">
        <v>890</v>
      </c>
    </row>
    <row r="147" spans="1:7" x14ac:dyDescent="0.15">
      <c r="A147" s="805">
        <v>146</v>
      </c>
      <c r="B147" s="799" t="s">
        <v>1069</v>
      </c>
      <c r="C147" s="787" t="s">
        <v>1070</v>
      </c>
      <c r="D147" s="791" t="s">
        <v>1071</v>
      </c>
      <c r="E147" s="801" t="s">
        <v>1073</v>
      </c>
      <c r="F147" s="791" t="s">
        <v>1074</v>
      </c>
      <c r="G147" s="802" t="s">
        <v>1076</v>
      </c>
    </row>
    <row r="148" spans="1:7" x14ac:dyDescent="0.15">
      <c r="A148" s="805">
        <v>147</v>
      </c>
      <c r="B148" s="799" t="s">
        <v>1069</v>
      </c>
      <c r="C148" s="787" t="s">
        <v>1079</v>
      </c>
      <c r="D148" s="791" t="s">
        <v>1080</v>
      </c>
      <c r="E148" s="801" t="s">
        <v>1082</v>
      </c>
      <c r="F148" s="791" t="s">
        <v>1083</v>
      </c>
      <c r="G148" s="802" t="s">
        <v>783</v>
      </c>
    </row>
    <row r="149" spans="1:7" x14ac:dyDescent="0.15">
      <c r="A149" s="841">
        <v>148</v>
      </c>
      <c r="B149" s="799" t="s">
        <v>1069</v>
      </c>
      <c r="C149" s="787" t="s">
        <v>1087</v>
      </c>
      <c r="D149" s="791" t="s">
        <v>1088</v>
      </c>
      <c r="E149" s="801" t="s">
        <v>1090</v>
      </c>
      <c r="F149" s="791" t="s">
        <v>1091</v>
      </c>
      <c r="G149" s="802" t="s">
        <v>1092</v>
      </c>
    </row>
    <row r="150" spans="1:7" x14ac:dyDescent="0.15">
      <c r="A150" s="805">
        <v>149</v>
      </c>
      <c r="B150" s="799" t="s">
        <v>1069</v>
      </c>
      <c r="C150" s="787" t="s">
        <v>1095</v>
      </c>
      <c r="D150" s="791" t="s">
        <v>1096</v>
      </c>
      <c r="E150" s="801" t="s">
        <v>1098</v>
      </c>
      <c r="F150" s="791" t="s">
        <v>1099</v>
      </c>
      <c r="G150" s="802" t="s">
        <v>783</v>
      </c>
    </row>
    <row r="151" spans="1:7" x14ac:dyDescent="0.15">
      <c r="A151" s="805">
        <v>150</v>
      </c>
      <c r="B151" s="799" t="s">
        <v>1069</v>
      </c>
      <c r="C151" s="795" t="s">
        <v>1103</v>
      </c>
      <c r="D151" s="791" t="s">
        <v>1104</v>
      </c>
      <c r="E151" s="801" t="s">
        <v>1106</v>
      </c>
      <c r="F151" s="791" t="s">
        <v>1107</v>
      </c>
      <c r="G151" s="802" t="s">
        <v>783</v>
      </c>
    </row>
    <row r="152" spans="1:7" x14ac:dyDescent="0.15">
      <c r="A152" s="841">
        <v>151</v>
      </c>
      <c r="B152" s="799" t="s">
        <v>1069</v>
      </c>
      <c r="C152" s="795" t="s">
        <v>1110</v>
      </c>
      <c r="D152" s="791" t="s">
        <v>1071</v>
      </c>
      <c r="E152" s="801" t="s">
        <v>1112</v>
      </c>
      <c r="F152" s="791" t="s">
        <v>1113</v>
      </c>
      <c r="G152" s="802" t="s">
        <v>1115</v>
      </c>
    </row>
    <row r="153" spans="1:7" x14ac:dyDescent="0.15">
      <c r="A153" s="805">
        <v>152</v>
      </c>
      <c r="B153" s="799" t="s">
        <v>1069</v>
      </c>
      <c r="C153" s="795" t="s">
        <v>1117</v>
      </c>
      <c r="D153" s="791" t="s">
        <v>1088</v>
      </c>
      <c r="E153" s="801" t="s">
        <v>1119</v>
      </c>
      <c r="F153" s="791" t="s">
        <v>1120</v>
      </c>
      <c r="G153" s="802" t="s">
        <v>1122</v>
      </c>
    </row>
    <row r="154" spans="1:7" x14ac:dyDescent="0.15">
      <c r="A154" s="805">
        <v>153</v>
      </c>
      <c r="B154" s="799" t="s">
        <v>1069</v>
      </c>
      <c r="C154" s="795" t="s">
        <v>1123</v>
      </c>
      <c r="D154" s="791" t="s">
        <v>1124</v>
      </c>
      <c r="E154" s="801" t="s">
        <v>1126</v>
      </c>
      <c r="F154" s="791" t="s">
        <v>1127</v>
      </c>
      <c r="G154" s="802" t="s">
        <v>1129</v>
      </c>
    </row>
    <row r="155" spans="1:7" x14ac:dyDescent="0.15">
      <c r="A155" s="841">
        <v>154</v>
      </c>
      <c r="B155" s="799" t="s">
        <v>1069</v>
      </c>
      <c r="C155" s="795" t="s">
        <v>1131</v>
      </c>
      <c r="D155" s="791" t="s">
        <v>1132</v>
      </c>
      <c r="E155" s="801" t="s">
        <v>1134</v>
      </c>
      <c r="F155" s="791" t="s">
        <v>1132</v>
      </c>
      <c r="G155" s="802" t="s">
        <v>1136</v>
      </c>
    </row>
    <row r="156" spans="1:7" x14ac:dyDescent="0.15">
      <c r="A156" s="805">
        <v>155</v>
      </c>
      <c r="B156" s="799" t="s">
        <v>1069</v>
      </c>
      <c r="C156" s="795" t="s">
        <v>1138</v>
      </c>
      <c r="D156" s="791" t="s">
        <v>1139</v>
      </c>
      <c r="E156" s="801" t="s">
        <v>1141</v>
      </c>
      <c r="F156" s="791" t="s">
        <v>1139</v>
      </c>
      <c r="G156" s="802" t="s">
        <v>1143</v>
      </c>
    </row>
    <row r="157" spans="1:7" x14ac:dyDescent="0.15">
      <c r="A157" s="805">
        <v>156</v>
      </c>
      <c r="B157" s="799" t="s">
        <v>1069</v>
      </c>
      <c r="C157" s="795" t="s">
        <v>1145</v>
      </c>
      <c r="D157" s="791" t="s">
        <v>1146</v>
      </c>
      <c r="E157" s="801" t="s">
        <v>1148</v>
      </c>
      <c r="F157" s="791" t="s">
        <v>1146</v>
      </c>
      <c r="G157" s="802" t="s">
        <v>783</v>
      </c>
    </row>
    <row r="158" spans="1:7" x14ac:dyDescent="0.15">
      <c r="A158" s="841">
        <v>157</v>
      </c>
      <c r="B158" s="799" t="s">
        <v>1069</v>
      </c>
      <c r="C158" s="795" t="s">
        <v>1151</v>
      </c>
      <c r="D158" s="791" t="s">
        <v>1152</v>
      </c>
      <c r="E158" s="801" t="s">
        <v>1154</v>
      </c>
      <c r="F158" s="791" t="s">
        <v>1152</v>
      </c>
      <c r="G158" s="802" t="s">
        <v>783</v>
      </c>
    </row>
    <row r="159" spans="1:7" ht="19.5" customHeight="1" x14ac:dyDescent="0.15">
      <c r="A159" s="805">
        <v>158</v>
      </c>
      <c r="B159" s="799" t="s">
        <v>1156</v>
      </c>
      <c r="C159" s="787" t="s">
        <v>1157</v>
      </c>
      <c r="D159" s="791" t="s">
        <v>1158</v>
      </c>
      <c r="E159" s="792" t="s">
        <v>1160</v>
      </c>
      <c r="F159" s="791" t="s">
        <v>1161</v>
      </c>
      <c r="G159" s="609" t="s">
        <v>613</v>
      </c>
    </row>
    <row r="160" spans="1:7" ht="40.5" customHeight="1" x14ac:dyDescent="0.15">
      <c r="A160" s="805">
        <v>159</v>
      </c>
      <c r="B160" s="799" t="s">
        <v>1156</v>
      </c>
      <c r="C160" s="787" t="s">
        <v>1165</v>
      </c>
      <c r="D160" s="791" t="s">
        <v>1166</v>
      </c>
      <c r="E160" s="792" t="s">
        <v>1168</v>
      </c>
      <c r="F160" s="791" t="s">
        <v>1169</v>
      </c>
      <c r="G160" s="609" t="s">
        <v>1171</v>
      </c>
    </row>
    <row r="161" spans="1:7" ht="24" x14ac:dyDescent="0.15">
      <c r="A161" s="841">
        <v>160</v>
      </c>
      <c r="B161" s="799" t="s">
        <v>1156</v>
      </c>
      <c r="C161" s="787" t="s">
        <v>1175</v>
      </c>
      <c r="D161" s="791" t="s">
        <v>1176</v>
      </c>
      <c r="E161" s="792" t="s">
        <v>1178</v>
      </c>
      <c r="F161" s="791" t="s">
        <v>1179</v>
      </c>
      <c r="G161" s="609" t="s">
        <v>1181</v>
      </c>
    </row>
    <row r="162" spans="1:7" ht="35.25" customHeight="1" x14ac:dyDescent="0.15">
      <c r="A162" s="805">
        <v>161</v>
      </c>
      <c r="B162" s="799" t="s">
        <v>1156</v>
      </c>
      <c r="C162" s="787" t="s">
        <v>1183</v>
      </c>
      <c r="D162" s="791" t="s">
        <v>1184</v>
      </c>
      <c r="E162" s="792" t="s">
        <v>1186</v>
      </c>
      <c r="F162" s="791" t="s">
        <v>1187</v>
      </c>
      <c r="G162" s="609" t="s">
        <v>1189</v>
      </c>
    </row>
    <row r="163" spans="1:7" ht="33.75" customHeight="1" x14ac:dyDescent="0.15">
      <c r="A163" s="805">
        <v>162</v>
      </c>
      <c r="B163" s="799" t="s">
        <v>1156</v>
      </c>
      <c r="C163" s="787" t="s">
        <v>1192</v>
      </c>
      <c r="D163" s="791" t="s">
        <v>1193</v>
      </c>
      <c r="E163" s="792" t="s">
        <v>1195</v>
      </c>
      <c r="F163" s="791" t="s">
        <v>1196</v>
      </c>
      <c r="G163" s="609" t="s">
        <v>1198</v>
      </c>
    </row>
    <row r="164" spans="1:7" ht="24" x14ac:dyDescent="0.15">
      <c r="A164" s="841">
        <v>163</v>
      </c>
      <c r="B164" s="799" t="s">
        <v>1209</v>
      </c>
      <c r="C164" s="787" t="s">
        <v>1210</v>
      </c>
      <c r="D164" s="791" t="s">
        <v>1211</v>
      </c>
      <c r="E164" s="792" t="s">
        <v>1213</v>
      </c>
      <c r="F164" s="792" t="s">
        <v>1214</v>
      </c>
      <c r="G164" s="609" t="s">
        <v>1216</v>
      </c>
    </row>
    <row r="165" spans="1:7" ht="24" x14ac:dyDescent="0.15">
      <c r="A165" s="805">
        <v>164</v>
      </c>
      <c r="B165" s="799" t="s">
        <v>1209</v>
      </c>
      <c r="C165" s="787" t="s">
        <v>1219</v>
      </c>
      <c r="D165" s="791" t="s">
        <v>1220</v>
      </c>
      <c r="E165" s="792" t="s">
        <v>1222</v>
      </c>
      <c r="F165" s="792" t="s">
        <v>1223</v>
      </c>
      <c r="G165" s="609" t="s">
        <v>1224</v>
      </c>
    </row>
    <row r="166" spans="1:7" ht="24" x14ac:dyDescent="0.15">
      <c r="A166" s="805">
        <v>165</v>
      </c>
      <c r="B166" s="799" t="s">
        <v>1209</v>
      </c>
      <c r="C166" s="787" t="s">
        <v>1227</v>
      </c>
      <c r="D166" s="791" t="s">
        <v>1228</v>
      </c>
      <c r="E166" s="792" t="s">
        <v>1230</v>
      </c>
      <c r="F166" s="792" t="s">
        <v>1231</v>
      </c>
      <c r="G166" s="609" t="s">
        <v>1233</v>
      </c>
    </row>
    <row r="167" spans="1:7" x14ac:dyDescent="0.15">
      <c r="A167" s="841">
        <v>166</v>
      </c>
      <c r="B167" s="799" t="s">
        <v>1209</v>
      </c>
      <c r="C167" s="787" t="s">
        <v>1235</v>
      </c>
      <c r="D167" s="791" t="s">
        <v>1236</v>
      </c>
      <c r="E167" s="792" t="s">
        <v>1238</v>
      </c>
      <c r="F167" s="792" t="s">
        <v>1239</v>
      </c>
      <c r="G167" s="609" t="s">
        <v>1240</v>
      </c>
    </row>
    <row r="168" spans="1:7" ht="46.5" customHeight="1" x14ac:dyDescent="0.15">
      <c r="A168" s="805">
        <v>167</v>
      </c>
      <c r="B168" s="799" t="s">
        <v>1209</v>
      </c>
      <c r="C168" s="787" t="s">
        <v>1242</v>
      </c>
      <c r="D168" s="791" t="s">
        <v>1243</v>
      </c>
      <c r="E168" s="792" t="s">
        <v>1245</v>
      </c>
      <c r="F168" s="792" t="s">
        <v>1246</v>
      </c>
      <c r="G168" s="609" t="s">
        <v>1248</v>
      </c>
    </row>
    <row r="169" spans="1:7" x14ac:dyDescent="0.15">
      <c r="A169" s="805">
        <v>168</v>
      </c>
      <c r="B169" s="799" t="s">
        <v>1209</v>
      </c>
      <c r="C169" s="787" t="s">
        <v>1250</v>
      </c>
      <c r="D169" s="806" t="s">
        <v>1251</v>
      </c>
      <c r="E169" s="792" t="s">
        <v>1253</v>
      </c>
      <c r="F169" s="792" t="s">
        <v>1239</v>
      </c>
      <c r="G169" s="609" t="s">
        <v>1255</v>
      </c>
    </row>
    <row r="170" spans="1:7" x14ac:dyDescent="0.15">
      <c r="A170" s="841">
        <v>169</v>
      </c>
      <c r="B170" s="799" t="s">
        <v>1209</v>
      </c>
      <c r="C170" s="787" t="s">
        <v>1256</v>
      </c>
      <c r="D170" s="806" t="s">
        <v>1257</v>
      </c>
      <c r="E170" s="792" t="s">
        <v>1259</v>
      </c>
      <c r="F170" s="792" t="s">
        <v>1239</v>
      </c>
      <c r="G170" s="609" t="s">
        <v>1261</v>
      </c>
    </row>
    <row r="171" spans="1:7" x14ac:dyDescent="0.15">
      <c r="A171" s="805">
        <v>170</v>
      </c>
      <c r="B171" s="799" t="s">
        <v>1209</v>
      </c>
      <c r="C171" s="787" t="s">
        <v>1264</v>
      </c>
      <c r="D171" s="791" t="s">
        <v>1265</v>
      </c>
      <c r="E171" s="792" t="s">
        <v>1266</v>
      </c>
      <c r="F171" s="792" t="s">
        <v>1267</v>
      </c>
      <c r="G171" s="609" t="s">
        <v>1268</v>
      </c>
    </row>
    <row r="172" spans="1:7" x14ac:dyDescent="0.15">
      <c r="A172" s="805">
        <v>171</v>
      </c>
      <c r="B172" s="799" t="s">
        <v>1209</v>
      </c>
      <c r="C172" s="787" t="s">
        <v>1269</v>
      </c>
      <c r="D172" s="791" t="s">
        <v>1270</v>
      </c>
      <c r="E172" s="792" t="s">
        <v>1272</v>
      </c>
      <c r="F172" s="792" t="s">
        <v>1239</v>
      </c>
      <c r="G172" s="609" t="s">
        <v>1274</v>
      </c>
    </row>
    <row r="173" spans="1:7" x14ac:dyDescent="0.15">
      <c r="A173" s="841">
        <v>172</v>
      </c>
      <c r="B173" s="799" t="s">
        <v>1209</v>
      </c>
      <c r="C173" s="787" t="s">
        <v>1275</v>
      </c>
      <c r="D173" s="791" t="s">
        <v>1276</v>
      </c>
      <c r="E173" s="792" t="s">
        <v>1278</v>
      </c>
      <c r="F173" s="792" t="s">
        <v>1279</v>
      </c>
      <c r="G173" s="609" t="s">
        <v>1280</v>
      </c>
    </row>
    <row r="174" spans="1:7" ht="24" x14ac:dyDescent="0.15">
      <c r="A174" s="805">
        <v>173</v>
      </c>
      <c r="B174" s="799" t="s">
        <v>1282</v>
      </c>
      <c r="C174" s="787" t="s">
        <v>1283</v>
      </c>
      <c r="D174" s="791" t="s">
        <v>4365</v>
      </c>
      <c r="E174" s="792" t="s">
        <v>1285</v>
      </c>
      <c r="F174" s="792" t="s">
        <v>1286</v>
      </c>
      <c r="G174" s="609" t="s">
        <v>1288</v>
      </c>
    </row>
    <row r="175" spans="1:7" ht="48.75" customHeight="1" x14ac:dyDescent="0.15">
      <c r="A175" s="805">
        <v>174</v>
      </c>
      <c r="B175" s="799" t="s">
        <v>1282</v>
      </c>
      <c r="C175" s="787" t="s">
        <v>1292</v>
      </c>
      <c r="D175" s="791" t="s">
        <v>1293</v>
      </c>
      <c r="E175" s="792" t="s">
        <v>1295</v>
      </c>
      <c r="F175" s="792" t="s">
        <v>1296</v>
      </c>
      <c r="G175" s="609" t="s">
        <v>1298</v>
      </c>
    </row>
    <row r="176" spans="1:7" ht="48.75" customHeight="1" x14ac:dyDescent="0.15">
      <c r="A176" s="841">
        <v>175</v>
      </c>
      <c r="B176" s="799" t="s">
        <v>1282</v>
      </c>
      <c r="C176" s="787" t="s">
        <v>1301</v>
      </c>
      <c r="D176" s="791" t="s">
        <v>1302</v>
      </c>
      <c r="E176" s="792" t="s">
        <v>1304</v>
      </c>
      <c r="F176" s="792" t="s">
        <v>1305</v>
      </c>
      <c r="G176" s="609" t="s">
        <v>1307</v>
      </c>
    </row>
    <row r="177" spans="1:7" ht="48.75" customHeight="1" x14ac:dyDescent="0.15">
      <c r="A177" s="805">
        <v>176</v>
      </c>
      <c r="B177" s="799" t="s">
        <v>1282</v>
      </c>
      <c r="C177" s="787" t="s">
        <v>1311</v>
      </c>
      <c r="D177" s="791" t="s">
        <v>1312</v>
      </c>
      <c r="E177" s="792" t="s">
        <v>1314</v>
      </c>
      <c r="F177" s="792" t="s">
        <v>1315</v>
      </c>
      <c r="G177" s="609" t="s">
        <v>1317</v>
      </c>
    </row>
    <row r="178" spans="1:7" ht="48.75" customHeight="1" x14ac:dyDescent="0.15">
      <c r="A178" s="805">
        <v>177</v>
      </c>
      <c r="B178" s="799" t="s">
        <v>1282</v>
      </c>
      <c r="C178" s="787" t="s">
        <v>1320</v>
      </c>
      <c r="D178" s="791" t="s">
        <v>1321</v>
      </c>
      <c r="E178" s="792" t="s">
        <v>1323</v>
      </c>
      <c r="F178" s="792" t="s">
        <v>1324</v>
      </c>
      <c r="G178" s="609" t="s">
        <v>1326</v>
      </c>
    </row>
    <row r="179" spans="1:7" ht="48.75" customHeight="1" x14ac:dyDescent="0.15">
      <c r="A179" s="841">
        <v>178</v>
      </c>
      <c r="B179" s="799" t="s">
        <v>1282</v>
      </c>
      <c r="C179" s="787" t="s">
        <v>1329</v>
      </c>
      <c r="D179" s="791" t="s">
        <v>1330</v>
      </c>
      <c r="E179" s="792" t="s">
        <v>1332</v>
      </c>
      <c r="F179" s="792" t="s">
        <v>1333</v>
      </c>
      <c r="G179" s="609" t="s">
        <v>1335</v>
      </c>
    </row>
    <row r="180" spans="1:7" ht="48.75" customHeight="1" x14ac:dyDescent="0.15">
      <c r="A180" s="805">
        <v>179</v>
      </c>
      <c r="B180" s="799" t="s">
        <v>1282</v>
      </c>
      <c r="C180" s="787" t="s">
        <v>1338</v>
      </c>
      <c r="D180" s="791" t="s">
        <v>1339</v>
      </c>
      <c r="E180" s="792" t="s">
        <v>1341</v>
      </c>
      <c r="F180" s="792" t="s">
        <v>1342</v>
      </c>
      <c r="G180" s="609" t="s">
        <v>1344</v>
      </c>
    </row>
    <row r="181" spans="1:7" ht="48.75" customHeight="1" x14ac:dyDescent="0.15">
      <c r="A181" s="805">
        <v>180</v>
      </c>
      <c r="B181" s="799" t="s">
        <v>1282</v>
      </c>
      <c r="C181" s="787" t="s">
        <v>1347</v>
      </c>
      <c r="D181" s="791" t="s">
        <v>1348</v>
      </c>
      <c r="E181" s="792" t="s">
        <v>1350</v>
      </c>
      <c r="F181" s="792" t="s">
        <v>1342</v>
      </c>
      <c r="G181" s="609" t="s">
        <v>1352</v>
      </c>
    </row>
    <row r="182" spans="1:7" ht="48.75" customHeight="1" x14ac:dyDescent="0.15">
      <c r="A182" s="841">
        <v>181</v>
      </c>
      <c r="B182" s="799" t="s">
        <v>1282</v>
      </c>
      <c r="C182" s="787" t="s">
        <v>1355</v>
      </c>
      <c r="D182" s="791" t="s">
        <v>1356</v>
      </c>
      <c r="E182" s="792" t="s">
        <v>1358</v>
      </c>
      <c r="F182" s="792" t="s">
        <v>1359</v>
      </c>
      <c r="G182" s="609" t="s">
        <v>1361</v>
      </c>
    </row>
    <row r="183" spans="1:7" ht="48.75" customHeight="1" x14ac:dyDescent="0.15">
      <c r="A183" s="805">
        <v>182</v>
      </c>
      <c r="B183" s="799" t="s">
        <v>1282</v>
      </c>
      <c r="C183" s="787" t="s">
        <v>1364</v>
      </c>
      <c r="D183" s="791" t="s">
        <v>1365</v>
      </c>
      <c r="E183" s="792" t="s">
        <v>1367</v>
      </c>
      <c r="F183" s="792" t="s">
        <v>1368</v>
      </c>
      <c r="G183" s="609" t="s">
        <v>1369</v>
      </c>
    </row>
    <row r="184" spans="1:7" ht="36" x14ac:dyDescent="0.15">
      <c r="A184" s="805">
        <v>183</v>
      </c>
      <c r="B184" s="799" t="s">
        <v>1373</v>
      </c>
      <c r="C184" s="787" t="s">
        <v>1374</v>
      </c>
      <c r="D184" s="791" t="s">
        <v>1375</v>
      </c>
      <c r="E184" s="792" t="s">
        <v>1377</v>
      </c>
      <c r="F184" s="792" t="s">
        <v>1378</v>
      </c>
      <c r="G184" s="609" t="s">
        <v>1380</v>
      </c>
    </row>
    <row r="185" spans="1:7" ht="34.5" customHeight="1" x14ac:dyDescent="0.15">
      <c r="A185" s="841">
        <v>184</v>
      </c>
      <c r="B185" s="799" t="s">
        <v>1282</v>
      </c>
      <c r="C185" s="787" t="s">
        <v>1383</v>
      </c>
      <c r="D185" s="791" t="s">
        <v>1384</v>
      </c>
      <c r="E185" s="792" t="s">
        <v>1386</v>
      </c>
      <c r="F185" s="792" t="s">
        <v>1387</v>
      </c>
      <c r="G185" s="609" t="s">
        <v>1389</v>
      </c>
    </row>
    <row r="186" spans="1:7" ht="18.75" customHeight="1" x14ac:dyDescent="0.15">
      <c r="A186" s="805">
        <v>185</v>
      </c>
      <c r="B186" s="799" t="s">
        <v>1282</v>
      </c>
      <c r="C186" s="787" t="s">
        <v>1392</v>
      </c>
      <c r="D186" s="791" t="s">
        <v>1393</v>
      </c>
      <c r="E186" s="792" t="s">
        <v>1395</v>
      </c>
      <c r="F186" s="792" t="s">
        <v>1396</v>
      </c>
      <c r="G186" s="609" t="s">
        <v>211</v>
      </c>
    </row>
    <row r="187" spans="1:7" ht="52.5" customHeight="1" x14ac:dyDescent="0.15">
      <c r="A187" s="805">
        <v>186</v>
      </c>
      <c r="B187" s="799" t="s">
        <v>1282</v>
      </c>
      <c r="C187" s="787" t="s">
        <v>1400</v>
      </c>
      <c r="D187" s="791" t="s">
        <v>1401</v>
      </c>
      <c r="E187" s="792" t="s">
        <v>1403</v>
      </c>
      <c r="F187" s="792" t="s">
        <v>1404</v>
      </c>
      <c r="G187" s="609" t="s">
        <v>1406</v>
      </c>
    </row>
    <row r="188" spans="1:7" ht="52.5" customHeight="1" x14ac:dyDescent="0.15">
      <c r="A188" s="841">
        <v>187</v>
      </c>
      <c r="B188" s="799" t="s">
        <v>1282</v>
      </c>
      <c r="C188" s="787" t="s">
        <v>1410</v>
      </c>
      <c r="D188" s="791" t="s">
        <v>1411</v>
      </c>
      <c r="E188" s="792" t="s">
        <v>1413</v>
      </c>
      <c r="F188" s="792" t="s">
        <v>1414</v>
      </c>
      <c r="G188" s="609" t="s">
        <v>1416</v>
      </c>
    </row>
    <row r="189" spans="1:7" ht="52.5" customHeight="1" x14ac:dyDescent="0.15">
      <c r="A189" s="805">
        <v>188</v>
      </c>
      <c r="B189" s="799" t="s">
        <v>1282</v>
      </c>
      <c r="C189" s="787" t="s">
        <v>1419</v>
      </c>
      <c r="D189" s="791" t="s">
        <v>1420</v>
      </c>
      <c r="E189" s="792" t="s">
        <v>1422</v>
      </c>
      <c r="F189" s="792" t="s">
        <v>1414</v>
      </c>
      <c r="G189" s="609" t="s">
        <v>1423</v>
      </c>
    </row>
    <row r="190" spans="1:7" ht="52.5" customHeight="1" x14ac:dyDescent="0.15">
      <c r="A190" s="805">
        <v>189</v>
      </c>
      <c r="B190" s="799" t="s">
        <v>1373</v>
      </c>
      <c r="C190" s="787" t="s">
        <v>1426</v>
      </c>
      <c r="D190" s="791" t="s">
        <v>1427</v>
      </c>
      <c r="E190" s="792" t="s">
        <v>1429</v>
      </c>
      <c r="F190" s="792" t="s">
        <v>1430</v>
      </c>
      <c r="G190" s="609" t="s">
        <v>1432</v>
      </c>
    </row>
    <row r="191" spans="1:7" ht="52.5" customHeight="1" x14ac:dyDescent="0.15">
      <c r="A191" s="841">
        <v>190</v>
      </c>
      <c r="B191" s="799" t="s">
        <v>1373</v>
      </c>
      <c r="C191" s="787" t="s">
        <v>1434</v>
      </c>
      <c r="D191" s="791" t="s">
        <v>1435</v>
      </c>
      <c r="E191" s="792" t="s">
        <v>1437</v>
      </c>
      <c r="F191" s="792" t="s">
        <v>1438</v>
      </c>
      <c r="G191" s="609" t="s">
        <v>1440</v>
      </c>
    </row>
    <row r="192" spans="1:7" ht="52.5" customHeight="1" x14ac:dyDescent="0.15">
      <c r="A192" s="805">
        <v>191</v>
      </c>
      <c r="B192" s="799" t="s">
        <v>1373</v>
      </c>
      <c r="C192" s="787" t="s">
        <v>1443</v>
      </c>
      <c r="D192" s="791" t="s">
        <v>1444</v>
      </c>
      <c r="E192" s="792" t="s">
        <v>1446</v>
      </c>
      <c r="F192" s="792" t="s">
        <v>1447</v>
      </c>
      <c r="G192" s="609" t="s">
        <v>1449</v>
      </c>
    </row>
    <row r="193" spans="1:7" ht="24" x14ac:dyDescent="0.15">
      <c r="A193" s="805">
        <v>192</v>
      </c>
      <c r="B193" s="799" t="s">
        <v>1452</v>
      </c>
      <c r="C193" s="787" t="s">
        <v>1453</v>
      </c>
      <c r="D193" s="791" t="s">
        <v>1454</v>
      </c>
      <c r="E193" s="792" t="s">
        <v>1456</v>
      </c>
      <c r="F193" s="792" t="s">
        <v>1457</v>
      </c>
      <c r="G193" s="609" t="s">
        <v>1458</v>
      </c>
    </row>
    <row r="194" spans="1:7" ht="25.5" customHeight="1" x14ac:dyDescent="0.15">
      <c r="A194" s="841">
        <v>193</v>
      </c>
      <c r="B194" s="799" t="s">
        <v>1452</v>
      </c>
      <c r="C194" s="787" t="s">
        <v>1459</v>
      </c>
      <c r="D194" s="791" t="s">
        <v>1460</v>
      </c>
      <c r="E194" s="792" t="s">
        <v>1462</v>
      </c>
      <c r="F194" s="792" t="s">
        <v>1463</v>
      </c>
      <c r="G194" s="609" t="s">
        <v>1465</v>
      </c>
    </row>
    <row r="195" spans="1:7" x14ac:dyDescent="0.15">
      <c r="A195" s="805">
        <v>194</v>
      </c>
      <c r="B195" s="799" t="s">
        <v>1452</v>
      </c>
      <c r="C195" s="787" t="s">
        <v>1468</v>
      </c>
      <c r="D195" s="791" t="s">
        <v>1469</v>
      </c>
      <c r="E195" s="792" t="s">
        <v>1471</v>
      </c>
      <c r="F195" s="792" t="s">
        <v>1457</v>
      </c>
      <c r="G195" s="609" t="s">
        <v>1473</v>
      </c>
    </row>
    <row r="196" spans="1:7" x14ac:dyDescent="0.15">
      <c r="A196" s="805">
        <v>195</v>
      </c>
      <c r="B196" s="799" t="s">
        <v>1452</v>
      </c>
      <c r="C196" s="787" t="s">
        <v>1480</v>
      </c>
      <c r="D196" s="791" t="s">
        <v>1481</v>
      </c>
      <c r="E196" s="792" t="s">
        <v>1483</v>
      </c>
      <c r="F196" s="792" t="s">
        <v>1457</v>
      </c>
      <c r="G196" s="609" t="s">
        <v>1485</v>
      </c>
    </row>
    <row r="197" spans="1:7" ht="24" x14ac:dyDescent="0.15">
      <c r="A197" s="841">
        <v>196</v>
      </c>
      <c r="B197" s="799" t="s">
        <v>1452</v>
      </c>
      <c r="C197" s="787" t="s">
        <v>1486</v>
      </c>
      <c r="D197" s="791" t="s">
        <v>1487</v>
      </c>
      <c r="E197" s="792" t="s">
        <v>1489</v>
      </c>
      <c r="F197" s="792" t="s">
        <v>1457</v>
      </c>
      <c r="G197" s="609" t="s">
        <v>1490</v>
      </c>
    </row>
    <row r="198" spans="1:7" x14ac:dyDescent="0.15">
      <c r="A198" s="805">
        <v>197</v>
      </c>
      <c r="B198" s="799" t="s">
        <v>1452</v>
      </c>
      <c r="C198" s="787" t="s">
        <v>1492</v>
      </c>
      <c r="D198" s="791" t="s">
        <v>1493</v>
      </c>
      <c r="E198" s="792" t="s">
        <v>1495</v>
      </c>
      <c r="F198" s="792" t="s">
        <v>1496</v>
      </c>
      <c r="G198" s="609" t="s">
        <v>1465</v>
      </c>
    </row>
    <row r="199" spans="1:7" x14ac:dyDescent="0.15">
      <c r="A199" s="805">
        <v>198</v>
      </c>
      <c r="B199" s="799" t="s">
        <v>1497</v>
      </c>
      <c r="C199" s="787" t="s">
        <v>1498</v>
      </c>
      <c r="D199" s="791" t="s">
        <v>1499</v>
      </c>
      <c r="E199" s="792" t="s">
        <v>1495</v>
      </c>
      <c r="F199" s="792" t="s">
        <v>1501</v>
      </c>
      <c r="G199" s="609" t="s">
        <v>1503</v>
      </c>
    </row>
    <row r="200" spans="1:7" ht="24" x14ac:dyDescent="0.15">
      <c r="A200" s="841">
        <v>199</v>
      </c>
      <c r="B200" s="799" t="s">
        <v>1452</v>
      </c>
      <c r="C200" s="787" t="s">
        <v>1504</v>
      </c>
      <c r="D200" s="791" t="s">
        <v>1505</v>
      </c>
      <c r="E200" s="792" t="s">
        <v>1507</v>
      </c>
      <c r="F200" s="792" t="s">
        <v>1508</v>
      </c>
      <c r="G200" s="609" t="s">
        <v>1465</v>
      </c>
    </row>
    <row r="201" spans="1:7" ht="24" x14ac:dyDescent="0.15">
      <c r="A201" s="805">
        <v>200</v>
      </c>
      <c r="B201" s="799" t="s">
        <v>1452</v>
      </c>
      <c r="C201" s="787" t="s">
        <v>1510</v>
      </c>
      <c r="D201" s="791" t="s">
        <v>1505</v>
      </c>
      <c r="E201" s="792" t="s">
        <v>1507</v>
      </c>
      <c r="F201" s="792" t="s">
        <v>1508</v>
      </c>
      <c r="G201" s="609" t="s">
        <v>1513</v>
      </c>
    </row>
    <row r="202" spans="1:7" x14ac:dyDescent="0.15">
      <c r="A202" s="805">
        <v>201</v>
      </c>
      <c r="B202" s="799" t="s">
        <v>1452</v>
      </c>
      <c r="C202" s="787" t="s">
        <v>1514</v>
      </c>
      <c r="D202" s="791" t="s">
        <v>1515</v>
      </c>
      <c r="E202" s="792" t="s">
        <v>1517</v>
      </c>
      <c r="F202" s="791" t="s">
        <v>1518</v>
      </c>
      <c r="G202" s="609" t="s">
        <v>1465</v>
      </c>
    </row>
    <row r="203" spans="1:7" x14ac:dyDescent="0.15">
      <c r="A203" s="841">
        <v>202</v>
      </c>
      <c r="B203" s="799" t="s">
        <v>1452</v>
      </c>
      <c r="C203" s="787" t="s">
        <v>4039</v>
      </c>
      <c r="D203" s="791" t="s">
        <v>4376</v>
      </c>
      <c r="E203" s="792" t="s">
        <v>1520</v>
      </c>
      <c r="F203" s="791" t="s">
        <v>1521</v>
      </c>
      <c r="G203" s="609" t="s">
        <v>1522</v>
      </c>
    </row>
    <row r="204" spans="1:7" x14ac:dyDescent="0.15">
      <c r="A204" s="805">
        <v>203</v>
      </c>
      <c r="B204" s="799" t="s">
        <v>1452</v>
      </c>
      <c r="C204" s="787" t="s">
        <v>1523</v>
      </c>
      <c r="D204" s="791" t="s">
        <v>1524</v>
      </c>
      <c r="E204" s="792" t="s">
        <v>1526</v>
      </c>
      <c r="F204" s="791" t="s">
        <v>1527</v>
      </c>
      <c r="G204" s="609" t="s">
        <v>1038</v>
      </c>
    </row>
    <row r="205" spans="1:7" x14ac:dyDescent="0.15">
      <c r="A205" s="805">
        <v>204</v>
      </c>
      <c r="B205" s="799" t="s">
        <v>1452</v>
      </c>
      <c r="C205" s="787" t="s">
        <v>1529</v>
      </c>
      <c r="D205" s="791" t="s">
        <v>4042</v>
      </c>
      <c r="E205" s="792" t="s">
        <v>1531</v>
      </c>
      <c r="F205" s="791" t="s">
        <v>1532</v>
      </c>
      <c r="G205" s="609" t="s">
        <v>1465</v>
      </c>
    </row>
    <row r="206" spans="1:7" x14ac:dyDescent="0.15">
      <c r="A206" s="841">
        <v>205</v>
      </c>
      <c r="B206" s="799" t="s">
        <v>1452</v>
      </c>
      <c r="C206" s="787" t="s">
        <v>1534</v>
      </c>
      <c r="D206" s="791" t="s">
        <v>4043</v>
      </c>
      <c r="E206" s="792" t="s">
        <v>1536</v>
      </c>
      <c r="F206" s="791" t="s">
        <v>1537</v>
      </c>
      <c r="G206" s="609" t="s">
        <v>1538</v>
      </c>
    </row>
    <row r="207" spans="1:7" x14ac:dyDescent="0.15">
      <c r="A207" s="805">
        <v>206</v>
      </c>
      <c r="B207" s="807" t="s">
        <v>1452</v>
      </c>
      <c r="C207" s="787" t="s">
        <v>4044</v>
      </c>
      <c r="D207" s="791" t="s">
        <v>4045</v>
      </c>
      <c r="E207" s="808" t="s">
        <v>1540</v>
      </c>
      <c r="F207" s="809" t="s">
        <v>1541</v>
      </c>
      <c r="G207" s="775" t="s">
        <v>4046</v>
      </c>
    </row>
    <row r="208" spans="1:7" x14ac:dyDescent="0.15">
      <c r="A208" s="805">
        <v>207</v>
      </c>
      <c r="B208" s="807" t="s">
        <v>1452</v>
      </c>
      <c r="C208" s="787" t="s">
        <v>1543</v>
      </c>
      <c r="D208" s="791" t="s">
        <v>4052</v>
      </c>
      <c r="E208" s="808" t="s">
        <v>1545</v>
      </c>
      <c r="F208" s="808" t="s">
        <v>1546</v>
      </c>
      <c r="G208" s="775" t="s">
        <v>1465</v>
      </c>
    </row>
    <row r="209" spans="1:7" x14ac:dyDescent="0.15">
      <c r="A209" s="841">
        <v>208</v>
      </c>
      <c r="B209" s="807" t="s">
        <v>1452</v>
      </c>
      <c r="C209" s="787" t="s">
        <v>1548</v>
      </c>
      <c r="D209" s="791" t="s">
        <v>4055</v>
      </c>
      <c r="E209" s="808" t="s">
        <v>1549</v>
      </c>
      <c r="F209" s="808" t="s">
        <v>1546</v>
      </c>
      <c r="G209" s="775" t="s">
        <v>1473</v>
      </c>
    </row>
    <row r="210" spans="1:7" x14ac:dyDescent="0.15">
      <c r="A210" s="805">
        <v>209</v>
      </c>
      <c r="B210" s="807" t="s">
        <v>1452</v>
      </c>
      <c r="C210" s="787" t="s">
        <v>1550</v>
      </c>
      <c r="D210" s="791" t="s">
        <v>4055</v>
      </c>
      <c r="E210" s="808" t="s">
        <v>1549</v>
      </c>
      <c r="F210" s="808" t="s">
        <v>1546</v>
      </c>
      <c r="G210" s="775" t="s">
        <v>783</v>
      </c>
    </row>
    <row r="211" spans="1:7" x14ac:dyDescent="0.15">
      <c r="A211" s="805">
        <v>210</v>
      </c>
      <c r="B211" s="807" t="s">
        <v>1452</v>
      </c>
      <c r="C211" s="787" t="s">
        <v>1551</v>
      </c>
      <c r="D211" s="791" t="s">
        <v>4055</v>
      </c>
      <c r="E211" s="808" t="s">
        <v>1549</v>
      </c>
      <c r="F211" s="808" t="s">
        <v>1546</v>
      </c>
      <c r="G211" s="775" t="s">
        <v>847</v>
      </c>
    </row>
    <row r="212" spans="1:7" ht="28.5" customHeight="1" x14ac:dyDescent="0.15">
      <c r="A212" s="841">
        <v>211</v>
      </c>
      <c r="B212" s="807" t="s">
        <v>1452</v>
      </c>
      <c r="C212" s="787" t="s">
        <v>1553</v>
      </c>
      <c r="D212" s="798" t="s">
        <v>1554</v>
      </c>
      <c r="E212" s="808" t="s">
        <v>1556</v>
      </c>
      <c r="F212" s="808" t="s">
        <v>1557</v>
      </c>
      <c r="G212" s="775" t="s">
        <v>1465</v>
      </c>
    </row>
    <row r="213" spans="1:7" ht="24" x14ac:dyDescent="0.15">
      <c r="A213" s="805">
        <v>212</v>
      </c>
      <c r="B213" s="807" t="s">
        <v>1452</v>
      </c>
      <c r="C213" s="787" t="s">
        <v>1560</v>
      </c>
      <c r="D213" s="791" t="s">
        <v>1554</v>
      </c>
      <c r="E213" s="808" t="s">
        <v>1562</v>
      </c>
      <c r="F213" s="808" t="s">
        <v>1563</v>
      </c>
      <c r="G213" s="775" t="s">
        <v>144</v>
      </c>
    </row>
    <row r="214" spans="1:7" ht="36" x14ac:dyDescent="0.15">
      <c r="A214" s="805">
        <v>213</v>
      </c>
      <c r="B214" s="799" t="s">
        <v>1565</v>
      </c>
      <c r="C214" s="787" t="s">
        <v>1566</v>
      </c>
      <c r="D214" s="791" t="s">
        <v>3852</v>
      </c>
      <c r="E214" s="792" t="s">
        <v>4366</v>
      </c>
      <c r="F214" s="792" t="s">
        <v>3852</v>
      </c>
      <c r="G214" s="609" t="s">
        <v>1568</v>
      </c>
    </row>
    <row r="215" spans="1:7" ht="24" x14ac:dyDescent="0.15">
      <c r="A215" s="841">
        <v>214</v>
      </c>
      <c r="B215" s="799" t="s">
        <v>1565</v>
      </c>
      <c r="C215" s="787" t="s">
        <v>1569</v>
      </c>
      <c r="D215" s="791" t="s">
        <v>3855</v>
      </c>
      <c r="E215" s="792" t="s">
        <v>1570</v>
      </c>
      <c r="F215" s="792" t="s">
        <v>3852</v>
      </c>
      <c r="G215" s="609" t="s">
        <v>1473</v>
      </c>
    </row>
    <row r="216" spans="1:7" ht="24" x14ac:dyDescent="0.15">
      <c r="A216" s="805">
        <v>215</v>
      </c>
      <c r="B216" s="799" t="s">
        <v>1565</v>
      </c>
      <c r="C216" s="787" t="s">
        <v>3858</v>
      </c>
      <c r="D216" s="791" t="s">
        <v>3859</v>
      </c>
      <c r="E216" s="792" t="s">
        <v>1571</v>
      </c>
      <c r="F216" s="792" t="s">
        <v>3859</v>
      </c>
      <c r="G216" s="609" t="s">
        <v>1572</v>
      </c>
    </row>
    <row r="217" spans="1:7" ht="24" x14ac:dyDescent="0.15">
      <c r="A217" s="805">
        <v>216</v>
      </c>
      <c r="B217" s="799" t="s">
        <v>1565</v>
      </c>
      <c r="C217" s="787" t="s">
        <v>1573</v>
      </c>
      <c r="D217" s="791" t="s">
        <v>1574</v>
      </c>
      <c r="E217" s="792" t="s">
        <v>1575</v>
      </c>
      <c r="F217" s="792" t="s">
        <v>1574</v>
      </c>
      <c r="G217" s="609" t="s">
        <v>1576</v>
      </c>
    </row>
    <row r="218" spans="1:7" ht="46.5" customHeight="1" x14ac:dyDescent="0.15">
      <c r="A218" s="841">
        <v>217</v>
      </c>
      <c r="B218" s="799" t="s">
        <v>1565</v>
      </c>
      <c r="C218" s="787" t="s">
        <v>3863</v>
      </c>
      <c r="D218" s="791" t="s">
        <v>4377</v>
      </c>
      <c r="E218" s="792" t="s">
        <v>1577</v>
      </c>
      <c r="F218" s="792" t="s">
        <v>1578</v>
      </c>
      <c r="G218" s="609" t="s">
        <v>1579</v>
      </c>
    </row>
    <row r="219" spans="1:7" ht="48.75" customHeight="1" x14ac:dyDescent="0.15">
      <c r="A219" s="805">
        <v>218</v>
      </c>
      <c r="B219" s="799" t="s">
        <v>1565</v>
      </c>
      <c r="C219" s="787" t="s">
        <v>4378</v>
      </c>
      <c r="D219" s="791" t="s">
        <v>3855</v>
      </c>
      <c r="E219" s="792" t="s">
        <v>3869</v>
      </c>
      <c r="F219" s="792" t="s">
        <v>3852</v>
      </c>
      <c r="G219" s="609" t="s">
        <v>1038</v>
      </c>
    </row>
    <row r="220" spans="1:7" ht="24" x14ac:dyDescent="0.15">
      <c r="A220" s="805">
        <v>219</v>
      </c>
      <c r="B220" s="799" t="s">
        <v>1565</v>
      </c>
      <c r="C220" s="787" t="s">
        <v>1582</v>
      </c>
      <c r="D220" s="791" t="s">
        <v>1583</v>
      </c>
      <c r="E220" s="792" t="s">
        <v>1585</v>
      </c>
      <c r="F220" s="792" t="s">
        <v>1586</v>
      </c>
      <c r="G220" s="609" t="s">
        <v>1587</v>
      </c>
    </row>
    <row r="221" spans="1:7" ht="24" x14ac:dyDescent="0.15">
      <c r="A221" s="841">
        <v>220</v>
      </c>
      <c r="B221" s="799" t="s">
        <v>1565</v>
      </c>
      <c r="C221" s="787" t="s">
        <v>1589</v>
      </c>
      <c r="D221" s="791" t="s">
        <v>1590</v>
      </c>
      <c r="E221" s="792" t="s">
        <v>1591</v>
      </c>
      <c r="F221" s="792" t="s">
        <v>1592</v>
      </c>
      <c r="G221" s="810" t="s">
        <v>1593</v>
      </c>
    </row>
    <row r="222" spans="1:7" x14ac:dyDescent="0.15">
      <c r="A222" s="805">
        <v>221</v>
      </c>
      <c r="B222" s="799" t="s">
        <v>1565</v>
      </c>
      <c r="C222" s="787" t="s">
        <v>1596</v>
      </c>
      <c r="D222" s="791" t="s">
        <v>3875</v>
      </c>
      <c r="E222" s="792" t="s">
        <v>1598</v>
      </c>
      <c r="F222" s="792" t="s">
        <v>1599</v>
      </c>
      <c r="G222" s="609" t="s">
        <v>1600</v>
      </c>
    </row>
    <row r="223" spans="1:7" x14ac:dyDescent="0.15">
      <c r="A223" s="805">
        <v>222</v>
      </c>
      <c r="B223" s="799" t="s">
        <v>1565</v>
      </c>
      <c r="C223" s="787" t="s">
        <v>1601</v>
      </c>
      <c r="D223" s="791" t="s">
        <v>3852</v>
      </c>
      <c r="E223" s="792" t="s">
        <v>1602</v>
      </c>
      <c r="F223" s="792" t="s">
        <v>3852</v>
      </c>
      <c r="G223" s="609" t="s">
        <v>1603</v>
      </c>
    </row>
    <row r="224" spans="1:7" x14ac:dyDescent="0.15">
      <c r="A224" s="841">
        <v>223</v>
      </c>
      <c r="B224" s="799" t="s">
        <v>1565</v>
      </c>
      <c r="C224" s="787" t="s">
        <v>1605</v>
      </c>
      <c r="D224" s="787" t="s">
        <v>3852</v>
      </c>
      <c r="E224" s="811" t="s">
        <v>3880</v>
      </c>
      <c r="F224" s="792" t="s">
        <v>3881</v>
      </c>
      <c r="G224" s="773" t="s">
        <v>3882</v>
      </c>
    </row>
    <row r="225" spans="1:7" x14ac:dyDescent="0.15">
      <c r="A225" s="805">
        <v>224</v>
      </c>
      <c r="B225" s="799" t="s">
        <v>1565</v>
      </c>
      <c r="C225" s="787" t="s">
        <v>3885</v>
      </c>
      <c r="D225" s="787" t="s">
        <v>1607</v>
      </c>
      <c r="E225" s="811" t="s">
        <v>3887</v>
      </c>
      <c r="F225" s="811" t="s">
        <v>1608</v>
      </c>
      <c r="G225" s="773" t="s">
        <v>1610</v>
      </c>
    </row>
    <row r="226" spans="1:7" x14ac:dyDescent="0.15">
      <c r="A226" s="805">
        <v>225</v>
      </c>
      <c r="B226" s="799" t="s">
        <v>1565</v>
      </c>
      <c r="C226" s="787" t="s">
        <v>1611</v>
      </c>
      <c r="D226" s="787" t="s">
        <v>3890</v>
      </c>
      <c r="E226" s="811" t="s">
        <v>3892</v>
      </c>
      <c r="F226" s="811" t="s">
        <v>3852</v>
      </c>
      <c r="G226" s="773" t="s">
        <v>1613</v>
      </c>
    </row>
    <row r="227" spans="1:7" ht="48" x14ac:dyDescent="0.15">
      <c r="A227" s="841">
        <v>226</v>
      </c>
      <c r="B227" s="799" t="s">
        <v>1565</v>
      </c>
      <c r="C227" s="787" t="s">
        <v>1614</v>
      </c>
      <c r="D227" s="787" t="s">
        <v>3893</v>
      </c>
      <c r="E227" s="811" t="s">
        <v>1615</v>
      </c>
      <c r="F227" s="811" t="s">
        <v>3895</v>
      </c>
      <c r="G227" s="773" t="s">
        <v>1617</v>
      </c>
    </row>
    <row r="228" spans="1:7" x14ac:dyDescent="0.15">
      <c r="A228" s="805">
        <v>227</v>
      </c>
      <c r="B228" s="799" t="s">
        <v>1565</v>
      </c>
      <c r="C228" s="787" t="s">
        <v>1619</v>
      </c>
      <c r="D228" s="811" t="s">
        <v>3896</v>
      </c>
      <c r="E228" s="811" t="s">
        <v>1620</v>
      </c>
      <c r="F228" s="811" t="s">
        <v>3896</v>
      </c>
      <c r="G228" s="773" t="s">
        <v>1622</v>
      </c>
    </row>
    <row r="229" spans="1:7" x14ac:dyDescent="0.15">
      <c r="A229" s="805">
        <v>228</v>
      </c>
      <c r="B229" s="799" t="s">
        <v>1565</v>
      </c>
      <c r="C229" s="787" t="s">
        <v>3899</v>
      </c>
      <c r="D229" s="787" t="s">
        <v>3852</v>
      </c>
      <c r="E229" s="811" t="s">
        <v>3901</v>
      </c>
      <c r="F229" s="811" t="s">
        <v>3852</v>
      </c>
      <c r="G229" s="773" t="s">
        <v>3903</v>
      </c>
    </row>
    <row r="230" spans="1:7" ht="36" x14ac:dyDescent="0.15">
      <c r="A230" s="841">
        <v>229</v>
      </c>
      <c r="B230" s="786" t="s">
        <v>1623</v>
      </c>
      <c r="C230" s="787" t="s">
        <v>1624</v>
      </c>
      <c r="D230" s="791" t="s">
        <v>1625</v>
      </c>
      <c r="E230" s="792" t="s">
        <v>1627</v>
      </c>
      <c r="F230" s="792" t="s">
        <v>1628</v>
      </c>
      <c r="G230" s="609" t="s">
        <v>1629</v>
      </c>
    </row>
    <row r="231" spans="1:7" ht="24" x14ac:dyDescent="0.15">
      <c r="A231" s="805">
        <v>230</v>
      </c>
      <c r="B231" s="799" t="s">
        <v>1623</v>
      </c>
      <c r="C231" s="787" t="s">
        <v>1631</v>
      </c>
      <c r="D231" s="791" t="s">
        <v>1632</v>
      </c>
      <c r="E231" s="792" t="s">
        <v>1632</v>
      </c>
      <c r="F231" s="792" t="s">
        <v>1634</v>
      </c>
      <c r="G231" s="812" t="s">
        <v>1636</v>
      </c>
    </row>
    <row r="232" spans="1:7" ht="24" x14ac:dyDescent="0.15">
      <c r="A232" s="805">
        <v>231</v>
      </c>
      <c r="B232" s="799" t="s">
        <v>1623</v>
      </c>
      <c r="C232" s="787" t="s">
        <v>1638</v>
      </c>
      <c r="D232" s="791" t="s">
        <v>1639</v>
      </c>
      <c r="E232" s="792" t="s">
        <v>1641</v>
      </c>
      <c r="F232" s="792" t="s">
        <v>1639</v>
      </c>
      <c r="G232" s="609" t="s">
        <v>211</v>
      </c>
    </row>
    <row r="233" spans="1:7" ht="24" x14ac:dyDescent="0.15">
      <c r="A233" s="841">
        <v>232</v>
      </c>
      <c r="B233" s="799" t="s">
        <v>1623</v>
      </c>
      <c r="C233" s="787" t="s">
        <v>1642</v>
      </c>
      <c r="D233" s="791" t="s">
        <v>1639</v>
      </c>
      <c r="E233" s="792" t="s">
        <v>1641</v>
      </c>
      <c r="F233" s="792" t="s">
        <v>1639</v>
      </c>
      <c r="G233" s="609" t="s">
        <v>1629</v>
      </c>
    </row>
    <row r="234" spans="1:7" x14ac:dyDescent="0.15">
      <c r="A234" s="805">
        <v>233</v>
      </c>
      <c r="B234" s="799" t="s">
        <v>1623</v>
      </c>
      <c r="C234" s="787" t="s">
        <v>1645</v>
      </c>
      <c r="D234" s="791" t="s">
        <v>1646</v>
      </c>
      <c r="E234" s="792" t="s">
        <v>1648</v>
      </c>
      <c r="F234" s="792" t="s">
        <v>1646</v>
      </c>
      <c r="G234" s="609" t="s">
        <v>1649</v>
      </c>
    </row>
    <row r="235" spans="1:7" ht="24" x14ac:dyDescent="0.15">
      <c r="A235" s="805">
        <v>234</v>
      </c>
      <c r="B235" s="799" t="s">
        <v>1623</v>
      </c>
      <c r="C235" s="787" t="s">
        <v>1650</v>
      </c>
      <c r="D235" s="791" t="s">
        <v>1651</v>
      </c>
      <c r="E235" s="792" t="s">
        <v>1653</v>
      </c>
      <c r="F235" s="792" t="s">
        <v>1654</v>
      </c>
      <c r="G235" s="609" t="s">
        <v>211</v>
      </c>
    </row>
    <row r="236" spans="1:7" x14ac:dyDescent="0.15">
      <c r="A236" s="841">
        <v>235</v>
      </c>
      <c r="B236" s="799" t="s">
        <v>1623</v>
      </c>
      <c r="C236" s="787" t="s">
        <v>1655</v>
      </c>
      <c r="D236" s="791" t="s">
        <v>1639</v>
      </c>
      <c r="E236" s="792" t="s">
        <v>1657</v>
      </c>
      <c r="F236" s="792" t="s">
        <v>1639</v>
      </c>
      <c r="G236" s="609" t="s">
        <v>211</v>
      </c>
    </row>
    <row r="237" spans="1:7" x14ac:dyDescent="0.15">
      <c r="A237" s="805">
        <v>236</v>
      </c>
      <c r="B237" s="799" t="s">
        <v>1623</v>
      </c>
      <c r="C237" s="787" t="s">
        <v>1658</v>
      </c>
      <c r="D237" s="791" t="s">
        <v>1659</v>
      </c>
      <c r="E237" s="792" t="s">
        <v>1661</v>
      </c>
      <c r="F237" s="792" t="s">
        <v>1662</v>
      </c>
      <c r="G237" s="609" t="s">
        <v>1663</v>
      </c>
    </row>
    <row r="238" spans="1:7" x14ac:dyDescent="0.15">
      <c r="A238" s="805">
        <v>237</v>
      </c>
      <c r="B238" s="799" t="s">
        <v>1623</v>
      </c>
      <c r="C238" s="787" t="s">
        <v>1664</v>
      </c>
      <c r="D238" s="787" t="s">
        <v>1665</v>
      </c>
      <c r="E238" s="811" t="s">
        <v>1667</v>
      </c>
      <c r="F238" s="811" t="s">
        <v>1665</v>
      </c>
      <c r="G238" s="773" t="s">
        <v>1649</v>
      </c>
    </row>
    <row r="239" spans="1:7" x14ac:dyDescent="0.15">
      <c r="A239" s="841">
        <v>238</v>
      </c>
      <c r="B239" s="799" t="s">
        <v>1623</v>
      </c>
      <c r="C239" s="787" t="s">
        <v>1668</v>
      </c>
      <c r="D239" s="787" t="s">
        <v>1659</v>
      </c>
      <c r="E239" s="811" t="s">
        <v>1632</v>
      </c>
      <c r="F239" s="811" t="s">
        <v>1670</v>
      </c>
      <c r="G239" s="773" t="s">
        <v>847</v>
      </c>
    </row>
    <row r="240" spans="1:7" x14ac:dyDescent="0.15">
      <c r="A240" s="805">
        <v>239</v>
      </c>
      <c r="B240" s="799" t="s">
        <v>1623</v>
      </c>
      <c r="C240" s="787" t="s">
        <v>3918</v>
      </c>
      <c r="D240" s="787" t="s">
        <v>3919</v>
      </c>
      <c r="E240" s="811" t="s">
        <v>3921</v>
      </c>
      <c r="F240" s="811" t="s">
        <v>3919</v>
      </c>
      <c r="G240" s="773" t="s">
        <v>3922</v>
      </c>
    </row>
    <row r="241" spans="1:7" x14ac:dyDescent="0.15">
      <c r="A241" s="805">
        <v>240</v>
      </c>
      <c r="B241" s="799" t="s">
        <v>1623</v>
      </c>
      <c r="C241" s="787" t="s">
        <v>3924</v>
      </c>
      <c r="D241" s="787" t="s">
        <v>3925</v>
      </c>
      <c r="E241" s="811" t="s">
        <v>3925</v>
      </c>
      <c r="F241" s="811" t="s">
        <v>3927</v>
      </c>
      <c r="G241" s="773" t="s">
        <v>3928</v>
      </c>
    </row>
    <row r="242" spans="1:7" ht="34.5" customHeight="1" x14ac:dyDescent="0.15">
      <c r="A242" s="841">
        <v>241</v>
      </c>
      <c r="B242" s="799" t="s">
        <v>1671</v>
      </c>
      <c r="C242" s="795" t="s">
        <v>1672</v>
      </c>
      <c r="D242" s="796" t="s">
        <v>1673</v>
      </c>
      <c r="E242" s="813" t="s">
        <v>1675</v>
      </c>
      <c r="F242" s="813" t="s">
        <v>1676</v>
      </c>
      <c r="G242" s="110" t="s">
        <v>847</v>
      </c>
    </row>
    <row r="243" spans="1:7" ht="36" customHeight="1" x14ac:dyDescent="0.15">
      <c r="A243" s="805">
        <v>242</v>
      </c>
      <c r="B243" s="799" t="s">
        <v>1671</v>
      </c>
      <c r="C243" s="795" t="s">
        <v>1678</v>
      </c>
      <c r="D243" s="796" t="s">
        <v>1673</v>
      </c>
      <c r="E243" s="813" t="s">
        <v>1675</v>
      </c>
      <c r="F243" s="813" t="s">
        <v>1676</v>
      </c>
      <c r="G243" s="110" t="s">
        <v>783</v>
      </c>
    </row>
    <row r="244" spans="1:7" ht="51.75" customHeight="1" x14ac:dyDescent="0.15">
      <c r="A244" s="805">
        <v>243</v>
      </c>
      <c r="B244" s="799" t="s">
        <v>1671</v>
      </c>
      <c r="C244" s="787" t="s">
        <v>1680</v>
      </c>
      <c r="D244" s="796" t="s">
        <v>1673</v>
      </c>
      <c r="E244" s="813" t="s">
        <v>1675</v>
      </c>
      <c r="F244" s="813" t="s">
        <v>1676</v>
      </c>
      <c r="G244" s="110" t="s">
        <v>783</v>
      </c>
    </row>
    <row r="245" spans="1:7" ht="24.75" customHeight="1" x14ac:dyDescent="0.15">
      <c r="A245" s="841">
        <v>244</v>
      </c>
      <c r="B245" s="799" t="s">
        <v>1671</v>
      </c>
      <c r="C245" s="795" t="s">
        <v>1681</v>
      </c>
      <c r="D245" s="796" t="s">
        <v>3933</v>
      </c>
      <c r="E245" s="813" t="s">
        <v>1683</v>
      </c>
      <c r="F245" s="813" t="s">
        <v>1684</v>
      </c>
      <c r="G245" s="110" t="s">
        <v>783</v>
      </c>
    </row>
    <row r="246" spans="1:7" ht="41.25" customHeight="1" x14ac:dyDescent="0.15">
      <c r="A246" s="805">
        <v>245</v>
      </c>
      <c r="B246" s="799" t="s">
        <v>1671</v>
      </c>
      <c r="C246" s="795" t="s">
        <v>1685</v>
      </c>
      <c r="D246" s="796" t="s">
        <v>1686</v>
      </c>
      <c r="E246" s="813" t="s">
        <v>1688</v>
      </c>
      <c r="F246" s="813" t="s">
        <v>1689</v>
      </c>
      <c r="G246" s="110" t="s">
        <v>847</v>
      </c>
    </row>
    <row r="247" spans="1:7" ht="36.75" customHeight="1" x14ac:dyDescent="0.15">
      <c r="A247" s="805">
        <v>246</v>
      </c>
      <c r="B247" s="799" t="s">
        <v>1671</v>
      </c>
      <c r="C247" s="795" t="s">
        <v>1690</v>
      </c>
      <c r="D247" s="796" t="s">
        <v>1686</v>
      </c>
      <c r="E247" s="813" t="s">
        <v>1688</v>
      </c>
      <c r="F247" s="813" t="s">
        <v>1689</v>
      </c>
      <c r="G247" s="110" t="s">
        <v>834</v>
      </c>
    </row>
    <row r="248" spans="1:7" ht="33.75" customHeight="1" x14ac:dyDescent="0.15">
      <c r="A248" s="841">
        <v>247</v>
      </c>
      <c r="B248" s="799" t="s">
        <v>1671</v>
      </c>
      <c r="C248" s="795" t="s">
        <v>1691</v>
      </c>
      <c r="D248" s="796" t="s">
        <v>1692</v>
      </c>
      <c r="E248" s="813" t="s">
        <v>1694</v>
      </c>
      <c r="F248" s="813" t="s">
        <v>1695</v>
      </c>
      <c r="G248" s="110" t="s">
        <v>1696</v>
      </c>
    </row>
    <row r="249" spans="1:7" ht="32.25" customHeight="1" x14ac:dyDescent="0.15">
      <c r="A249" s="805">
        <v>248</v>
      </c>
      <c r="B249" s="799" t="s">
        <v>1671</v>
      </c>
      <c r="C249" s="795" t="s">
        <v>1697</v>
      </c>
      <c r="D249" s="796" t="s">
        <v>1692</v>
      </c>
      <c r="E249" s="813" t="s">
        <v>1694</v>
      </c>
      <c r="F249" s="813" t="s">
        <v>1695</v>
      </c>
      <c r="G249" s="110" t="s">
        <v>1473</v>
      </c>
    </row>
    <row r="250" spans="1:7" ht="33.75" customHeight="1" x14ac:dyDescent="0.15">
      <c r="A250" s="805">
        <v>249</v>
      </c>
      <c r="B250" s="799" t="s">
        <v>1671</v>
      </c>
      <c r="C250" s="795" t="s">
        <v>1698</v>
      </c>
      <c r="D250" s="796" t="s">
        <v>1699</v>
      </c>
      <c r="E250" s="813" t="s">
        <v>1701</v>
      </c>
      <c r="F250" s="813" t="s">
        <v>1702</v>
      </c>
      <c r="G250" s="110" t="s">
        <v>847</v>
      </c>
    </row>
    <row r="251" spans="1:7" ht="31.5" customHeight="1" x14ac:dyDescent="0.15">
      <c r="A251" s="841">
        <v>250</v>
      </c>
      <c r="B251" s="799" t="s">
        <v>1671</v>
      </c>
      <c r="C251" s="795" t="s">
        <v>1703</v>
      </c>
      <c r="D251" s="796" t="s">
        <v>1699</v>
      </c>
      <c r="E251" s="813" t="s">
        <v>1705</v>
      </c>
      <c r="F251" s="813" t="s">
        <v>1702</v>
      </c>
      <c r="G251" s="110" t="s">
        <v>1038</v>
      </c>
    </row>
    <row r="252" spans="1:7" ht="26.25" customHeight="1" x14ac:dyDescent="0.15">
      <c r="A252" s="805">
        <v>251</v>
      </c>
      <c r="B252" s="799" t="s">
        <v>1706</v>
      </c>
      <c r="C252" s="787" t="s">
        <v>1707</v>
      </c>
      <c r="D252" s="791" t="s">
        <v>1708</v>
      </c>
      <c r="E252" s="814" t="s">
        <v>1710</v>
      </c>
      <c r="F252" s="814" t="s">
        <v>1711</v>
      </c>
      <c r="G252" s="774" t="s">
        <v>890</v>
      </c>
    </row>
    <row r="253" spans="1:7" ht="27.75" customHeight="1" x14ac:dyDescent="0.15">
      <c r="A253" s="805">
        <v>252</v>
      </c>
      <c r="B253" s="799" t="s">
        <v>1706</v>
      </c>
      <c r="C253" s="787" t="s">
        <v>3936</v>
      </c>
      <c r="D253" s="791" t="s">
        <v>1713</v>
      </c>
      <c r="E253" s="814" t="s">
        <v>1715</v>
      </c>
      <c r="F253" s="814" t="s">
        <v>1716</v>
      </c>
      <c r="G253" s="774" t="s">
        <v>1717</v>
      </c>
    </row>
    <row r="254" spans="1:7" x14ac:dyDescent="0.15">
      <c r="A254" s="841">
        <v>253</v>
      </c>
      <c r="B254" s="799" t="s">
        <v>1706</v>
      </c>
      <c r="C254" s="787" t="s">
        <v>3937</v>
      </c>
      <c r="D254" s="791" t="s">
        <v>1718</v>
      </c>
      <c r="E254" s="814" t="s">
        <v>1720</v>
      </c>
      <c r="F254" s="814" t="s">
        <v>1716</v>
      </c>
      <c r="G254" s="774" t="s">
        <v>847</v>
      </c>
    </row>
    <row r="255" spans="1:7" x14ac:dyDescent="0.15">
      <c r="A255" s="805">
        <v>254</v>
      </c>
      <c r="B255" s="799" t="s">
        <v>1706</v>
      </c>
      <c r="C255" s="787" t="s">
        <v>1721</v>
      </c>
      <c r="D255" s="791" t="s">
        <v>1722</v>
      </c>
      <c r="E255" s="814" t="s">
        <v>1724</v>
      </c>
      <c r="F255" s="814" t="s">
        <v>1716</v>
      </c>
      <c r="G255" s="774" t="s">
        <v>783</v>
      </c>
    </row>
    <row r="256" spans="1:7" x14ac:dyDescent="0.15">
      <c r="A256" s="805">
        <v>255</v>
      </c>
      <c r="B256" s="799" t="s">
        <v>1726</v>
      </c>
      <c r="C256" s="787" t="s">
        <v>1727</v>
      </c>
      <c r="D256" s="791" t="s">
        <v>1728</v>
      </c>
      <c r="E256" s="789" t="s">
        <v>1730</v>
      </c>
      <c r="F256" s="789" t="s">
        <v>1731</v>
      </c>
      <c r="G256" s="770" t="s">
        <v>1732</v>
      </c>
    </row>
    <row r="257" spans="1:7" x14ac:dyDescent="0.15">
      <c r="A257" s="841">
        <v>256</v>
      </c>
      <c r="B257" s="799" t="s">
        <v>1726</v>
      </c>
      <c r="C257" s="787" t="s">
        <v>1734</v>
      </c>
      <c r="D257" s="791" t="s">
        <v>1735</v>
      </c>
      <c r="E257" s="789" t="s">
        <v>1737</v>
      </c>
      <c r="F257" s="789" t="s">
        <v>1738</v>
      </c>
      <c r="G257" s="770" t="s">
        <v>1732</v>
      </c>
    </row>
    <row r="258" spans="1:7" x14ac:dyDescent="0.15">
      <c r="A258" s="805">
        <v>257</v>
      </c>
      <c r="B258" s="799" t="s">
        <v>1726</v>
      </c>
      <c r="C258" s="787" t="s">
        <v>1739</v>
      </c>
      <c r="D258" s="791" t="s">
        <v>1740</v>
      </c>
      <c r="E258" s="789" t="s">
        <v>1742</v>
      </c>
      <c r="F258" s="789" t="s">
        <v>1738</v>
      </c>
      <c r="G258" s="770" t="s">
        <v>1732</v>
      </c>
    </row>
    <row r="259" spans="1:7" x14ac:dyDescent="0.15">
      <c r="A259" s="805">
        <v>258</v>
      </c>
      <c r="B259" s="799" t="s">
        <v>1726</v>
      </c>
      <c r="C259" s="787" t="s">
        <v>1743</v>
      </c>
      <c r="D259" s="791" t="s">
        <v>1735</v>
      </c>
      <c r="E259" s="789" t="s">
        <v>1737</v>
      </c>
      <c r="F259" s="789" t="s">
        <v>1738</v>
      </c>
      <c r="G259" s="770" t="s">
        <v>1745</v>
      </c>
    </row>
    <row r="260" spans="1:7" x14ac:dyDescent="0.15">
      <c r="A260" s="841">
        <v>259</v>
      </c>
      <c r="B260" s="799" t="s">
        <v>1726</v>
      </c>
      <c r="C260" s="787" t="s">
        <v>1746</v>
      </c>
      <c r="D260" s="791" t="s">
        <v>1747</v>
      </c>
      <c r="E260" s="789" t="s">
        <v>1749</v>
      </c>
      <c r="F260" s="789" t="s">
        <v>1738</v>
      </c>
      <c r="G260" s="770" t="s">
        <v>663</v>
      </c>
    </row>
    <row r="261" spans="1:7" x14ac:dyDescent="0.15">
      <c r="A261" s="805">
        <v>260</v>
      </c>
      <c r="B261" s="799" t="s">
        <v>1726</v>
      </c>
      <c r="C261" s="787" t="s">
        <v>1750</v>
      </c>
      <c r="D261" s="791" t="s">
        <v>1751</v>
      </c>
      <c r="E261" s="789" t="s">
        <v>1752</v>
      </c>
      <c r="F261" s="789" t="s">
        <v>1753</v>
      </c>
      <c r="G261" s="770" t="s">
        <v>1732</v>
      </c>
    </row>
    <row r="262" spans="1:7" x14ac:dyDescent="0.15">
      <c r="A262" s="805">
        <v>261</v>
      </c>
      <c r="B262" s="799" t="s">
        <v>1726</v>
      </c>
      <c r="C262" s="787" t="s">
        <v>1756</v>
      </c>
      <c r="D262" s="787" t="s">
        <v>1757</v>
      </c>
      <c r="E262" s="789" t="s">
        <v>1759</v>
      </c>
      <c r="F262" s="789" t="s">
        <v>1760</v>
      </c>
      <c r="G262" s="770" t="s">
        <v>1761</v>
      </c>
    </row>
    <row r="263" spans="1:7" ht="30.75" customHeight="1" x14ac:dyDescent="0.15">
      <c r="A263" s="841">
        <v>262</v>
      </c>
      <c r="B263" s="799" t="s">
        <v>1726</v>
      </c>
      <c r="C263" s="787" t="s">
        <v>1764</v>
      </c>
      <c r="D263" s="791" t="s">
        <v>1765</v>
      </c>
      <c r="E263" s="789" t="s">
        <v>1767</v>
      </c>
      <c r="F263" s="789" t="s">
        <v>1768</v>
      </c>
      <c r="G263" s="770" t="s">
        <v>1769</v>
      </c>
    </row>
    <row r="264" spans="1:7" x14ac:dyDescent="0.15">
      <c r="A264" s="805">
        <v>263</v>
      </c>
      <c r="B264" s="799" t="s">
        <v>1726</v>
      </c>
      <c r="C264" s="787" t="s">
        <v>1771</v>
      </c>
      <c r="D264" s="787" t="s">
        <v>1772</v>
      </c>
      <c r="E264" s="789" t="s">
        <v>1774</v>
      </c>
      <c r="F264" s="789" t="s">
        <v>1775</v>
      </c>
      <c r="G264" s="770" t="s">
        <v>1776</v>
      </c>
    </row>
    <row r="265" spans="1:7" ht="51.75" customHeight="1" x14ac:dyDescent="0.15">
      <c r="A265" s="805">
        <v>264</v>
      </c>
      <c r="B265" s="799" t="s">
        <v>1777</v>
      </c>
      <c r="C265" s="815" t="s">
        <v>1778</v>
      </c>
      <c r="D265" s="809" t="s">
        <v>1779</v>
      </c>
      <c r="E265" s="815" t="s">
        <v>1781</v>
      </c>
      <c r="F265" s="808" t="s">
        <v>1782</v>
      </c>
      <c r="G265" s="775" t="s">
        <v>1784</v>
      </c>
    </row>
    <row r="266" spans="1:7" ht="30" customHeight="1" x14ac:dyDescent="0.15">
      <c r="A266" s="841">
        <v>265</v>
      </c>
      <c r="B266" s="799" t="s">
        <v>1777</v>
      </c>
      <c r="C266" s="815" t="s">
        <v>1786</v>
      </c>
      <c r="D266" s="809" t="s">
        <v>1787</v>
      </c>
      <c r="E266" s="809" t="s">
        <v>1789</v>
      </c>
      <c r="F266" s="808" t="s">
        <v>1790</v>
      </c>
      <c r="G266" s="775" t="s">
        <v>783</v>
      </c>
    </row>
    <row r="267" spans="1:7" ht="33" customHeight="1" x14ac:dyDescent="0.15">
      <c r="A267" s="805">
        <v>266</v>
      </c>
      <c r="B267" s="799" t="s">
        <v>1777</v>
      </c>
      <c r="C267" s="815" t="s">
        <v>1792</v>
      </c>
      <c r="D267" s="809" t="s">
        <v>1793</v>
      </c>
      <c r="E267" s="808" t="s">
        <v>1795</v>
      </c>
      <c r="F267" s="808" t="s">
        <v>1796</v>
      </c>
      <c r="G267" s="775" t="s">
        <v>1784</v>
      </c>
    </row>
    <row r="268" spans="1:7" x14ac:dyDescent="0.15">
      <c r="A268" s="805">
        <v>267</v>
      </c>
      <c r="B268" s="799" t="s">
        <v>1777</v>
      </c>
      <c r="C268" s="815" t="s">
        <v>1798</v>
      </c>
      <c r="D268" s="809" t="s">
        <v>1799</v>
      </c>
      <c r="E268" s="808" t="s">
        <v>1801</v>
      </c>
      <c r="F268" s="808" t="s">
        <v>1802</v>
      </c>
      <c r="G268" s="775" t="s">
        <v>1038</v>
      </c>
    </row>
    <row r="269" spans="1:7" x14ac:dyDescent="0.15">
      <c r="A269" s="841">
        <v>268</v>
      </c>
      <c r="B269" s="799" t="s">
        <v>1777</v>
      </c>
      <c r="C269" s="815" t="s">
        <v>1805</v>
      </c>
      <c r="D269" s="809" t="s">
        <v>1806</v>
      </c>
      <c r="E269" s="808" t="s">
        <v>1808</v>
      </c>
      <c r="F269" s="808" t="s">
        <v>1809</v>
      </c>
      <c r="G269" s="775" t="s">
        <v>1038</v>
      </c>
    </row>
    <row r="270" spans="1:7" x14ac:dyDescent="0.15">
      <c r="A270" s="805">
        <v>269</v>
      </c>
      <c r="B270" s="799" t="s">
        <v>1777</v>
      </c>
      <c r="C270" s="816" t="s">
        <v>1812</v>
      </c>
      <c r="D270" s="809" t="s">
        <v>1813</v>
      </c>
      <c r="E270" s="808" t="s">
        <v>1815</v>
      </c>
      <c r="F270" s="808" t="s">
        <v>1816</v>
      </c>
      <c r="G270" s="775" t="s">
        <v>1473</v>
      </c>
    </row>
    <row r="271" spans="1:7" x14ac:dyDescent="0.15">
      <c r="A271" s="805">
        <v>270</v>
      </c>
      <c r="B271" s="799" t="s">
        <v>1777</v>
      </c>
      <c r="C271" s="815" t="s">
        <v>1817</v>
      </c>
      <c r="D271" s="815" t="s">
        <v>1799</v>
      </c>
      <c r="E271" s="808" t="s">
        <v>1819</v>
      </c>
      <c r="F271" s="808" t="s">
        <v>1802</v>
      </c>
      <c r="G271" s="775" t="s">
        <v>1473</v>
      </c>
    </row>
    <row r="272" spans="1:7" x14ac:dyDescent="0.15">
      <c r="A272" s="841">
        <v>271</v>
      </c>
      <c r="B272" s="799" t="s">
        <v>1777</v>
      </c>
      <c r="C272" s="815" t="s">
        <v>1821</v>
      </c>
      <c r="D272" s="815" t="s">
        <v>1822</v>
      </c>
      <c r="E272" s="808" t="s">
        <v>1824</v>
      </c>
      <c r="F272" s="808" t="s">
        <v>1822</v>
      </c>
      <c r="G272" s="775" t="s">
        <v>3733</v>
      </c>
    </row>
    <row r="273" spans="1:7" x14ac:dyDescent="0.15">
      <c r="A273" s="805">
        <v>272</v>
      </c>
      <c r="B273" s="799" t="s">
        <v>1777</v>
      </c>
      <c r="C273" s="815" t="s">
        <v>1826</v>
      </c>
      <c r="D273" s="815" t="s">
        <v>1827</v>
      </c>
      <c r="E273" s="808" t="s">
        <v>1829</v>
      </c>
      <c r="F273" s="808" t="s">
        <v>1809</v>
      </c>
      <c r="G273" s="775" t="s">
        <v>3736</v>
      </c>
    </row>
    <row r="274" spans="1:7" x14ac:dyDescent="0.15">
      <c r="A274" s="805">
        <v>273</v>
      </c>
      <c r="B274" s="799" t="s">
        <v>1777</v>
      </c>
      <c r="C274" s="815" t="s">
        <v>1830</v>
      </c>
      <c r="D274" s="815" t="s">
        <v>1831</v>
      </c>
      <c r="E274" s="808" t="s">
        <v>1833</v>
      </c>
      <c r="F274" s="808" t="s">
        <v>1831</v>
      </c>
      <c r="G274" s="775" t="s">
        <v>783</v>
      </c>
    </row>
    <row r="275" spans="1:7" x14ac:dyDescent="0.15">
      <c r="A275" s="841">
        <v>274</v>
      </c>
      <c r="B275" s="799" t="s">
        <v>1777</v>
      </c>
      <c r="C275" s="815" t="s">
        <v>1835</v>
      </c>
      <c r="D275" s="815" t="s">
        <v>1831</v>
      </c>
      <c r="E275" s="808" t="s">
        <v>1833</v>
      </c>
      <c r="F275" s="808" t="s">
        <v>1831</v>
      </c>
      <c r="G275" s="775" t="s">
        <v>1038</v>
      </c>
    </row>
    <row r="276" spans="1:7" ht="24" x14ac:dyDescent="0.15">
      <c r="A276" s="805">
        <v>275</v>
      </c>
      <c r="B276" s="799" t="s">
        <v>1777</v>
      </c>
      <c r="C276" s="815" t="s">
        <v>1838</v>
      </c>
      <c r="D276" s="815" t="s">
        <v>1790</v>
      </c>
      <c r="E276" s="808" t="s">
        <v>1840</v>
      </c>
      <c r="F276" s="808" t="s">
        <v>1790</v>
      </c>
      <c r="G276" s="775" t="s">
        <v>1038</v>
      </c>
    </row>
    <row r="277" spans="1:7" x14ac:dyDescent="0.15">
      <c r="A277" s="805">
        <v>276</v>
      </c>
      <c r="B277" s="799" t="s">
        <v>1777</v>
      </c>
      <c r="C277" s="815" t="s">
        <v>1842</v>
      </c>
      <c r="D277" s="815" t="s">
        <v>1843</v>
      </c>
      <c r="E277" s="808" t="s">
        <v>1845</v>
      </c>
      <c r="F277" s="808" t="s">
        <v>1846</v>
      </c>
      <c r="G277" s="775" t="s">
        <v>3739</v>
      </c>
    </row>
    <row r="278" spans="1:7" x14ac:dyDescent="0.15">
      <c r="A278" s="841">
        <v>277</v>
      </c>
      <c r="B278" s="799" t="s">
        <v>1777</v>
      </c>
      <c r="C278" s="815" t="s">
        <v>1848</v>
      </c>
      <c r="D278" s="815" t="s">
        <v>1813</v>
      </c>
      <c r="E278" s="808" t="s">
        <v>1850</v>
      </c>
      <c r="F278" s="808" t="s">
        <v>1816</v>
      </c>
      <c r="G278" s="775" t="s">
        <v>783</v>
      </c>
    </row>
    <row r="279" spans="1:7" ht="24" x14ac:dyDescent="0.15">
      <c r="A279" s="805">
        <v>278</v>
      </c>
      <c r="B279" s="799" t="s">
        <v>1777</v>
      </c>
      <c r="C279" s="815" t="s">
        <v>1851</v>
      </c>
      <c r="D279" s="815" t="s">
        <v>1852</v>
      </c>
      <c r="E279" s="808" t="s">
        <v>1854</v>
      </c>
      <c r="F279" s="808" t="s">
        <v>3744</v>
      </c>
      <c r="G279" s="775" t="s">
        <v>1473</v>
      </c>
    </row>
    <row r="280" spans="1:7" ht="47.25" customHeight="1" x14ac:dyDescent="0.15">
      <c r="A280" s="805">
        <v>279</v>
      </c>
      <c r="B280" s="799" t="s">
        <v>1777</v>
      </c>
      <c r="C280" s="815" t="s">
        <v>1855</v>
      </c>
      <c r="D280" s="815" t="s">
        <v>1856</v>
      </c>
      <c r="E280" s="808" t="s">
        <v>3745</v>
      </c>
      <c r="F280" s="808" t="s">
        <v>1782</v>
      </c>
      <c r="G280" s="775" t="s">
        <v>1038</v>
      </c>
    </row>
    <row r="281" spans="1:7" x14ac:dyDescent="0.15">
      <c r="A281" s="841">
        <v>280</v>
      </c>
      <c r="B281" s="799" t="s">
        <v>1777</v>
      </c>
      <c r="C281" s="815" t="s">
        <v>3748</v>
      </c>
      <c r="D281" s="815" t="s">
        <v>3749</v>
      </c>
      <c r="E281" s="808" t="s">
        <v>3751</v>
      </c>
      <c r="F281" s="808" t="s">
        <v>3752</v>
      </c>
      <c r="G281" s="775" t="s">
        <v>3753</v>
      </c>
    </row>
    <row r="282" spans="1:7" ht="39" customHeight="1" x14ac:dyDescent="0.15">
      <c r="A282" s="805">
        <v>281</v>
      </c>
      <c r="B282" s="799" t="s">
        <v>1858</v>
      </c>
      <c r="C282" s="787" t="s">
        <v>1859</v>
      </c>
      <c r="D282" s="791" t="s">
        <v>1860</v>
      </c>
      <c r="E282" s="792" t="s">
        <v>1862</v>
      </c>
      <c r="F282" s="792" t="s">
        <v>3755</v>
      </c>
      <c r="G282" s="609" t="s">
        <v>1863</v>
      </c>
    </row>
    <row r="283" spans="1:7" ht="24" x14ac:dyDescent="0.15">
      <c r="A283" s="805">
        <v>282</v>
      </c>
      <c r="B283" s="799" t="s">
        <v>1858</v>
      </c>
      <c r="C283" s="787" t="s">
        <v>1864</v>
      </c>
      <c r="D283" s="791" t="s">
        <v>1865</v>
      </c>
      <c r="E283" s="792" t="s">
        <v>1867</v>
      </c>
      <c r="F283" s="792" t="s">
        <v>3757</v>
      </c>
      <c r="G283" s="609" t="s">
        <v>1868</v>
      </c>
    </row>
    <row r="284" spans="1:7" ht="27.75" customHeight="1" x14ac:dyDescent="0.15">
      <c r="A284" s="841">
        <v>283</v>
      </c>
      <c r="B284" s="799" t="s">
        <v>1858</v>
      </c>
      <c r="C284" s="787" t="s">
        <v>1869</v>
      </c>
      <c r="D284" s="791" t="s">
        <v>1870</v>
      </c>
      <c r="E284" s="787" t="s">
        <v>3758</v>
      </c>
      <c r="F284" s="787" t="s">
        <v>1872</v>
      </c>
      <c r="G284" s="615" t="s">
        <v>3759</v>
      </c>
    </row>
    <row r="285" spans="1:7" x14ac:dyDescent="0.15">
      <c r="A285" s="805">
        <v>284</v>
      </c>
      <c r="B285" s="799" t="s">
        <v>1858</v>
      </c>
      <c r="C285" s="787" t="s">
        <v>1873</v>
      </c>
      <c r="D285" s="791" t="s">
        <v>1874</v>
      </c>
      <c r="E285" s="787" t="s">
        <v>1876</v>
      </c>
      <c r="F285" s="787" t="s">
        <v>3761</v>
      </c>
      <c r="G285" s="615" t="s">
        <v>1877</v>
      </c>
    </row>
    <row r="286" spans="1:7" ht="24" x14ac:dyDescent="0.15">
      <c r="A286" s="805">
        <v>285</v>
      </c>
      <c r="B286" s="799" t="s">
        <v>1858</v>
      </c>
      <c r="C286" s="787" t="s">
        <v>1878</v>
      </c>
      <c r="D286" s="791" t="s">
        <v>1879</v>
      </c>
      <c r="E286" s="787" t="s">
        <v>1881</v>
      </c>
      <c r="F286" s="787" t="s">
        <v>1879</v>
      </c>
      <c r="G286" s="615" t="s">
        <v>3762</v>
      </c>
    </row>
    <row r="287" spans="1:7" x14ac:dyDescent="0.15">
      <c r="A287" s="841">
        <v>286</v>
      </c>
      <c r="B287" s="799" t="s">
        <v>1858</v>
      </c>
      <c r="C287" s="787" t="s">
        <v>1882</v>
      </c>
      <c r="D287" s="787" t="s">
        <v>3763</v>
      </c>
      <c r="E287" s="787" t="s">
        <v>1884</v>
      </c>
      <c r="F287" s="787" t="s">
        <v>3763</v>
      </c>
      <c r="G287" s="615" t="s">
        <v>613</v>
      </c>
    </row>
    <row r="288" spans="1:7" ht="45.75" customHeight="1" x14ac:dyDescent="0.15">
      <c r="A288" s="805">
        <v>287</v>
      </c>
      <c r="B288" s="799" t="s">
        <v>1858</v>
      </c>
      <c r="C288" s="787" t="s">
        <v>1885</v>
      </c>
      <c r="D288" s="787" t="s">
        <v>3763</v>
      </c>
      <c r="E288" s="856" t="s">
        <v>1887</v>
      </c>
      <c r="F288" s="787" t="s">
        <v>3763</v>
      </c>
      <c r="G288" s="615" t="s">
        <v>783</v>
      </c>
    </row>
    <row r="289" spans="1:7" x14ac:dyDescent="0.15">
      <c r="A289" s="805">
        <v>288</v>
      </c>
      <c r="B289" s="799" t="s">
        <v>1858</v>
      </c>
      <c r="C289" s="787" t="s">
        <v>1888</v>
      </c>
      <c r="D289" s="787" t="s">
        <v>3763</v>
      </c>
      <c r="E289" s="787" t="s">
        <v>1890</v>
      </c>
      <c r="F289" s="787" t="s">
        <v>3763</v>
      </c>
      <c r="G289" s="615" t="s">
        <v>1038</v>
      </c>
    </row>
    <row r="290" spans="1:7" ht="30" customHeight="1" x14ac:dyDescent="0.15">
      <c r="A290" s="841">
        <v>289</v>
      </c>
      <c r="B290" s="799" t="s">
        <v>1858</v>
      </c>
      <c r="C290" s="787" t="s">
        <v>1891</v>
      </c>
      <c r="D290" s="787" t="s">
        <v>3763</v>
      </c>
      <c r="E290" s="856" t="s">
        <v>1893</v>
      </c>
      <c r="F290" s="787" t="s">
        <v>3763</v>
      </c>
      <c r="G290" s="857" t="s">
        <v>1894</v>
      </c>
    </row>
    <row r="291" spans="1:7" ht="38.25" customHeight="1" x14ac:dyDescent="0.15">
      <c r="A291" s="805">
        <v>290</v>
      </c>
      <c r="B291" s="799" t="s">
        <v>1858</v>
      </c>
      <c r="C291" s="787" t="s">
        <v>1895</v>
      </c>
      <c r="D291" s="791" t="s">
        <v>1896</v>
      </c>
      <c r="E291" s="787" t="s">
        <v>1898</v>
      </c>
      <c r="F291" s="787" t="s">
        <v>1899</v>
      </c>
      <c r="G291" s="615" t="s">
        <v>1900</v>
      </c>
    </row>
    <row r="292" spans="1:7" x14ac:dyDescent="0.15">
      <c r="A292" s="805">
        <v>291</v>
      </c>
      <c r="B292" s="799" t="s">
        <v>1858</v>
      </c>
      <c r="C292" s="787" t="s">
        <v>1901</v>
      </c>
      <c r="D292" s="791" t="s">
        <v>1902</v>
      </c>
      <c r="E292" s="787" t="s">
        <v>1904</v>
      </c>
      <c r="F292" s="792" t="s">
        <v>3757</v>
      </c>
      <c r="G292" s="615" t="s">
        <v>1473</v>
      </c>
    </row>
    <row r="293" spans="1:7" x14ac:dyDescent="0.15">
      <c r="A293" s="841">
        <v>292</v>
      </c>
      <c r="B293" s="799" t="s">
        <v>1858</v>
      </c>
      <c r="C293" s="787" t="s">
        <v>1905</v>
      </c>
      <c r="D293" s="791" t="s">
        <v>3769</v>
      </c>
      <c r="E293" s="787" t="s">
        <v>1907</v>
      </c>
      <c r="F293" s="787" t="s">
        <v>3769</v>
      </c>
      <c r="G293" s="615" t="s">
        <v>847</v>
      </c>
    </row>
    <row r="294" spans="1:7" x14ac:dyDescent="0.15">
      <c r="A294" s="805">
        <v>293</v>
      </c>
      <c r="B294" s="799" t="s">
        <v>1858</v>
      </c>
      <c r="C294" s="787" t="s">
        <v>1908</v>
      </c>
      <c r="D294" s="791" t="s">
        <v>3769</v>
      </c>
      <c r="E294" s="787" t="s">
        <v>1910</v>
      </c>
      <c r="F294" s="787" t="s">
        <v>3769</v>
      </c>
      <c r="G294" s="615" t="s">
        <v>783</v>
      </c>
    </row>
    <row r="295" spans="1:7" x14ac:dyDescent="0.15">
      <c r="A295" s="805">
        <v>294</v>
      </c>
      <c r="B295" s="799" t="s">
        <v>1858</v>
      </c>
      <c r="C295" s="787" t="s">
        <v>1911</v>
      </c>
      <c r="D295" s="791" t="s">
        <v>1912</v>
      </c>
      <c r="E295" s="787" t="s">
        <v>1914</v>
      </c>
      <c r="F295" s="792" t="s">
        <v>3757</v>
      </c>
      <c r="G295" s="615" t="s">
        <v>1915</v>
      </c>
    </row>
    <row r="296" spans="1:7" x14ac:dyDescent="0.15">
      <c r="A296" s="841">
        <v>295</v>
      </c>
      <c r="B296" s="799" t="s">
        <v>1858</v>
      </c>
      <c r="C296" s="787" t="s">
        <v>1916</v>
      </c>
      <c r="D296" s="791" t="s">
        <v>1917</v>
      </c>
      <c r="E296" s="787" t="s">
        <v>1919</v>
      </c>
      <c r="F296" s="787" t="s">
        <v>3701</v>
      </c>
      <c r="G296" s="615" t="s">
        <v>1920</v>
      </c>
    </row>
    <row r="297" spans="1:7" x14ac:dyDescent="0.15">
      <c r="A297" s="805">
        <v>296</v>
      </c>
      <c r="B297" s="799" t="s">
        <v>1858</v>
      </c>
      <c r="C297" s="787" t="s">
        <v>1921</v>
      </c>
      <c r="D297" s="791" t="s">
        <v>1922</v>
      </c>
      <c r="E297" s="787" t="s">
        <v>1924</v>
      </c>
      <c r="F297" s="792" t="s">
        <v>1925</v>
      </c>
      <c r="G297" s="615" t="s">
        <v>890</v>
      </c>
    </row>
    <row r="298" spans="1:7" x14ac:dyDescent="0.15">
      <c r="A298" s="805">
        <v>297</v>
      </c>
      <c r="B298" s="799" t="s">
        <v>1858</v>
      </c>
      <c r="C298" s="787" t="s">
        <v>1926</v>
      </c>
      <c r="D298" s="791" t="s">
        <v>3773</v>
      </c>
      <c r="E298" s="787" t="s">
        <v>1928</v>
      </c>
      <c r="F298" s="792" t="s">
        <v>3773</v>
      </c>
      <c r="G298" s="615" t="s">
        <v>1915</v>
      </c>
    </row>
    <row r="299" spans="1:7" x14ac:dyDescent="0.15">
      <c r="A299" s="841">
        <v>298</v>
      </c>
      <c r="B299" s="799" t="s">
        <v>1858</v>
      </c>
      <c r="C299" s="787" t="s">
        <v>3774</v>
      </c>
      <c r="D299" s="791" t="s">
        <v>3773</v>
      </c>
      <c r="E299" s="787" t="s">
        <v>3776</v>
      </c>
      <c r="F299" s="792" t="s">
        <v>3773</v>
      </c>
      <c r="G299" s="615" t="s">
        <v>783</v>
      </c>
    </row>
    <row r="300" spans="1:7" ht="24" x14ac:dyDescent="0.15">
      <c r="A300" s="805">
        <v>299</v>
      </c>
      <c r="B300" s="799" t="s">
        <v>1858</v>
      </c>
      <c r="C300" s="787" t="s">
        <v>3777</v>
      </c>
      <c r="D300" s="791" t="s">
        <v>3773</v>
      </c>
      <c r="E300" s="787" t="s">
        <v>3779</v>
      </c>
      <c r="F300" s="792" t="s">
        <v>1925</v>
      </c>
      <c r="G300" s="615" t="s">
        <v>3780</v>
      </c>
    </row>
    <row r="301" spans="1:7" x14ac:dyDescent="0.15">
      <c r="A301" s="805">
        <v>300</v>
      </c>
      <c r="B301" s="799" t="s">
        <v>1931</v>
      </c>
      <c r="C301" s="787" t="s">
        <v>1932</v>
      </c>
      <c r="D301" s="791" t="s">
        <v>1933</v>
      </c>
      <c r="E301" s="787" t="s">
        <v>1935</v>
      </c>
      <c r="F301" s="787" t="s">
        <v>1936</v>
      </c>
      <c r="G301" s="615" t="s">
        <v>783</v>
      </c>
    </row>
    <row r="302" spans="1:7" x14ac:dyDescent="0.15">
      <c r="A302" s="841">
        <v>301</v>
      </c>
      <c r="B302" s="799" t="s">
        <v>1931</v>
      </c>
      <c r="C302" s="787" t="s">
        <v>1939</v>
      </c>
      <c r="D302" s="791" t="s">
        <v>1940</v>
      </c>
      <c r="E302" s="787" t="s">
        <v>1942</v>
      </c>
      <c r="F302" s="787" t="s">
        <v>1943</v>
      </c>
      <c r="G302" s="615" t="s">
        <v>1473</v>
      </c>
    </row>
    <row r="303" spans="1:7" ht="24" x14ac:dyDescent="0.15">
      <c r="A303" s="805">
        <v>302</v>
      </c>
      <c r="B303" s="799" t="s">
        <v>1931</v>
      </c>
      <c r="C303" s="787" t="s">
        <v>1945</v>
      </c>
      <c r="D303" s="791" t="s">
        <v>1946</v>
      </c>
      <c r="E303" s="787" t="s">
        <v>1948</v>
      </c>
      <c r="F303" s="787" t="s">
        <v>1949</v>
      </c>
      <c r="G303" s="615" t="s">
        <v>144</v>
      </c>
    </row>
    <row r="304" spans="1:7" x14ac:dyDescent="0.15">
      <c r="A304" s="805">
        <v>303</v>
      </c>
      <c r="B304" s="799" t="s">
        <v>1931</v>
      </c>
      <c r="C304" s="787" t="s">
        <v>1952</v>
      </c>
      <c r="D304" s="791" t="s">
        <v>1953</v>
      </c>
      <c r="E304" s="787" t="s">
        <v>1954</v>
      </c>
      <c r="F304" s="787" t="s">
        <v>1955</v>
      </c>
      <c r="G304" s="615" t="s">
        <v>1473</v>
      </c>
    </row>
    <row r="305" spans="1:7" x14ac:dyDescent="0.15">
      <c r="A305" s="841">
        <v>304</v>
      </c>
      <c r="B305" s="799" t="s">
        <v>1931</v>
      </c>
      <c r="C305" s="787" t="s">
        <v>1958</v>
      </c>
      <c r="D305" s="791" t="s">
        <v>1959</v>
      </c>
      <c r="E305" s="787" t="s">
        <v>1960</v>
      </c>
      <c r="F305" s="787" t="s">
        <v>1961</v>
      </c>
      <c r="G305" s="615" t="s">
        <v>4133</v>
      </c>
    </row>
    <row r="306" spans="1:7" x14ac:dyDescent="0.15">
      <c r="A306" s="805">
        <v>305</v>
      </c>
      <c r="B306" s="799" t="s">
        <v>1931</v>
      </c>
      <c r="C306" s="787" t="s">
        <v>1964</v>
      </c>
      <c r="D306" s="791" t="s">
        <v>1965</v>
      </c>
      <c r="E306" s="787" t="s">
        <v>1942</v>
      </c>
      <c r="F306" s="787" t="s">
        <v>1943</v>
      </c>
      <c r="G306" s="615" t="s">
        <v>847</v>
      </c>
    </row>
    <row r="307" spans="1:7" x14ac:dyDescent="0.15">
      <c r="A307" s="805">
        <v>306</v>
      </c>
      <c r="B307" s="799" t="s">
        <v>1931</v>
      </c>
      <c r="C307" s="787" t="s">
        <v>1969</v>
      </c>
      <c r="D307" s="791" t="s">
        <v>1970</v>
      </c>
      <c r="E307" s="787" t="s">
        <v>1972</v>
      </c>
      <c r="F307" s="787" t="s">
        <v>1973</v>
      </c>
      <c r="G307" s="615" t="s">
        <v>1974</v>
      </c>
    </row>
    <row r="308" spans="1:7" x14ac:dyDescent="0.15">
      <c r="A308" s="841">
        <v>307</v>
      </c>
      <c r="B308" s="799" t="s">
        <v>1931</v>
      </c>
      <c r="C308" s="787" t="s">
        <v>1975</v>
      </c>
      <c r="D308" s="791" t="s">
        <v>1976</v>
      </c>
      <c r="E308" s="787" t="s">
        <v>1978</v>
      </c>
      <c r="F308" s="787" t="s">
        <v>1979</v>
      </c>
      <c r="G308" s="615" t="s">
        <v>1717</v>
      </c>
    </row>
    <row r="309" spans="1:7" x14ac:dyDescent="0.15">
      <c r="A309" s="805">
        <v>308</v>
      </c>
      <c r="B309" s="799" t="s">
        <v>1931</v>
      </c>
      <c r="C309" s="787" t="s">
        <v>1982</v>
      </c>
      <c r="D309" s="791" t="s">
        <v>1983</v>
      </c>
      <c r="E309" s="787" t="s">
        <v>1948</v>
      </c>
      <c r="F309" s="787" t="s">
        <v>1949</v>
      </c>
      <c r="G309" s="615" t="s">
        <v>847</v>
      </c>
    </row>
    <row r="310" spans="1:7" x14ac:dyDescent="0.15">
      <c r="A310" s="805">
        <v>309</v>
      </c>
      <c r="B310" s="799" t="s">
        <v>1931</v>
      </c>
      <c r="C310" s="787" t="s">
        <v>1987</v>
      </c>
      <c r="D310" s="791" t="s">
        <v>1988</v>
      </c>
      <c r="E310" s="787" t="s">
        <v>1942</v>
      </c>
      <c r="F310" s="787" t="s">
        <v>1943</v>
      </c>
      <c r="G310" s="615" t="s">
        <v>847</v>
      </c>
    </row>
    <row r="311" spans="1:7" x14ac:dyDescent="0.15">
      <c r="A311" s="841">
        <v>310</v>
      </c>
      <c r="B311" s="799" t="s">
        <v>1931</v>
      </c>
      <c r="C311" s="787" t="s">
        <v>1991</v>
      </c>
      <c r="D311" s="791" t="s">
        <v>1992</v>
      </c>
      <c r="E311" s="787" t="s">
        <v>1948</v>
      </c>
      <c r="F311" s="787" t="s">
        <v>1949</v>
      </c>
      <c r="G311" s="615" t="s">
        <v>613</v>
      </c>
    </row>
    <row r="312" spans="1:7" x14ac:dyDescent="0.15">
      <c r="A312" s="805">
        <v>311</v>
      </c>
      <c r="B312" s="799" t="s">
        <v>1931</v>
      </c>
      <c r="C312" s="787" t="s">
        <v>1995</v>
      </c>
      <c r="D312" s="791" t="s">
        <v>1996</v>
      </c>
      <c r="E312" s="787" t="s">
        <v>1998</v>
      </c>
      <c r="F312" s="787" t="s">
        <v>1973</v>
      </c>
      <c r="G312" s="615" t="s">
        <v>613</v>
      </c>
    </row>
    <row r="313" spans="1:7" ht="24" x14ac:dyDescent="0.15">
      <c r="A313" s="805">
        <v>312</v>
      </c>
      <c r="B313" s="799" t="s">
        <v>1931</v>
      </c>
      <c r="C313" s="787" t="s">
        <v>1999</v>
      </c>
      <c r="D313" s="791" t="s">
        <v>2000</v>
      </c>
      <c r="E313" s="787" t="s">
        <v>2002</v>
      </c>
      <c r="F313" s="787" t="s">
        <v>1961</v>
      </c>
      <c r="G313" s="615" t="s">
        <v>2003</v>
      </c>
    </row>
    <row r="314" spans="1:7" ht="36" x14ac:dyDescent="0.15">
      <c r="A314" s="841">
        <v>313</v>
      </c>
      <c r="B314" s="799" t="s">
        <v>2004</v>
      </c>
      <c r="C314" s="787" t="s">
        <v>4143</v>
      </c>
      <c r="D314" s="787" t="s">
        <v>2005</v>
      </c>
      <c r="E314" s="792" t="s">
        <v>2007</v>
      </c>
      <c r="F314" s="792" t="s">
        <v>2008</v>
      </c>
      <c r="G314" s="609" t="s">
        <v>2010</v>
      </c>
    </row>
    <row r="315" spans="1:7" ht="29.25" customHeight="1" x14ac:dyDescent="0.15">
      <c r="A315" s="805">
        <v>314</v>
      </c>
      <c r="B315" s="799" t="s">
        <v>2013</v>
      </c>
      <c r="C315" s="787" t="s">
        <v>2014</v>
      </c>
      <c r="D315" s="791" t="s">
        <v>4367</v>
      </c>
      <c r="E315" s="789" t="s">
        <v>2015</v>
      </c>
      <c r="F315" s="817" t="s">
        <v>2016</v>
      </c>
      <c r="G315" s="776" t="s">
        <v>2018</v>
      </c>
    </row>
    <row r="316" spans="1:7" ht="24.75" customHeight="1" x14ac:dyDescent="0.15">
      <c r="A316" s="805">
        <v>315</v>
      </c>
      <c r="B316" s="799" t="s">
        <v>2013</v>
      </c>
      <c r="C316" s="787" t="s">
        <v>2021</v>
      </c>
      <c r="D316" s="791" t="s">
        <v>2022</v>
      </c>
      <c r="E316" s="789" t="s">
        <v>2024</v>
      </c>
      <c r="F316" s="789" t="s">
        <v>2025</v>
      </c>
      <c r="G316" s="770" t="s">
        <v>884</v>
      </c>
    </row>
    <row r="317" spans="1:7" ht="48" customHeight="1" x14ac:dyDescent="0.15">
      <c r="A317" s="841">
        <v>316</v>
      </c>
      <c r="B317" s="799" t="s">
        <v>2013</v>
      </c>
      <c r="C317" s="787" t="s">
        <v>2029</v>
      </c>
      <c r="D317" s="791" t="s">
        <v>2030</v>
      </c>
      <c r="E317" s="789" t="s">
        <v>2032</v>
      </c>
      <c r="F317" s="789" t="s">
        <v>2033</v>
      </c>
      <c r="G317" s="770" t="s">
        <v>847</v>
      </c>
    </row>
    <row r="318" spans="1:7" ht="45.75" customHeight="1" x14ac:dyDescent="0.15">
      <c r="A318" s="805">
        <v>317</v>
      </c>
      <c r="B318" s="799" t="s">
        <v>2013</v>
      </c>
      <c r="C318" s="787" t="s">
        <v>2036</v>
      </c>
      <c r="D318" s="791" t="s">
        <v>2037</v>
      </c>
      <c r="E318" s="789" t="s">
        <v>2039</v>
      </c>
      <c r="F318" s="789" t="s">
        <v>2040</v>
      </c>
      <c r="G318" s="770" t="s">
        <v>2042</v>
      </c>
    </row>
    <row r="319" spans="1:7" ht="36.75" customHeight="1" x14ac:dyDescent="0.15">
      <c r="A319" s="805">
        <v>318</v>
      </c>
      <c r="B319" s="799" t="s">
        <v>2013</v>
      </c>
      <c r="C319" s="787" t="s">
        <v>2045</v>
      </c>
      <c r="D319" s="791" t="s">
        <v>4368</v>
      </c>
      <c r="E319" s="787" t="s">
        <v>2047</v>
      </c>
      <c r="F319" s="789" t="s">
        <v>2048</v>
      </c>
      <c r="G319" s="770" t="s">
        <v>2050</v>
      </c>
    </row>
    <row r="320" spans="1:7" ht="24" x14ac:dyDescent="0.15">
      <c r="A320" s="841">
        <v>319</v>
      </c>
      <c r="B320" s="799" t="s">
        <v>2053</v>
      </c>
      <c r="C320" s="795" t="s">
        <v>2054</v>
      </c>
      <c r="D320" s="795" t="s">
        <v>2055</v>
      </c>
      <c r="E320" s="795" t="s">
        <v>2057</v>
      </c>
      <c r="F320" s="795" t="s">
        <v>2058</v>
      </c>
      <c r="G320" s="777" t="s">
        <v>1038</v>
      </c>
    </row>
    <row r="321" spans="1:7" ht="24" x14ac:dyDescent="0.15">
      <c r="A321" s="805">
        <v>320</v>
      </c>
      <c r="B321" s="799" t="s">
        <v>2053</v>
      </c>
      <c r="C321" s="795" t="s">
        <v>2061</v>
      </c>
      <c r="D321" s="796" t="s">
        <v>2062</v>
      </c>
      <c r="E321" s="795" t="s">
        <v>2064</v>
      </c>
      <c r="F321" s="795" t="s">
        <v>2065</v>
      </c>
      <c r="G321" s="777" t="s">
        <v>2067</v>
      </c>
    </row>
    <row r="322" spans="1:7" ht="24" x14ac:dyDescent="0.15">
      <c r="A322" s="805">
        <v>321</v>
      </c>
      <c r="B322" s="799" t="s">
        <v>2053</v>
      </c>
      <c r="C322" s="795" t="s">
        <v>2070</v>
      </c>
      <c r="D322" s="795" t="s">
        <v>2071</v>
      </c>
      <c r="E322" s="795" t="s">
        <v>2073</v>
      </c>
      <c r="F322" s="795" t="s">
        <v>2058</v>
      </c>
      <c r="G322" s="777" t="s">
        <v>884</v>
      </c>
    </row>
    <row r="323" spans="1:7" ht="45.75" customHeight="1" x14ac:dyDescent="0.15">
      <c r="A323" s="841">
        <v>322</v>
      </c>
      <c r="B323" s="799" t="s">
        <v>2053</v>
      </c>
      <c r="C323" s="795" t="s">
        <v>2078</v>
      </c>
      <c r="D323" s="795" t="s">
        <v>2079</v>
      </c>
      <c r="E323" s="795" t="s">
        <v>2081</v>
      </c>
      <c r="F323" s="795" t="s">
        <v>2082</v>
      </c>
      <c r="G323" s="777" t="s">
        <v>884</v>
      </c>
    </row>
    <row r="324" spans="1:7" ht="24" x14ac:dyDescent="0.15">
      <c r="A324" s="805">
        <v>323</v>
      </c>
      <c r="B324" s="799" t="s">
        <v>2053</v>
      </c>
      <c r="C324" s="795" t="s">
        <v>2085</v>
      </c>
      <c r="D324" s="795" t="s">
        <v>2086</v>
      </c>
      <c r="E324" s="795" t="s">
        <v>2088</v>
      </c>
      <c r="F324" s="795" t="s">
        <v>2089</v>
      </c>
      <c r="G324" s="777" t="s">
        <v>847</v>
      </c>
    </row>
    <row r="325" spans="1:7" ht="24" x14ac:dyDescent="0.15">
      <c r="A325" s="805">
        <v>324</v>
      </c>
      <c r="B325" s="799" t="s">
        <v>2053</v>
      </c>
      <c r="C325" s="795" t="s">
        <v>2092</v>
      </c>
      <c r="D325" s="795" t="s">
        <v>2093</v>
      </c>
      <c r="E325" s="795" t="s">
        <v>2095</v>
      </c>
      <c r="F325" s="795" t="s">
        <v>2096</v>
      </c>
      <c r="G325" s="777" t="s">
        <v>2097</v>
      </c>
    </row>
    <row r="326" spans="1:7" ht="24" x14ac:dyDescent="0.15">
      <c r="A326" s="841">
        <v>325</v>
      </c>
      <c r="B326" s="799" t="s">
        <v>2053</v>
      </c>
      <c r="C326" s="795" t="s">
        <v>2101</v>
      </c>
      <c r="D326" s="795" t="s">
        <v>2102</v>
      </c>
      <c r="E326" s="795" t="s">
        <v>2104</v>
      </c>
      <c r="F326" s="795" t="s">
        <v>2096</v>
      </c>
      <c r="G326" s="777" t="s">
        <v>847</v>
      </c>
    </row>
    <row r="327" spans="1:7" ht="24" x14ac:dyDescent="0.15">
      <c r="A327" s="805">
        <v>326</v>
      </c>
      <c r="B327" s="799" t="s">
        <v>2053</v>
      </c>
      <c r="C327" s="795" t="s">
        <v>2108</v>
      </c>
      <c r="D327" s="795" t="s">
        <v>2109</v>
      </c>
      <c r="E327" s="795" t="s">
        <v>2111</v>
      </c>
      <c r="F327" s="795" t="s">
        <v>2112</v>
      </c>
      <c r="G327" s="777" t="s">
        <v>2114</v>
      </c>
    </row>
    <row r="328" spans="1:7" ht="24" x14ac:dyDescent="0.15">
      <c r="A328" s="805">
        <v>327</v>
      </c>
      <c r="B328" s="799" t="s">
        <v>2053</v>
      </c>
      <c r="C328" s="795" t="s">
        <v>2117</v>
      </c>
      <c r="D328" s="795" t="s">
        <v>2118</v>
      </c>
      <c r="E328" s="795" t="s">
        <v>2120</v>
      </c>
      <c r="F328" s="795" t="s">
        <v>2121</v>
      </c>
      <c r="G328" s="777" t="s">
        <v>2122</v>
      </c>
    </row>
    <row r="329" spans="1:7" ht="24" x14ac:dyDescent="0.15">
      <c r="A329" s="841">
        <v>328</v>
      </c>
      <c r="B329" s="799" t="s">
        <v>2053</v>
      </c>
      <c r="C329" s="795" t="s">
        <v>2126</v>
      </c>
      <c r="D329" s="795" t="s">
        <v>2127</v>
      </c>
      <c r="E329" s="795" t="s">
        <v>2129</v>
      </c>
      <c r="F329" s="795" t="s">
        <v>2058</v>
      </c>
      <c r="G329" s="777" t="s">
        <v>1038</v>
      </c>
    </row>
    <row r="330" spans="1:7" ht="24" x14ac:dyDescent="0.15">
      <c r="A330" s="805">
        <v>329</v>
      </c>
      <c r="B330" s="799" t="s">
        <v>2053</v>
      </c>
      <c r="C330" s="795" t="s">
        <v>2131</v>
      </c>
      <c r="D330" s="795" t="s">
        <v>2132</v>
      </c>
      <c r="E330" s="795" t="s">
        <v>2134</v>
      </c>
      <c r="F330" s="795" t="s">
        <v>2121</v>
      </c>
      <c r="G330" s="777" t="s">
        <v>2135</v>
      </c>
    </row>
    <row r="331" spans="1:7" ht="24" x14ac:dyDescent="0.15">
      <c r="A331" s="805">
        <v>330</v>
      </c>
      <c r="B331" s="799" t="s">
        <v>2053</v>
      </c>
      <c r="C331" s="795" t="s">
        <v>2138</v>
      </c>
      <c r="D331" s="795" t="s">
        <v>2139</v>
      </c>
      <c r="E331" s="795" t="s">
        <v>2141</v>
      </c>
      <c r="F331" s="795" t="s">
        <v>2142</v>
      </c>
      <c r="G331" s="777" t="s">
        <v>884</v>
      </c>
    </row>
    <row r="332" spans="1:7" ht="24" x14ac:dyDescent="0.15">
      <c r="A332" s="841">
        <v>331</v>
      </c>
      <c r="B332" s="799" t="s">
        <v>2053</v>
      </c>
      <c r="C332" s="795" t="s">
        <v>2146</v>
      </c>
      <c r="D332" s="795" t="s">
        <v>2147</v>
      </c>
      <c r="E332" s="795" t="s">
        <v>2149</v>
      </c>
      <c r="F332" s="795" t="s">
        <v>2150</v>
      </c>
      <c r="G332" s="777" t="s">
        <v>783</v>
      </c>
    </row>
    <row r="333" spans="1:7" ht="24" x14ac:dyDescent="0.15">
      <c r="A333" s="805">
        <v>332</v>
      </c>
      <c r="B333" s="799" t="s">
        <v>2053</v>
      </c>
      <c r="C333" s="795" t="s">
        <v>2154</v>
      </c>
      <c r="D333" s="795" t="s">
        <v>2155</v>
      </c>
      <c r="E333" s="795" t="s">
        <v>2157</v>
      </c>
      <c r="F333" s="795" t="s">
        <v>2150</v>
      </c>
      <c r="G333" s="777" t="s">
        <v>1696</v>
      </c>
    </row>
    <row r="334" spans="1:7" ht="24" x14ac:dyDescent="0.15">
      <c r="A334" s="805">
        <v>333</v>
      </c>
      <c r="B334" s="799" t="s">
        <v>2053</v>
      </c>
      <c r="C334" s="795" t="s">
        <v>2160</v>
      </c>
      <c r="D334" s="795" t="s">
        <v>2161</v>
      </c>
      <c r="E334" s="795" t="s">
        <v>2163</v>
      </c>
      <c r="F334" s="795" t="s">
        <v>2164</v>
      </c>
      <c r="G334" s="777" t="s">
        <v>256</v>
      </c>
    </row>
    <row r="335" spans="1:7" ht="24" x14ac:dyDescent="0.15">
      <c r="A335" s="841">
        <v>334</v>
      </c>
      <c r="B335" s="799" t="s">
        <v>2053</v>
      </c>
      <c r="C335" s="795" t="s">
        <v>2167</v>
      </c>
      <c r="D335" s="795" t="s">
        <v>2168</v>
      </c>
      <c r="E335" s="795" t="s">
        <v>2170</v>
      </c>
      <c r="F335" s="795" t="s">
        <v>2171</v>
      </c>
      <c r="G335" s="777" t="s">
        <v>2173</v>
      </c>
    </row>
    <row r="336" spans="1:7" ht="34.5" customHeight="1" x14ac:dyDescent="0.15">
      <c r="A336" s="805">
        <v>335</v>
      </c>
      <c r="B336" s="799" t="s">
        <v>2174</v>
      </c>
      <c r="C336" s="787" t="s">
        <v>2175</v>
      </c>
      <c r="D336" s="787" t="s">
        <v>2176</v>
      </c>
      <c r="E336" s="787" t="s">
        <v>2178</v>
      </c>
      <c r="F336" s="787" t="s">
        <v>4369</v>
      </c>
      <c r="G336" s="615" t="s">
        <v>4149</v>
      </c>
    </row>
    <row r="337" spans="1:7" ht="46.5" customHeight="1" x14ac:dyDescent="0.15">
      <c r="A337" s="805">
        <v>336</v>
      </c>
      <c r="B337" s="799" t="s">
        <v>2174</v>
      </c>
      <c r="C337" s="787" t="s">
        <v>2182</v>
      </c>
      <c r="D337" s="787" t="s">
        <v>2183</v>
      </c>
      <c r="E337" s="787" t="s">
        <v>2185</v>
      </c>
      <c r="F337" s="787" t="s">
        <v>2186</v>
      </c>
      <c r="G337" s="615" t="s">
        <v>4370</v>
      </c>
    </row>
    <row r="338" spans="1:7" ht="24" x14ac:dyDescent="0.15">
      <c r="A338" s="841">
        <v>337</v>
      </c>
      <c r="B338" s="799" t="s">
        <v>2174</v>
      </c>
      <c r="C338" s="787" t="s">
        <v>2190</v>
      </c>
      <c r="D338" s="787" t="s">
        <v>2191</v>
      </c>
      <c r="E338" s="787" t="s">
        <v>2193</v>
      </c>
      <c r="F338" s="787" t="s">
        <v>2194</v>
      </c>
      <c r="G338" s="615" t="s">
        <v>2196</v>
      </c>
    </row>
    <row r="339" spans="1:7" ht="24" x14ac:dyDescent="0.15">
      <c r="A339" s="805">
        <v>338</v>
      </c>
      <c r="B339" s="799" t="s">
        <v>2174</v>
      </c>
      <c r="C339" s="787" t="s">
        <v>2198</v>
      </c>
      <c r="D339" s="787" t="s">
        <v>2199</v>
      </c>
      <c r="E339" s="787" t="s">
        <v>2201</v>
      </c>
      <c r="F339" s="787" t="s">
        <v>2202</v>
      </c>
      <c r="G339" s="615" t="s">
        <v>2204</v>
      </c>
    </row>
    <row r="340" spans="1:7" ht="36" x14ac:dyDescent="0.15">
      <c r="A340" s="805">
        <v>339</v>
      </c>
      <c r="B340" s="799" t="s">
        <v>2174</v>
      </c>
      <c r="C340" s="787" t="s">
        <v>2206</v>
      </c>
      <c r="D340" s="787" t="s">
        <v>2207</v>
      </c>
      <c r="E340" s="787" t="s">
        <v>2209</v>
      </c>
      <c r="F340" s="787" t="s">
        <v>2207</v>
      </c>
      <c r="G340" s="615" t="s">
        <v>2211</v>
      </c>
    </row>
    <row r="341" spans="1:7" ht="39" customHeight="1" x14ac:dyDescent="0.15">
      <c r="A341" s="841">
        <v>340</v>
      </c>
      <c r="B341" s="799" t="s">
        <v>2174</v>
      </c>
      <c r="C341" s="787" t="s">
        <v>2213</v>
      </c>
      <c r="D341" s="787" t="s">
        <v>2214</v>
      </c>
      <c r="E341" s="787" t="s">
        <v>2216</v>
      </c>
      <c r="F341" s="787" t="s">
        <v>2214</v>
      </c>
      <c r="G341" s="615" t="s">
        <v>2218</v>
      </c>
    </row>
    <row r="342" spans="1:7" ht="54" customHeight="1" x14ac:dyDescent="0.15">
      <c r="A342" s="805">
        <v>341</v>
      </c>
      <c r="B342" s="799" t="s">
        <v>2220</v>
      </c>
      <c r="C342" s="787" t="s">
        <v>2221</v>
      </c>
      <c r="D342" s="791" t="s">
        <v>2222</v>
      </c>
      <c r="E342" s="787" t="s">
        <v>2224</v>
      </c>
      <c r="F342" s="787" t="s">
        <v>2225</v>
      </c>
      <c r="G342" s="615" t="s">
        <v>2226</v>
      </c>
    </row>
    <row r="343" spans="1:7" ht="54" customHeight="1" x14ac:dyDescent="0.15">
      <c r="A343" s="805">
        <v>342</v>
      </c>
      <c r="B343" s="799" t="s">
        <v>2220</v>
      </c>
      <c r="C343" s="787" t="s">
        <v>2228</v>
      </c>
      <c r="D343" s="791" t="s">
        <v>2229</v>
      </c>
      <c r="E343" s="787" t="s">
        <v>2231</v>
      </c>
      <c r="F343" s="787" t="s">
        <v>2232</v>
      </c>
      <c r="G343" s="615" t="s">
        <v>2233</v>
      </c>
    </row>
    <row r="344" spans="1:7" ht="54" customHeight="1" x14ac:dyDescent="0.15">
      <c r="A344" s="841">
        <v>343</v>
      </c>
      <c r="B344" s="799" t="s">
        <v>2220</v>
      </c>
      <c r="C344" s="787" t="s">
        <v>2235</v>
      </c>
      <c r="D344" s="791" t="s">
        <v>2236</v>
      </c>
      <c r="E344" s="787" t="s">
        <v>2238</v>
      </c>
      <c r="F344" s="787" t="s">
        <v>2239</v>
      </c>
      <c r="G344" s="615" t="s">
        <v>2240</v>
      </c>
    </row>
    <row r="345" spans="1:7" ht="54" customHeight="1" x14ac:dyDescent="0.15">
      <c r="A345" s="805">
        <v>344</v>
      </c>
      <c r="B345" s="799" t="s">
        <v>2220</v>
      </c>
      <c r="C345" s="787" t="s">
        <v>2242</v>
      </c>
      <c r="D345" s="791" t="s">
        <v>2243</v>
      </c>
      <c r="E345" s="787" t="s">
        <v>2245</v>
      </c>
      <c r="F345" s="787" t="s">
        <v>2246</v>
      </c>
      <c r="G345" s="615" t="s">
        <v>2247</v>
      </c>
    </row>
    <row r="346" spans="1:7" ht="54" customHeight="1" x14ac:dyDescent="0.15">
      <c r="A346" s="805">
        <v>345</v>
      </c>
      <c r="B346" s="799" t="s">
        <v>2220</v>
      </c>
      <c r="C346" s="787" t="s">
        <v>2249</v>
      </c>
      <c r="D346" s="791" t="s">
        <v>2250</v>
      </c>
      <c r="E346" s="787" t="s">
        <v>2252</v>
      </c>
      <c r="F346" s="787" t="s">
        <v>2253</v>
      </c>
      <c r="G346" s="615" t="s">
        <v>2254</v>
      </c>
    </row>
    <row r="347" spans="1:7" ht="54" customHeight="1" x14ac:dyDescent="0.15">
      <c r="A347" s="841">
        <v>346</v>
      </c>
      <c r="B347" s="799" t="s">
        <v>2220</v>
      </c>
      <c r="C347" s="787" t="s">
        <v>2256</v>
      </c>
      <c r="D347" s="791" t="s">
        <v>2257</v>
      </c>
      <c r="E347" s="787" t="s">
        <v>2259</v>
      </c>
      <c r="F347" s="787" t="s">
        <v>2260</v>
      </c>
      <c r="G347" s="615" t="s">
        <v>2261</v>
      </c>
    </row>
    <row r="348" spans="1:7" ht="54" customHeight="1" x14ac:dyDescent="0.15">
      <c r="A348" s="805">
        <v>347</v>
      </c>
      <c r="B348" s="799" t="s">
        <v>2220</v>
      </c>
      <c r="C348" s="787" t="s">
        <v>2263</v>
      </c>
      <c r="D348" s="791" t="s">
        <v>2264</v>
      </c>
      <c r="E348" s="787" t="s">
        <v>2266</v>
      </c>
      <c r="F348" s="787" t="s">
        <v>2267</v>
      </c>
      <c r="G348" s="615" t="s">
        <v>2268</v>
      </c>
    </row>
    <row r="349" spans="1:7" ht="54" customHeight="1" x14ac:dyDescent="0.15">
      <c r="A349" s="805">
        <v>348</v>
      </c>
      <c r="B349" s="799" t="s">
        <v>2220</v>
      </c>
      <c r="C349" s="787" t="s">
        <v>2270</v>
      </c>
      <c r="D349" s="791" t="s">
        <v>2271</v>
      </c>
      <c r="E349" s="787" t="s">
        <v>2273</v>
      </c>
      <c r="F349" s="787" t="s">
        <v>2274</v>
      </c>
      <c r="G349" s="615" t="s">
        <v>2275</v>
      </c>
    </row>
    <row r="350" spans="1:7" ht="24" x14ac:dyDescent="0.15">
      <c r="A350" s="841">
        <v>349</v>
      </c>
      <c r="B350" s="799" t="s">
        <v>2277</v>
      </c>
      <c r="C350" s="818" t="s">
        <v>2278</v>
      </c>
      <c r="D350" s="818" t="s">
        <v>2279</v>
      </c>
      <c r="E350" s="819" t="s">
        <v>2281</v>
      </c>
      <c r="F350" s="818" t="s">
        <v>2282</v>
      </c>
      <c r="G350" s="778" t="s">
        <v>2284</v>
      </c>
    </row>
    <row r="351" spans="1:7" ht="24" x14ac:dyDescent="0.15">
      <c r="A351" s="805">
        <v>350</v>
      </c>
      <c r="B351" s="799" t="s">
        <v>2277</v>
      </c>
      <c r="C351" s="818" t="s">
        <v>2286</v>
      </c>
      <c r="D351" s="818" t="s">
        <v>4058</v>
      </c>
      <c r="E351" s="819" t="s">
        <v>2288</v>
      </c>
      <c r="F351" s="818" t="s">
        <v>2289</v>
      </c>
      <c r="G351" s="778" t="s">
        <v>710</v>
      </c>
    </row>
    <row r="352" spans="1:7" ht="24" x14ac:dyDescent="0.15">
      <c r="A352" s="805">
        <v>351</v>
      </c>
      <c r="B352" s="799" t="s">
        <v>2277</v>
      </c>
      <c r="C352" s="818" t="s">
        <v>2291</v>
      </c>
      <c r="D352" s="818" t="s">
        <v>2292</v>
      </c>
      <c r="E352" s="819" t="s">
        <v>2293</v>
      </c>
      <c r="F352" s="818" t="s">
        <v>2294</v>
      </c>
      <c r="G352" s="778" t="s">
        <v>2296</v>
      </c>
    </row>
    <row r="353" spans="1:7" ht="36" x14ac:dyDescent="0.15">
      <c r="A353" s="841">
        <v>352</v>
      </c>
      <c r="B353" s="799" t="s">
        <v>2298</v>
      </c>
      <c r="C353" s="787" t="s">
        <v>2299</v>
      </c>
      <c r="D353" s="820" t="s">
        <v>2300</v>
      </c>
      <c r="E353" s="803" t="s">
        <v>2301</v>
      </c>
      <c r="F353" s="803" t="s">
        <v>2302</v>
      </c>
      <c r="G353" s="779" t="s">
        <v>2296</v>
      </c>
    </row>
    <row r="354" spans="1:7" ht="24" x14ac:dyDescent="0.15">
      <c r="A354" s="805">
        <v>353</v>
      </c>
      <c r="B354" s="799" t="s">
        <v>2298</v>
      </c>
      <c r="C354" s="787" t="s">
        <v>2304</v>
      </c>
      <c r="D354" s="820" t="s">
        <v>2305</v>
      </c>
      <c r="E354" s="803" t="s">
        <v>2307</v>
      </c>
      <c r="F354" s="803" t="s">
        <v>2308</v>
      </c>
      <c r="G354" s="779" t="s">
        <v>3701</v>
      </c>
    </row>
    <row r="355" spans="1:7" ht="36" x14ac:dyDescent="0.15">
      <c r="A355" s="805">
        <v>354</v>
      </c>
      <c r="B355" s="799" t="s">
        <v>2298</v>
      </c>
      <c r="C355" s="787" t="s">
        <v>2310</v>
      </c>
      <c r="D355" s="820" t="s">
        <v>2311</v>
      </c>
      <c r="E355" s="803" t="s">
        <v>2313</v>
      </c>
      <c r="F355" s="803" t="s">
        <v>2314</v>
      </c>
      <c r="G355" s="779" t="s">
        <v>3701</v>
      </c>
    </row>
    <row r="356" spans="1:7" ht="36" x14ac:dyDescent="0.15">
      <c r="A356" s="841">
        <v>355</v>
      </c>
      <c r="B356" s="799" t="s">
        <v>2298</v>
      </c>
      <c r="C356" s="787" t="s">
        <v>2315</v>
      </c>
      <c r="D356" s="821" t="s">
        <v>2316</v>
      </c>
      <c r="E356" s="803" t="s">
        <v>2317</v>
      </c>
      <c r="F356" s="803" t="s">
        <v>2318</v>
      </c>
      <c r="G356" s="779" t="s">
        <v>2319</v>
      </c>
    </row>
    <row r="357" spans="1:7" ht="36" x14ac:dyDescent="0.15">
      <c r="A357" s="805">
        <v>356</v>
      </c>
      <c r="B357" s="799" t="s">
        <v>2298</v>
      </c>
      <c r="C357" s="787" t="s">
        <v>4371</v>
      </c>
      <c r="D357" s="820" t="s">
        <v>2322</v>
      </c>
      <c r="E357" s="803" t="s">
        <v>2324</v>
      </c>
      <c r="F357" s="803" t="s">
        <v>2325</v>
      </c>
      <c r="G357" s="779" t="s">
        <v>2327</v>
      </c>
    </row>
    <row r="358" spans="1:7" ht="36" x14ac:dyDescent="0.15">
      <c r="A358" s="805">
        <v>357</v>
      </c>
      <c r="B358" s="799" t="s">
        <v>2298</v>
      </c>
      <c r="C358" s="787" t="s">
        <v>2329</v>
      </c>
      <c r="D358" s="820" t="s">
        <v>2330</v>
      </c>
      <c r="E358" s="803" t="s">
        <v>2332</v>
      </c>
      <c r="F358" s="803" t="s">
        <v>2333</v>
      </c>
      <c r="G358" s="779" t="s">
        <v>847</v>
      </c>
    </row>
    <row r="359" spans="1:7" ht="36" x14ac:dyDescent="0.15">
      <c r="A359" s="841">
        <v>358</v>
      </c>
      <c r="B359" s="799" t="s">
        <v>2298</v>
      </c>
      <c r="C359" s="787" t="s">
        <v>2336</v>
      </c>
      <c r="D359" s="820" t="s">
        <v>2337</v>
      </c>
      <c r="E359" s="803" t="s">
        <v>2338</v>
      </c>
      <c r="F359" s="803" t="s">
        <v>2339</v>
      </c>
      <c r="G359" s="779" t="s">
        <v>2327</v>
      </c>
    </row>
    <row r="360" spans="1:7" ht="36" x14ac:dyDescent="0.15">
      <c r="A360" s="805">
        <v>359</v>
      </c>
      <c r="B360" s="799" t="s">
        <v>2298</v>
      </c>
      <c r="C360" s="787" t="s">
        <v>2342</v>
      </c>
      <c r="D360" s="822" t="s">
        <v>2343</v>
      </c>
      <c r="E360" s="787" t="s">
        <v>2345</v>
      </c>
      <c r="F360" s="787" t="s">
        <v>2346</v>
      </c>
      <c r="G360" s="615" t="s">
        <v>1696</v>
      </c>
    </row>
    <row r="361" spans="1:7" ht="36" x14ac:dyDescent="0.15">
      <c r="A361" s="805">
        <v>360</v>
      </c>
      <c r="B361" s="799" t="s">
        <v>2298</v>
      </c>
      <c r="C361" s="795" t="s">
        <v>2348</v>
      </c>
      <c r="D361" s="820" t="s">
        <v>2343</v>
      </c>
      <c r="E361" s="803" t="s">
        <v>2350</v>
      </c>
      <c r="F361" s="803" t="s">
        <v>2346</v>
      </c>
      <c r="G361" s="779" t="s">
        <v>1696</v>
      </c>
    </row>
    <row r="362" spans="1:7" ht="18" customHeight="1" x14ac:dyDescent="0.15">
      <c r="A362" s="841">
        <v>361</v>
      </c>
      <c r="B362" s="799" t="s">
        <v>2352</v>
      </c>
      <c r="C362" s="787" t="s">
        <v>2353</v>
      </c>
      <c r="D362" s="791" t="s">
        <v>2354</v>
      </c>
      <c r="E362" s="789" t="s">
        <v>2356</v>
      </c>
      <c r="F362" s="789" t="s">
        <v>2357</v>
      </c>
      <c r="G362" s="770" t="s">
        <v>2359</v>
      </c>
    </row>
    <row r="363" spans="1:7" ht="42" customHeight="1" x14ac:dyDescent="0.15">
      <c r="A363" s="805">
        <v>362</v>
      </c>
      <c r="B363" s="799" t="s">
        <v>2352</v>
      </c>
      <c r="C363" s="787" t="s">
        <v>2362</v>
      </c>
      <c r="D363" s="791" t="s">
        <v>2363</v>
      </c>
      <c r="E363" s="789" t="s">
        <v>2365</v>
      </c>
      <c r="F363" s="789" t="s">
        <v>2366</v>
      </c>
      <c r="G363" s="770" t="s">
        <v>2367</v>
      </c>
    </row>
    <row r="364" spans="1:7" ht="33.75" customHeight="1" x14ac:dyDescent="0.15">
      <c r="A364" s="805">
        <v>363</v>
      </c>
      <c r="B364" s="799" t="s">
        <v>2352</v>
      </c>
      <c r="C364" s="787" t="s">
        <v>2369</v>
      </c>
      <c r="D364" s="791" t="s">
        <v>2370</v>
      </c>
      <c r="E364" s="789" t="s">
        <v>2372</v>
      </c>
      <c r="F364" s="789" t="s">
        <v>2373</v>
      </c>
      <c r="G364" s="770" t="s">
        <v>2359</v>
      </c>
    </row>
    <row r="365" spans="1:7" x14ac:dyDescent="0.15">
      <c r="A365" s="841">
        <v>364</v>
      </c>
      <c r="B365" s="799" t="s">
        <v>2352</v>
      </c>
      <c r="C365" s="787" t="s">
        <v>2375</v>
      </c>
      <c r="D365" s="791" t="s">
        <v>2376</v>
      </c>
      <c r="E365" s="789" t="s">
        <v>2378</v>
      </c>
      <c r="F365" s="789" t="s">
        <v>2373</v>
      </c>
      <c r="G365" s="770" t="s">
        <v>2359</v>
      </c>
    </row>
    <row r="366" spans="1:7" x14ac:dyDescent="0.15">
      <c r="A366" s="805">
        <v>365</v>
      </c>
      <c r="B366" s="799" t="s">
        <v>2352</v>
      </c>
      <c r="C366" s="787" t="s">
        <v>2380</v>
      </c>
      <c r="D366" s="791" t="s">
        <v>2381</v>
      </c>
      <c r="E366" s="789" t="s">
        <v>2383</v>
      </c>
      <c r="F366" s="789" t="s">
        <v>2373</v>
      </c>
      <c r="G366" s="770" t="s">
        <v>1696</v>
      </c>
    </row>
    <row r="367" spans="1:7" ht="24" x14ac:dyDescent="0.15">
      <c r="A367" s="805">
        <v>366</v>
      </c>
      <c r="B367" s="799" t="s">
        <v>2352</v>
      </c>
      <c r="C367" s="787" t="s">
        <v>2385</v>
      </c>
      <c r="D367" s="791" t="s">
        <v>2386</v>
      </c>
      <c r="E367" s="789" t="s">
        <v>2388</v>
      </c>
      <c r="F367" s="789" t="s">
        <v>2373</v>
      </c>
      <c r="G367" s="770" t="s">
        <v>3701</v>
      </c>
    </row>
    <row r="368" spans="1:7" ht="34.5" customHeight="1" x14ac:dyDescent="0.15">
      <c r="A368" s="841">
        <v>367</v>
      </c>
      <c r="B368" s="799" t="s">
        <v>2352</v>
      </c>
      <c r="C368" s="787" t="s">
        <v>2390</v>
      </c>
      <c r="D368" s="791" t="s">
        <v>2391</v>
      </c>
      <c r="E368" s="789" t="s">
        <v>2393</v>
      </c>
      <c r="F368" s="789" t="s">
        <v>2366</v>
      </c>
      <c r="G368" s="770" t="s">
        <v>3701</v>
      </c>
    </row>
    <row r="369" spans="1:7" x14ac:dyDescent="0.15">
      <c r="A369" s="805">
        <v>368</v>
      </c>
      <c r="B369" s="799" t="s">
        <v>2394</v>
      </c>
      <c r="C369" s="787" t="s">
        <v>2395</v>
      </c>
      <c r="D369" s="791" t="s">
        <v>2396</v>
      </c>
      <c r="E369" s="789" t="s">
        <v>2398</v>
      </c>
      <c r="F369" s="789" t="s">
        <v>2399</v>
      </c>
      <c r="G369" s="770" t="s">
        <v>2401</v>
      </c>
    </row>
    <row r="370" spans="1:7" ht="24" x14ac:dyDescent="0.15">
      <c r="A370" s="805">
        <v>369</v>
      </c>
      <c r="B370" s="799" t="s">
        <v>2394</v>
      </c>
      <c r="C370" s="787" t="s">
        <v>2404</v>
      </c>
      <c r="D370" s="791" t="s">
        <v>2405</v>
      </c>
      <c r="E370" s="789" t="s">
        <v>2407</v>
      </c>
      <c r="F370" s="789" t="s">
        <v>2408</v>
      </c>
      <c r="G370" s="770" t="s">
        <v>2409</v>
      </c>
    </row>
    <row r="371" spans="1:7" x14ac:dyDescent="0.15">
      <c r="A371" s="841">
        <v>370</v>
      </c>
      <c r="B371" s="799" t="s">
        <v>2394</v>
      </c>
      <c r="C371" s="787" t="s">
        <v>2413</v>
      </c>
      <c r="D371" s="791" t="s">
        <v>2414</v>
      </c>
      <c r="E371" s="789" t="s">
        <v>2416</v>
      </c>
      <c r="F371" s="789" t="s">
        <v>2417</v>
      </c>
      <c r="G371" s="770" t="s">
        <v>2419</v>
      </c>
    </row>
    <row r="372" spans="1:7" x14ac:dyDescent="0.15">
      <c r="A372" s="805">
        <v>371</v>
      </c>
      <c r="B372" s="799" t="s">
        <v>2394</v>
      </c>
      <c r="C372" s="787" t="s">
        <v>2421</v>
      </c>
      <c r="D372" s="791" t="s">
        <v>2422</v>
      </c>
      <c r="E372" s="789" t="s">
        <v>2424</v>
      </c>
      <c r="F372" s="789" t="s">
        <v>2425</v>
      </c>
      <c r="G372" s="770" t="s">
        <v>847</v>
      </c>
    </row>
    <row r="373" spans="1:7" x14ac:dyDescent="0.15">
      <c r="A373" s="805">
        <v>372</v>
      </c>
      <c r="B373" s="799" t="s">
        <v>2394</v>
      </c>
      <c r="C373" s="787" t="s">
        <v>2429</v>
      </c>
      <c r="D373" s="791" t="s">
        <v>2430</v>
      </c>
      <c r="E373" s="789" t="s">
        <v>2431</v>
      </c>
      <c r="F373" s="789" t="s">
        <v>2425</v>
      </c>
      <c r="G373" s="770" t="s">
        <v>847</v>
      </c>
    </row>
    <row r="374" spans="1:7" x14ac:dyDescent="0.15">
      <c r="A374" s="841">
        <v>373</v>
      </c>
      <c r="B374" s="799" t="s">
        <v>2394</v>
      </c>
      <c r="C374" s="787" t="s">
        <v>2432</v>
      </c>
      <c r="D374" s="791" t="s">
        <v>2433</v>
      </c>
      <c r="E374" s="789" t="s">
        <v>2434</v>
      </c>
      <c r="F374" s="789" t="s">
        <v>2425</v>
      </c>
      <c r="G374" s="770" t="s">
        <v>1038</v>
      </c>
    </row>
    <row r="375" spans="1:7" x14ac:dyDescent="0.15">
      <c r="A375" s="805">
        <v>374</v>
      </c>
      <c r="B375" s="799" t="s">
        <v>2394</v>
      </c>
      <c r="C375" s="787" t="s">
        <v>2436</v>
      </c>
      <c r="D375" s="791" t="s">
        <v>2437</v>
      </c>
      <c r="E375" s="789" t="s">
        <v>2439</v>
      </c>
      <c r="F375" s="789" t="s">
        <v>2425</v>
      </c>
      <c r="G375" s="770" t="s">
        <v>3701</v>
      </c>
    </row>
    <row r="376" spans="1:7" ht="24" x14ac:dyDescent="0.15">
      <c r="A376" s="805">
        <v>375</v>
      </c>
      <c r="B376" s="799" t="s">
        <v>2394</v>
      </c>
      <c r="C376" s="787" t="s">
        <v>2441</v>
      </c>
      <c r="D376" s="791" t="s">
        <v>2442</v>
      </c>
      <c r="E376" s="789" t="s">
        <v>2444</v>
      </c>
      <c r="F376" s="789" t="s">
        <v>2417</v>
      </c>
      <c r="G376" s="770" t="s">
        <v>2446</v>
      </c>
    </row>
    <row r="377" spans="1:7" x14ac:dyDescent="0.15">
      <c r="A377" s="841">
        <v>376</v>
      </c>
      <c r="B377" s="799" t="s">
        <v>2394</v>
      </c>
      <c r="C377" s="787" t="s">
        <v>2449</v>
      </c>
      <c r="D377" s="791" t="s">
        <v>2450</v>
      </c>
      <c r="E377" s="789" t="s">
        <v>2452</v>
      </c>
      <c r="F377" s="789" t="s">
        <v>2453</v>
      </c>
      <c r="G377" s="770" t="s">
        <v>1181</v>
      </c>
    </row>
    <row r="378" spans="1:7" x14ac:dyDescent="0.15">
      <c r="A378" s="805">
        <v>377</v>
      </c>
      <c r="B378" s="799" t="s">
        <v>2394</v>
      </c>
      <c r="C378" s="787" t="s">
        <v>2457</v>
      </c>
      <c r="D378" s="791" t="s">
        <v>2458</v>
      </c>
      <c r="E378" s="789" t="s">
        <v>2459</v>
      </c>
      <c r="F378" s="789" t="s">
        <v>2408</v>
      </c>
      <c r="G378" s="770" t="s">
        <v>2460</v>
      </c>
    </row>
    <row r="379" spans="1:7" x14ac:dyDescent="0.15">
      <c r="A379" s="805">
        <v>378</v>
      </c>
      <c r="B379" s="799" t="s">
        <v>2394</v>
      </c>
      <c r="C379" s="787" t="s">
        <v>2463</v>
      </c>
      <c r="D379" s="791" t="s">
        <v>2464</v>
      </c>
      <c r="E379" s="789" t="s">
        <v>2465</v>
      </c>
      <c r="F379" s="789" t="s">
        <v>2399</v>
      </c>
      <c r="G379" s="770" t="s">
        <v>2467</v>
      </c>
    </row>
    <row r="380" spans="1:7" x14ac:dyDescent="0.15">
      <c r="A380" s="841">
        <v>379</v>
      </c>
      <c r="B380" s="799" t="s">
        <v>2394</v>
      </c>
      <c r="C380" s="787" t="s">
        <v>2470</v>
      </c>
      <c r="D380" s="791" t="s">
        <v>2471</v>
      </c>
      <c r="E380" s="789" t="s">
        <v>2473</v>
      </c>
      <c r="F380" s="789" t="s">
        <v>2425</v>
      </c>
      <c r="G380" s="770" t="s">
        <v>3701</v>
      </c>
    </row>
    <row r="381" spans="1:7" ht="24" x14ac:dyDescent="0.15">
      <c r="A381" s="805">
        <v>380</v>
      </c>
      <c r="B381" s="799" t="s">
        <v>2394</v>
      </c>
      <c r="C381" s="787" t="s">
        <v>2477</v>
      </c>
      <c r="D381" s="791" t="s">
        <v>2478</v>
      </c>
      <c r="E381" s="789" t="s">
        <v>2480</v>
      </c>
      <c r="F381" s="789" t="s">
        <v>2481</v>
      </c>
      <c r="G381" s="770" t="s">
        <v>2483</v>
      </c>
    </row>
    <row r="382" spans="1:7" ht="24" x14ac:dyDescent="0.15">
      <c r="A382" s="805">
        <v>381</v>
      </c>
      <c r="B382" s="799" t="s">
        <v>2394</v>
      </c>
      <c r="C382" s="787" t="s">
        <v>2477</v>
      </c>
      <c r="D382" s="791" t="s">
        <v>2478</v>
      </c>
      <c r="E382" s="789" t="s">
        <v>2485</v>
      </c>
      <c r="F382" s="789" t="s">
        <v>2481</v>
      </c>
      <c r="G382" s="770" t="s">
        <v>2483</v>
      </c>
    </row>
    <row r="383" spans="1:7" x14ac:dyDescent="0.15">
      <c r="A383" s="841">
        <v>382</v>
      </c>
      <c r="B383" s="799" t="s">
        <v>2394</v>
      </c>
      <c r="C383" s="787" t="s">
        <v>2488</v>
      </c>
      <c r="D383" s="791" t="s">
        <v>2489</v>
      </c>
      <c r="E383" s="789" t="s">
        <v>2491</v>
      </c>
      <c r="F383" s="789" t="s">
        <v>2492</v>
      </c>
      <c r="G383" s="770" t="s">
        <v>2494</v>
      </c>
    </row>
    <row r="384" spans="1:7" x14ac:dyDescent="0.15">
      <c r="A384" s="805">
        <v>383</v>
      </c>
      <c r="B384" s="799" t="s">
        <v>2394</v>
      </c>
      <c r="C384" s="787" t="s">
        <v>2497</v>
      </c>
      <c r="D384" s="791" t="s">
        <v>2498</v>
      </c>
      <c r="E384" s="789" t="s">
        <v>2500</v>
      </c>
      <c r="F384" s="789" t="s">
        <v>2501</v>
      </c>
      <c r="G384" s="770" t="s">
        <v>2503</v>
      </c>
    </row>
    <row r="385" spans="1:7" x14ac:dyDescent="0.15">
      <c r="A385" s="805">
        <v>384</v>
      </c>
      <c r="B385" s="799" t="s">
        <v>2394</v>
      </c>
      <c r="C385" s="787" t="s">
        <v>2507</v>
      </c>
      <c r="D385" s="803" t="s">
        <v>2508</v>
      </c>
      <c r="E385" s="789" t="s">
        <v>2510</v>
      </c>
      <c r="F385" s="789" t="s">
        <v>2453</v>
      </c>
      <c r="G385" s="770" t="s">
        <v>2512</v>
      </c>
    </row>
    <row r="386" spans="1:7" x14ac:dyDescent="0.15">
      <c r="A386" s="841">
        <v>385</v>
      </c>
      <c r="B386" s="799" t="s">
        <v>2514</v>
      </c>
      <c r="C386" s="787" t="s">
        <v>2515</v>
      </c>
      <c r="D386" s="791" t="s">
        <v>2516</v>
      </c>
      <c r="E386" s="789" t="s">
        <v>2518</v>
      </c>
      <c r="F386" s="789" t="s">
        <v>2519</v>
      </c>
      <c r="G386" s="770" t="s">
        <v>2521</v>
      </c>
    </row>
    <row r="387" spans="1:7" x14ac:dyDescent="0.15">
      <c r="A387" s="805">
        <v>386</v>
      </c>
      <c r="B387" s="799" t="s">
        <v>2514</v>
      </c>
      <c r="C387" s="787" t="s">
        <v>2524</v>
      </c>
      <c r="D387" s="791" t="s">
        <v>2525</v>
      </c>
      <c r="E387" s="789" t="s">
        <v>2527</v>
      </c>
      <c r="F387" s="791" t="s">
        <v>2528</v>
      </c>
      <c r="G387" s="770" t="s">
        <v>1745</v>
      </c>
    </row>
    <row r="388" spans="1:7" x14ac:dyDescent="0.15">
      <c r="A388" s="805">
        <v>387</v>
      </c>
      <c r="B388" s="799" t="s">
        <v>2514</v>
      </c>
      <c r="C388" s="787" t="s">
        <v>2531</v>
      </c>
      <c r="D388" s="791" t="s">
        <v>2525</v>
      </c>
      <c r="E388" s="789" t="s">
        <v>2533</v>
      </c>
      <c r="F388" s="791" t="s">
        <v>2528</v>
      </c>
      <c r="G388" s="770" t="s">
        <v>1745</v>
      </c>
    </row>
    <row r="389" spans="1:7" x14ac:dyDescent="0.15">
      <c r="A389" s="841">
        <v>388</v>
      </c>
      <c r="B389" s="799" t="s">
        <v>2514</v>
      </c>
      <c r="C389" s="787" t="s">
        <v>2536</v>
      </c>
      <c r="D389" s="791" t="s">
        <v>2537</v>
      </c>
      <c r="E389" s="789" t="s">
        <v>2539</v>
      </c>
      <c r="F389" s="791" t="s">
        <v>2528</v>
      </c>
      <c r="G389" s="770" t="s">
        <v>884</v>
      </c>
    </row>
    <row r="390" spans="1:7" x14ac:dyDescent="0.15">
      <c r="A390" s="805">
        <v>389</v>
      </c>
      <c r="B390" s="799" t="s">
        <v>2514</v>
      </c>
      <c r="C390" s="787" t="s">
        <v>2543</v>
      </c>
      <c r="D390" s="791" t="s">
        <v>2544</v>
      </c>
      <c r="E390" s="789" t="s">
        <v>2546</v>
      </c>
      <c r="F390" s="791" t="s">
        <v>2547</v>
      </c>
      <c r="G390" s="770" t="s">
        <v>2521</v>
      </c>
    </row>
    <row r="391" spans="1:7" x14ac:dyDescent="0.15">
      <c r="A391" s="805">
        <v>390</v>
      </c>
      <c r="B391" s="799" t="s">
        <v>2514</v>
      </c>
      <c r="C391" s="787" t="s">
        <v>2550</v>
      </c>
      <c r="D391" s="791" t="s">
        <v>2544</v>
      </c>
      <c r="E391" s="789" t="s">
        <v>2551</v>
      </c>
      <c r="F391" s="791" t="s">
        <v>2547</v>
      </c>
      <c r="G391" s="770" t="s">
        <v>1038</v>
      </c>
    </row>
    <row r="392" spans="1:7" x14ac:dyDescent="0.15">
      <c r="A392" s="841">
        <v>391</v>
      </c>
      <c r="B392" s="799" t="s">
        <v>2514</v>
      </c>
      <c r="C392" s="787" t="s">
        <v>2555</v>
      </c>
      <c r="D392" s="791" t="s">
        <v>2556</v>
      </c>
      <c r="E392" s="789" t="s">
        <v>2558</v>
      </c>
      <c r="F392" s="791" t="s">
        <v>2559</v>
      </c>
      <c r="G392" s="770" t="s">
        <v>884</v>
      </c>
    </row>
    <row r="393" spans="1:7" ht="27" customHeight="1" x14ac:dyDescent="0.15">
      <c r="A393" s="805">
        <v>392</v>
      </c>
      <c r="B393" s="799" t="s">
        <v>2514</v>
      </c>
      <c r="C393" s="795" t="s">
        <v>2562</v>
      </c>
      <c r="D393" s="791" t="s">
        <v>2563</v>
      </c>
      <c r="E393" s="789" t="s">
        <v>2565</v>
      </c>
      <c r="F393" s="791" t="s">
        <v>2566</v>
      </c>
      <c r="G393" s="770" t="s">
        <v>2568</v>
      </c>
    </row>
    <row r="394" spans="1:7" ht="27" customHeight="1" x14ac:dyDescent="0.15">
      <c r="A394" s="805">
        <v>393</v>
      </c>
      <c r="B394" s="799" t="s">
        <v>2514</v>
      </c>
      <c r="C394" s="795" t="s">
        <v>2570</v>
      </c>
      <c r="D394" s="791" t="s">
        <v>2563</v>
      </c>
      <c r="E394" s="789" t="s">
        <v>2565</v>
      </c>
      <c r="F394" s="791" t="s">
        <v>2566</v>
      </c>
      <c r="G394" s="770" t="s">
        <v>2568</v>
      </c>
    </row>
    <row r="395" spans="1:7" ht="27" customHeight="1" x14ac:dyDescent="0.15">
      <c r="A395" s="841">
        <v>394</v>
      </c>
      <c r="B395" s="799" t="s">
        <v>2514</v>
      </c>
      <c r="C395" s="795" t="s">
        <v>2573</v>
      </c>
      <c r="D395" s="791" t="s">
        <v>2563</v>
      </c>
      <c r="E395" s="789" t="s">
        <v>2565</v>
      </c>
      <c r="F395" s="791" t="s">
        <v>2566</v>
      </c>
      <c r="G395" s="770" t="s">
        <v>2568</v>
      </c>
    </row>
    <row r="396" spans="1:7" x14ac:dyDescent="0.15">
      <c r="A396" s="805">
        <v>395</v>
      </c>
      <c r="B396" s="799" t="s">
        <v>2514</v>
      </c>
      <c r="C396" s="787" t="s">
        <v>2575</v>
      </c>
      <c r="D396" s="791" t="s">
        <v>2576</v>
      </c>
      <c r="E396" s="789" t="s">
        <v>2578</v>
      </c>
      <c r="F396" s="791" t="s">
        <v>2579</v>
      </c>
      <c r="G396" s="770" t="s">
        <v>1745</v>
      </c>
    </row>
    <row r="397" spans="1:7" x14ac:dyDescent="0.15">
      <c r="A397" s="805">
        <v>396</v>
      </c>
      <c r="B397" s="799" t="s">
        <v>2514</v>
      </c>
      <c r="C397" s="787" t="s">
        <v>2581</v>
      </c>
      <c r="D397" s="791" t="s">
        <v>2582</v>
      </c>
      <c r="E397" s="789" t="s">
        <v>2584</v>
      </c>
      <c r="F397" s="789" t="s">
        <v>2582</v>
      </c>
      <c r="G397" s="770" t="s">
        <v>2586</v>
      </c>
    </row>
    <row r="398" spans="1:7" x14ac:dyDescent="0.15">
      <c r="A398" s="841">
        <v>397</v>
      </c>
      <c r="B398" s="799" t="s">
        <v>2514</v>
      </c>
      <c r="C398" s="787" t="s">
        <v>2588</v>
      </c>
      <c r="D398" s="791" t="s">
        <v>2589</v>
      </c>
      <c r="E398" s="789" t="s">
        <v>2591</v>
      </c>
      <c r="F398" s="789" t="s">
        <v>2592</v>
      </c>
      <c r="G398" s="770" t="s">
        <v>2594</v>
      </c>
    </row>
    <row r="399" spans="1:7" ht="24" x14ac:dyDescent="0.15">
      <c r="A399" s="805">
        <v>398</v>
      </c>
      <c r="B399" s="799" t="s">
        <v>2514</v>
      </c>
      <c r="C399" s="787" t="s">
        <v>2595</v>
      </c>
      <c r="D399" s="791" t="s">
        <v>2589</v>
      </c>
      <c r="E399" s="789" t="s">
        <v>2597</v>
      </c>
      <c r="F399" s="789" t="s">
        <v>2592</v>
      </c>
      <c r="G399" s="770" t="s">
        <v>2599</v>
      </c>
    </row>
    <row r="400" spans="1:7" x14ac:dyDescent="0.15">
      <c r="A400" s="805">
        <v>399</v>
      </c>
      <c r="B400" s="799" t="s">
        <v>2514</v>
      </c>
      <c r="C400" s="787" t="s">
        <v>2602</v>
      </c>
      <c r="D400" s="791" t="s">
        <v>2603</v>
      </c>
      <c r="E400" s="789" t="s">
        <v>2605</v>
      </c>
      <c r="F400" s="789" t="s">
        <v>2606</v>
      </c>
      <c r="G400" s="770" t="s">
        <v>2599</v>
      </c>
    </row>
    <row r="401" spans="1:7" x14ac:dyDescent="0.15">
      <c r="A401" s="841">
        <v>400</v>
      </c>
      <c r="B401" s="799" t="s">
        <v>2514</v>
      </c>
      <c r="C401" s="787" t="s">
        <v>2609</v>
      </c>
      <c r="D401" s="791" t="s">
        <v>2610</v>
      </c>
      <c r="E401" s="789" t="s">
        <v>2612</v>
      </c>
      <c r="F401" s="789" t="s">
        <v>2613</v>
      </c>
      <c r="G401" s="770" t="s">
        <v>1181</v>
      </c>
    </row>
    <row r="402" spans="1:7" x14ac:dyDescent="0.15">
      <c r="A402" s="805">
        <v>401</v>
      </c>
      <c r="B402" s="799" t="s">
        <v>2514</v>
      </c>
      <c r="C402" s="787" t="s">
        <v>2617</v>
      </c>
      <c r="D402" s="791" t="s">
        <v>2618</v>
      </c>
      <c r="E402" s="789" t="s">
        <v>2619</v>
      </c>
      <c r="F402" s="789" t="s">
        <v>2592</v>
      </c>
      <c r="G402" s="770" t="s">
        <v>663</v>
      </c>
    </row>
    <row r="403" spans="1:7" x14ac:dyDescent="0.15">
      <c r="A403" s="805">
        <v>402</v>
      </c>
      <c r="B403" s="799" t="s">
        <v>2514</v>
      </c>
      <c r="C403" s="787" t="s">
        <v>2617</v>
      </c>
      <c r="D403" s="791" t="s">
        <v>2618</v>
      </c>
      <c r="E403" s="789" t="s">
        <v>2619</v>
      </c>
      <c r="F403" s="789" t="s">
        <v>2592</v>
      </c>
      <c r="G403" s="770" t="s">
        <v>2621</v>
      </c>
    </row>
    <row r="404" spans="1:7" x14ac:dyDescent="0.15">
      <c r="A404" s="841">
        <v>403</v>
      </c>
      <c r="B404" s="799" t="s">
        <v>2514</v>
      </c>
      <c r="C404" s="787" t="s">
        <v>2623</v>
      </c>
      <c r="D404" s="791" t="s">
        <v>2582</v>
      </c>
      <c r="E404" s="789" t="s">
        <v>2624</v>
      </c>
      <c r="F404" s="789" t="s">
        <v>2625</v>
      </c>
      <c r="G404" s="770" t="s">
        <v>2627</v>
      </c>
    </row>
    <row r="405" spans="1:7" x14ac:dyDescent="0.15">
      <c r="A405" s="805">
        <v>404</v>
      </c>
      <c r="B405" s="799" t="s">
        <v>2514</v>
      </c>
      <c r="C405" s="787" t="s">
        <v>2630</v>
      </c>
      <c r="D405" s="791" t="s">
        <v>2631</v>
      </c>
      <c r="E405" s="789" t="s">
        <v>2632</v>
      </c>
      <c r="F405" s="789" t="s">
        <v>2625</v>
      </c>
      <c r="G405" s="770" t="s">
        <v>2633</v>
      </c>
    </row>
    <row r="406" spans="1:7" x14ac:dyDescent="0.15">
      <c r="A406" s="805">
        <v>405</v>
      </c>
      <c r="B406" s="799" t="s">
        <v>2514</v>
      </c>
      <c r="C406" s="787" t="s">
        <v>2635</v>
      </c>
      <c r="D406" s="791" t="s">
        <v>2582</v>
      </c>
      <c r="E406" s="789" t="s">
        <v>2632</v>
      </c>
      <c r="F406" s="789" t="s">
        <v>2625</v>
      </c>
      <c r="G406" s="770" t="s">
        <v>663</v>
      </c>
    </row>
    <row r="407" spans="1:7" x14ac:dyDescent="0.15">
      <c r="A407" s="841">
        <v>406</v>
      </c>
      <c r="B407" s="799" t="s">
        <v>2514</v>
      </c>
      <c r="C407" s="787" t="s">
        <v>2638</v>
      </c>
      <c r="D407" s="789" t="s">
        <v>2639</v>
      </c>
      <c r="E407" s="789" t="s">
        <v>2641</v>
      </c>
      <c r="F407" s="789" t="s">
        <v>2639</v>
      </c>
      <c r="G407" s="770" t="s">
        <v>783</v>
      </c>
    </row>
    <row r="408" spans="1:7" ht="36" x14ac:dyDescent="0.15">
      <c r="A408" s="805">
        <v>407</v>
      </c>
      <c r="B408" s="799" t="s">
        <v>2644</v>
      </c>
      <c r="C408" s="787" t="s">
        <v>2645</v>
      </c>
      <c r="D408" s="791" t="s">
        <v>2646</v>
      </c>
      <c r="E408" s="789" t="s">
        <v>2648</v>
      </c>
      <c r="F408" s="789" t="s">
        <v>2649</v>
      </c>
      <c r="G408" s="823" t="s">
        <v>2651</v>
      </c>
    </row>
    <row r="409" spans="1:7" ht="24" x14ac:dyDescent="0.15">
      <c r="A409" s="805">
        <v>408</v>
      </c>
      <c r="B409" s="799" t="s">
        <v>2644</v>
      </c>
      <c r="C409" s="787" t="s">
        <v>2654</v>
      </c>
      <c r="D409" s="791" t="s">
        <v>2655</v>
      </c>
      <c r="E409" s="789" t="s">
        <v>2657</v>
      </c>
      <c r="F409" s="789" t="s">
        <v>2658</v>
      </c>
      <c r="G409" s="823" t="s">
        <v>2660</v>
      </c>
    </row>
    <row r="410" spans="1:7" ht="33" customHeight="1" x14ac:dyDescent="0.15">
      <c r="A410" s="841">
        <v>409</v>
      </c>
      <c r="B410" s="799" t="s">
        <v>2644</v>
      </c>
      <c r="C410" s="787" t="s">
        <v>2663</v>
      </c>
      <c r="D410" s="791" t="s">
        <v>2664</v>
      </c>
      <c r="E410" s="789" t="s">
        <v>2666</v>
      </c>
      <c r="F410" s="789" t="s">
        <v>2667</v>
      </c>
      <c r="G410" s="858" t="s">
        <v>2669</v>
      </c>
    </row>
    <row r="411" spans="1:7" ht="24" x14ac:dyDescent="0.15">
      <c r="A411" s="805">
        <v>410</v>
      </c>
      <c r="B411" s="799" t="s">
        <v>2644</v>
      </c>
      <c r="C411" s="787" t="s">
        <v>2672</v>
      </c>
      <c r="D411" s="791" t="s">
        <v>2673</v>
      </c>
      <c r="E411" s="789" t="s">
        <v>2674</v>
      </c>
      <c r="F411" s="789" t="s">
        <v>2675</v>
      </c>
      <c r="G411" s="823" t="s">
        <v>2677</v>
      </c>
    </row>
    <row r="412" spans="1:7" ht="41.25" customHeight="1" x14ac:dyDescent="0.15">
      <c r="A412" s="805">
        <v>411</v>
      </c>
      <c r="B412" s="799" t="s">
        <v>2644</v>
      </c>
      <c r="C412" s="787" t="s">
        <v>2679</v>
      </c>
      <c r="D412" s="791" t="s">
        <v>2680</v>
      </c>
      <c r="E412" s="789" t="s">
        <v>2682</v>
      </c>
      <c r="F412" s="789" t="s">
        <v>2683</v>
      </c>
      <c r="G412" s="823" t="s">
        <v>4098</v>
      </c>
    </row>
    <row r="413" spans="1:7" ht="34.5" customHeight="1" x14ac:dyDescent="0.15">
      <c r="A413" s="841">
        <v>412</v>
      </c>
      <c r="B413" s="799" t="s">
        <v>2644</v>
      </c>
      <c r="C413" s="787" t="s">
        <v>2686</v>
      </c>
      <c r="D413" s="791" t="s">
        <v>2687</v>
      </c>
      <c r="E413" s="789" t="s">
        <v>2689</v>
      </c>
      <c r="F413" s="789" t="s">
        <v>2690</v>
      </c>
      <c r="G413" s="823" t="s">
        <v>2692</v>
      </c>
    </row>
    <row r="414" spans="1:7" ht="39" customHeight="1" x14ac:dyDescent="0.15">
      <c r="A414" s="805">
        <v>413</v>
      </c>
      <c r="B414" s="799" t="s">
        <v>2644</v>
      </c>
      <c r="C414" s="787" t="s">
        <v>2695</v>
      </c>
      <c r="D414" s="791" t="s">
        <v>2696</v>
      </c>
      <c r="E414" s="789" t="s">
        <v>2698</v>
      </c>
      <c r="F414" s="789" t="s">
        <v>2699</v>
      </c>
      <c r="G414" s="823" t="s">
        <v>4099</v>
      </c>
    </row>
    <row r="415" spans="1:7" ht="36" x14ac:dyDescent="0.15">
      <c r="A415" s="805">
        <v>414</v>
      </c>
      <c r="B415" s="799" t="s">
        <v>2644</v>
      </c>
      <c r="C415" s="787" t="s">
        <v>2701</v>
      </c>
      <c r="D415" s="791" t="s">
        <v>2702</v>
      </c>
      <c r="E415" s="789" t="s">
        <v>2703</v>
      </c>
      <c r="F415" s="789" t="s">
        <v>2704</v>
      </c>
      <c r="G415" s="823" t="s">
        <v>2706</v>
      </c>
    </row>
    <row r="416" spans="1:7" ht="24" x14ac:dyDescent="0.15">
      <c r="A416" s="841">
        <v>415</v>
      </c>
      <c r="B416" s="799" t="s">
        <v>2644</v>
      </c>
      <c r="C416" s="787" t="s">
        <v>2709</v>
      </c>
      <c r="D416" s="803" t="s">
        <v>2710</v>
      </c>
      <c r="E416" s="789" t="s">
        <v>2711</v>
      </c>
      <c r="F416" s="789" t="s">
        <v>2712</v>
      </c>
      <c r="G416" s="823" t="s">
        <v>2713</v>
      </c>
    </row>
    <row r="417" spans="1:7" ht="48" x14ac:dyDescent="0.15">
      <c r="A417" s="805">
        <v>416</v>
      </c>
      <c r="B417" s="799" t="s">
        <v>2644</v>
      </c>
      <c r="C417" s="787" t="s">
        <v>2716</v>
      </c>
      <c r="D417" s="803" t="s">
        <v>2717</v>
      </c>
      <c r="E417" s="789" t="s">
        <v>2719</v>
      </c>
      <c r="F417" s="789" t="s">
        <v>2720</v>
      </c>
      <c r="G417" s="823" t="s">
        <v>2722</v>
      </c>
    </row>
    <row r="418" spans="1:7" ht="36" x14ac:dyDescent="0.15">
      <c r="A418" s="805">
        <v>417</v>
      </c>
      <c r="B418" s="799" t="s">
        <v>2644</v>
      </c>
      <c r="C418" s="787" t="s">
        <v>2725</v>
      </c>
      <c r="D418" s="803" t="s">
        <v>2726</v>
      </c>
      <c r="E418" s="789" t="s">
        <v>2728</v>
      </c>
      <c r="F418" s="789" t="s">
        <v>2720</v>
      </c>
      <c r="G418" s="823" t="s">
        <v>2730</v>
      </c>
    </row>
    <row r="419" spans="1:7" ht="36" x14ac:dyDescent="0.15">
      <c r="A419" s="841">
        <v>418</v>
      </c>
      <c r="B419" s="799" t="s">
        <v>2644</v>
      </c>
      <c r="C419" s="787" t="s">
        <v>2733</v>
      </c>
      <c r="D419" s="803" t="s">
        <v>2734</v>
      </c>
      <c r="E419" s="789" t="s">
        <v>2735</v>
      </c>
      <c r="F419" s="789" t="s">
        <v>2649</v>
      </c>
      <c r="G419" s="823" t="s">
        <v>2736</v>
      </c>
    </row>
    <row r="420" spans="1:7" ht="36" x14ac:dyDescent="0.15">
      <c r="A420" s="805">
        <v>419</v>
      </c>
      <c r="B420" s="799" t="s">
        <v>2644</v>
      </c>
      <c r="C420" s="787" t="s">
        <v>2739</v>
      </c>
      <c r="D420" s="803" t="s">
        <v>2740</v>
      </c>
      <c r="E420" s="789" t="s">
        <v>2742</v>
      </c>
      <c r="F420" s="789" t="s">
        <v>2743</v>
      </c>
      <c r="G420" s="823" t="s">
        <v>2745</v>
      </c>
    </row>
    <row r="421" spans="1:7" ht="36.75" customHeight="1" x14ac:dyDescent="0.15">
      <c r="A421" s="805">
        <v>420</v>
      </c>
      <c r="B421" s="799" t="s">
        <v>2747</v>
      </c>
      <c r="C421" s="824" t="s">
        <v>2748</v>
      </c>
      <c r="D421" s="825" t="s">
        <v>4372</v>
      </c>
      <c r="E421" s="826" t="s">
        <v>2750</v>
      </c>
      <c r="F421" s="826" t="s">
        <v>2751</v>
      </c>
      <c r="G421" s="780" t="s">
        <v>2752</v>
      </c>
    </row>
    <row r="422" spans="1:7" ht="36" customHeight="1" x14ac:dyDescent="0.15">
      <c r="A422" s="841">
        <v>421</v>
      </c>
      <c r="B422" s="799" t="s">
        <v>2747</v>
      </c>
      <c r="C422" s="824" t="s">
        <v>2755</v>
      </c>
      <c r="D422" s="825" t="s">
        <v>4372</v>
      </c>
      <c r="E422" s="826" t="s">
        <v>2757</v>
      </c>
      <c r="F422" s="826" t="s">
        <v>2751</v>
      </c>
      <c r="G422" s="780" t="s">
        <v>2758</v>
      </c>
    </row>
    <row r="423" spans="1:7" x14ac:dyDescent="0.15">
      <c r="A423" s="805">
        <v>422</v>
      </c>
      <c r="B423" s="799" t="s">
        <v>2760</v>
      </c>
      <c r="C423" s="787" t="s">
        <v>2761</v>
      </c>
      <c r="D423" s="791" t="s">
        <v>2762</v>
      </c>
      <c r="E423" s="789" t="s">
        <v>2764</v>
      </c>
      <c r="F423" s="789" t="s">
        <v>2765</v>
      </c>
      <c r="G423" s="770" t="s">
        <v>2767</v>
      </c>
    </row>
    <row r="424" spans="1:7" x14ac:dyDescent="0.15">
      <c r="A424" s="805">
        <v>423</v>
      </c>
      <c r="B424" s="799" t="s">
        <v>2760</v>
      </c>
      <c r="C424" s="787" t="s">
        <v>2770</v>
      </c>
      <c r="D424" s="791" t="s">
        <v>2771</v>
      </c>
      <c r="E424" s="789" t="s">
        <v>2764</v>
      </c>
      <c r="F424" s="789" t="s">
        <v>2765</v>
      </c>
      <c r="G424" s="770" t="s">
        <v>2419</v>
      </c>
    </row>
    <row r="425" spans="1:7" x14ac:dyDescent="0.15">
      <c r="A425" s="841">
        <v>424</v>
      </c>
      <c r="B425" s="799" t="s">
        <v>2760</v>
      </c>
      <c r="C425" s="787" t="s">
        <v>2773</v>
      </c>
      <c r="D425" s="791" t="s">
        <v>2774</v>
      </c>
      <c r="E425" s="789" t="s">
        <v>2764</v>
      </c>
      <c r="F425" s="789" t="s">
        <v>2765</v>
      </c>
      <c r="G425" s="770" t="s">
        <v>2419</v>
      </c>
    </row>
    <row r="426" spans="1:7" x14ac:dyDescent="0.15">
      <c r="A426" s="805">
        <v>425</v>
      </c>
      <c r="B426" s="799" t="s">
        <v>2760</v>
      </c>
      <c r="C426" s="787" t="s">
        <v>2776</v>
      </c>
      <c r="D426" s="791" t="s">
        <v>2777</v>
      </c>
      <c r="E426" s="789" t="s">
        <v>2764</v>
      </c>
      <c r="F426" s="789" t="s">
        <v>2765</v>
      </c>
      <c r="G426" s="770" t="s">
        <v>2419</v>
      </c>
    </row>
    <row r="427" spans="1:7" x14ac:dyDescent="0.15">
      <c r="A427" s="805">
        <v>426</v>
      </c>
      <c r="B427" s="799" t="s">
        <v>2760</v>
      </c>
      <c r="C427" s="787" t="s">
        <v>2779</v>
      </c>
      <c r="D427" s="791" t="s">
        <v>2780</v>
      </c>
      <c r="E427" s="789" t="s">
        <v>2764</v>
      </c>
      <c r="F427" s="789" t="s">
        <v>2765</v>
      </c>
      <c r="G427" s="770" t="s">
        <v>2419</v>
      </c>
    </row>
    <row r="428" spans="1:7" x14ac:dyDescent="0.15">
      <c r="A428" s="841">
        <v>427</v>
      </c>
      <c r="B428" s="799" t="s">
        <v>2760</v>
      </c>
      <c r="C428" s="787" t="s">
        <v>2782</v>
      </c>
      <c r="D428" s="791" t="s">
        <v>2783</v>
      </c>
      <c r="E428" s="789" t="s">
        <v>2764</v>
      </c>
      <c r="F428" s="789" t="s">
        <v>2765</v>
      </c>
      <c r="G428" s="770" t="s">
        <v>2784</v>
      </c>
    </row>
    <row r="429" spans="1:7" x14ac:dyDescent="0.15">
      <c r="A429" s="805">
        <v>428</v>
      </c>
      <c r="B429" s="799" t="s">
        <v>2760</v>
      </c>
      <c r="C429" s="787" t="s">
        <v>2786</v>
      </c>
      <c r="D429" s="791" t="s">
        <v>2787</v>
      </c>
      <c r="E429" s="789" t="s">
        <v>2764</v>
      </c>
      <c r="F429" s="789" t="s">
        <v>2765</v>
      </c>
      <c r="G429" s="770" t="s">
        <v>2419</v>
      </c>
    </row>
    <row r="430" spans="1:7" x14ac:dyDescent="0.15">
      <c r="A430" s="805">
        <v>429</v>
      </c>
      <c r="B430" s="799" t="s">
        <v>2760</v>
      </c>
      <c r="C430" s="787" t="s">
        <v>2789</v>
      </c>
      <c r="D430" s="791" t="s">
        <v>2790</v>
      </c>
      <c r="E430" s="789" t="s">
        <v>2764</v>
      </c>
      <c r="F430" s="789" t="s">
        <v>2765</v>
      </c>
      <c r="G430" s="770" t="s">
        <v>2419</v>
      </c>
    </row>
    <row r="431" spans="1:7" x14ac:dyDescent="0.15">
      <c r="A431" s="841">
        <v>430</v>
      </c>
      <c r="B431" s="799" t="s">
        <v>2760</v>
      </c>
      <c r="C431" s="787" t="s">
        <v>2792</v>
      </c>
      <c r="D431" s="791" t="s">
        <v>2793</v>
      </c>
      <c r="E431" s="789" t="s">
        <v>2794</v>
      </c>
      <c r="F431" s="789" t="s">
        <v>2765</v>
      </c>
      <c r="G431" s="770" t="s">
        <v>2401</v>
      </c>
    </row>
    <row r="432" spans="1:7" x14ac:dyDescent="0.15">
      <c r="A432" s="805">
        <v>431</v>
      </c>
      <c r="B432" s="799" t="s">
        <v>2760</v>
      </c>
      <c r="C432" s="787" t="s">
        <v>2796</v>
      </c>
      <c r="D432" s="791" t="s">
        <v>2797</v>
      </c>
      <c r="E432" s="789" t="s">
        <v>2764</v>
      </c>
      <c r="F432" s="789" t="s">
        <v>2765</v>
      </c>
      <c r="G432" s="770" t="s">
        <v>2798</v>
      </c>
    </row>
    <row r="433" spans="1:7" x14ac:dyDescent="0.15">
      <c r="A433" s="805">
        <v>432</v>
      </c>
      <c r="B433" s="799" t="s">
        <v>2760</v>
      </c>
      <c r="C433" s="787" t="s">
        <v>2801</v>
      </c>
      <c r="D433" s="791" t="s">
        <v>2802</v>
      </c>
      <c r="E433" s="789" t="s">
        <v>2764</v>
      </c>
      <c r="F433" s="789" t="s">
        <v>2765</v>
      </c>
      <c r="G433" s="770" t="s">
        <v>2401</v>
      </c>
    </row>
    <row r="434" spans="1:7" x14ac:dyDescent="0.15">
      <c r="A434" s="841">
        <v>433</v>
      </c>
      <c r="B434" s="799" t="s">
        <v>2760</v>
      </c>
      <c r="C434" s="787" t="s">
        <v>2803</v>
      </c>
      <c r="D434" s="791" t="s">
        <v>2804</v>
      </c>
      <c r="E434" s="789" t="s">
        <v>2764</v>
      </c>
      <c r="F434" s="789" t="s">
        <v>2765</v>
      </c>
      <c r="G434" s="770" t="s">
        <v>2401</v>
      </c>
    </row>
    <row r="435" spans="1:7" x14ac:dyDescent="0.15">
      <c r="A435" s="805">
        <v>434</v>
      </c>
      <c r="B435" s="799" t="s">
        <v>2760</v>
      </c>
      <c r="C435" s="787" t="s">
        <v>2805</v>
      </c>
      <c r="D435" s="791" t="s">
        <v>2806</v>
      </c>
      <c r="E435" s="789" t="s">
        <v>2764</v>
      </c>
      <c r="F435" s="789" t="s">
        <v>2765</v>
      </c>
      <c r="G435" s="770" t="s">
        <v>2808</v>
      </c>
    </row>
    <row r="436" spans="1:7" ht="31.5" customHeight="1" x14ac:dyDescent="0.15">
      <c r="A436" s="805">
        <v>435</v>
      </c>
      <c r="B436" s="799" t="s">
        <v>2760</v>
      </c>
      <c r="C436" s="787" t="s">
        <v>2810</v>
      </c>
      <c r="D436" s="791" t="s">
        <v>2811</v>
      </c>
      <c r="E436" s="789" t="s">
        <v>2813</v>
      </c>
      <c r="F436" s="789" t="s">
        <v>2814</v>
      </c>
      <c r="G436" s="770" t="s">
        <v>2816</v>
      </c>
    </row>
    <row r="437" spans="1:7" ht="24" x14ac:dyDescent="0.15">
      <c r="A437" s="841">
        <v>436</v>
      </c>
      <c r="B437" s="799" t="s">
        <v>2760</v>
      </c>
      <c r="C437" s="787" t="s">
        <v>2818</v>
      </c>
      <c r="D437" s="791" t="s">
        <v>2819</v>
      </c>
      <c r="E437" s="789" t="s">
        <v>2821</v>
      </c>
      <c r="F437" s="789" t="s">
        <v>2822</v>
      </c>
      <c r="G437" s="770" t="s">
        <v>2824</v>
      </c>
    </row>
    <row r="438" spans="1:7" ht="38.25" customHeight="1" x14ac:dyDescent="0.15">
      <c r="A438" s="805">
        <v>437</v>
      </c>
      <c r="B438" s="799" t="s">
        <v>2760</v>
      </c>
      <c r="C438" s="787" t="s">
        <v>2827</v>
      </c>
      <c r="D438" s="791" t="s">
        <v>2828</v>
      </c>
      <c r="E438" s="789" t="s">
        <v>2830</v>
      </c>
      <c r="F438" s="789" t="s">
        <v>2831</v>
      </c>
      <c r="G438" s="770" t="s">
        <v>2832</v>
      </c>
    </row>
    <row r="439" spans="1:7" x14ac:dyDescent="0.15">
      <c r="A439" s="805">
        <v>438</v>
      </c>
      <c r="B439" s="799" t="s">
        <v>2760</v>
      </c>
      <c r="C439" s="787" t="s">
        <v>2835</v>
      </c>
      <c r="D439" s="791" t="s">
        <v>2836</v>
      </c>
      <c r="E439" s="789" t="s">
        <v>2838</v>
      </c>
      <c r="F439" s="789" t="s">
        <v>2839</v>
      </c>
      <c r="G439" s="770" t="s">
        <v>2841</v>
      </c>
    </row>
    <row r="440" spans="1:7" x14ac:dyDescent="0.15">
      <c r="A440" s="841">
        <v>439</v>
      </c>
      <c r="B440" s="799" t="s">
        <v>2760</v>
      </c>
      <c r="C440" s="787" t="s">
        <v>2844</v>
      </c>
      <c r="D440" s="791" t="s">
        <v>2845</v>
      </c>
      <c r="E440" s="789" t="s">
        <v>2847</v>
      </c>
      <c r="F440" s="789" t="s">
        <v>2848</v>
      </c>
      <c r="G440" s="770" t="s">
        <v>2419</v>
      </c>
    </row>
    <row r="441" spans="1:7" x14ac:dyDescent="0.15">
      <c r="A441" s="805">
        <v>440</v>
      </c>
      <c r="B441" s="799" t="s">
        <v>2760</v>
      </c>
      <c r="C441" s="787" t="s">
        <v>2852</v>
      </c>
      <c r="D441" s="791" t="s">
        <v>2853</v>
      </c>
      <c r="E441" s="789" t="s">
        <v>2855</v>
      </c>
      <c r="F441" s="789" t="s">
        <v>2856</v>
      </c>
      <c r="G441" s="770" t="s">
        <v>2798</v>
      </c>
    </row>
    <row r="442" spans="1:7" ht="36.75" customHeight="1" x14ac:dyDescent="0.15">
      <c r="A442" s="805">
        <v>441</v>
      </c>
      <c r="B442" s="799" t="s">
        <v>2760</v>
      </c>
      <c r="C442" s="787" t="s">
        <v>2858</v>
      </c>
      <c r="D442" s="791" t="s">
        <v>2859</v>
      </c>
      <c r="E442" s="789" t="s">
        <v>2861</v>
      </c>
      <c r="F442" s="789" t="s">
        <v>2862</v>
      </c>
      <c r="G442" s="770" t="s">
        <v>2864</v>
      </c>
    </row>
    <row r="443" spans="1:7" ht="24" x14ac:dyDescent="0.15">
      <c r="A443" s="841">
        <v>442</v>
      </c>
      <c r="B443" s="799" t="s">
        <v>2760</v>
      </c>
      <c r="C443" s="787" t="s">
        <v>2867</v>
      </c>
      <c r="D443" s="791" t="s">
        <v>2868</v>
      </c>
      <c r="E443" s="789" t="s">
        <v>2870</v>
      </c>
      <c r="F443" s="789" t="s">
        <v>2871</v>
      </c>
      <c r="G443" s="770" t="s">
        <v>2873</v>
      </c>
    </row>
    <row r="444" spans="1:7" ht="24" x14ac:dyDescent="0.15">
      <c r="A444" s="805">
        <v>443</v>
      </c>
      <c r="B444" s="799" t="s">
        <v>2760</v>
      </c>
      <c r="C444" s="787" t="s">
        <v>2876</v>
      </c>
      <c r="D444" s="791" t="s">
        <v>2877</v>
      </c>
      <c r="E444" s="789" t="s">
        <v>2878</v>
      </c>
      <c r="F444" s="789" t="s">
        <v>2879</v>
      </c>
      <c r="G444" s="770" t="s">
        <v>2881</v>
      </c>
    </row>
    <row r="445" spans="1:7" x14ac:dyDescent="0.15">
      <c r="A445" s="805">
        <v>444</v>
      </c>
      <c r="B445" s="799" t="s">
        <v>2884</v>
      </c>
      <c r="C445" s="787" t="s">
        <v>2885</v>
      </c>
      <c r="D445" s="791" t="s">
        <v>2886</v>
      </c>
      <c r="E445" s="789" t="s">
        <v>2888</v>
      </c>
      <c r="F445" s="789" t="s">
        <v>2889</v>
      </c>
      <c r="G445" s="770" t="s">
        <v>2891</v>
      </c>
    </row>
    <row r="446" spans="1:7" x14ac:dyDescent="0.15">
      <c r="A446" s="841">
        <v>445</v>
      </c>
      <c r="B446" s="799" t="s">
        <v>2884</v>
      </c>
      <c r="C446" s="787" t="s">
        <v>2894</v>
      </c>
      <c r="D446" s="791" t="s">
        <v>2895</v>
      </c>
      <c r="E446" s="789" t="s">
        <v>2897</v>
      </c>
      <c r="F446" s="789" t="s">
        <v>2889</v>
      </c>
      <c r="G446" s="770" t="s">
        <v>1465</v>
      </c>
    </row>
    <row r="447" spans="1:7" x14ac:dyDescent="0.15">
      <c r="A447" s="805">
        <v>446</v>
      </c>
      <c r="B447" s="799" t="s">
        <v>2884</v>
      </c>
      <c r="C447" s="787" t="s">
        <v>2900</v>
      </c>
      <c r="D447" s="791" t="s">
        <v>2901</v>
      </c>
      <c r="E447" s="789" t="s">
        <v>2903</v>
      </c>
      <c r="F447" s="789" t="s">
        <v>2889</v>
      </c>
      <c r="G447" s="770" t="s">
        <v>2891</v>
      </c>
    </row>
    <row r="448" spans="1:7" x14ac:dyDescent="0.15">
      <c r="A448" s="805">
        <v>447</v>
      </c>
      <c r="B448" s="799" t="s">
        <v>2884</v>
      </c>
      <c r="C448" s="787" t="s">
        <v>2907</v>
      </c>
      <c r="D448" s="791" t="s">
        <v>2901</v>
      </c>
      <c r="E448" s="789" t="s">
        <v>2908</v>
      </c>
      <c r="F448" s="789" t="s">
        <v>2889</v>
      </c>
      <c r="G448" s="770" t="s">
        <v>2909</v>
      </c>
    </row>
    <row r="449" spans="1:7" x14ac:dyDescent="0.15">
      <c r="A449" s="841">
        <v>448</v>
      </c>
      <c r="B449" s="799" t="s">
        <v>2884</v>
      </c>
      <c r="C449" s="787" t="s">
        <v>2912</v>
      </c>
      <c r="D449" s="791" t="s">
        <v>2913</v>
      </c>
      <c r="E449" s="789" t="s">
        <v>2915</v>
      </c>
      <c r="F449" s="789" t="s">
        <v>2916</v>
      </c>
      <c r="G449" s="770" t="s">
        <v>2891</v>
      </c>
    </row>
    <row r="450" spans="1:7" x14ac:dyDescent="0.15">
      <c r="A450" s="805">
        <v>449</v>
      </c>
      <c r="B450" s="799" t="s">
        <v>2884</v>
      </c>
      <c r="C450" s="787" t="s">
        <v>2919</v>
      </c>
      <c r="D450" s="791" t="s">
        <v>2920</v>
      </c>
      <c r="E450" s="789" t="s">
        <v>2922</v>
      </c>
      <c r="F450" s="789" t="s">
        <v>2923</v>
      </c>
      <c r="G450" s="770" t="s">
        <v>2891</v>
      </c>
    </row>
    <row r="451" spans="1:7" x14ac:dyDescent="0.15">
      <c r="A451" s="805">
        <v>450</v>
      </c>
      <c r="B451" s="799" t="s">
        <v>2884</v>
      </c>
      <c r="C451" s="787" t="s">
        <v>2926</v>
      </c>
      <c r="D451" s="791" t="s">
        <v>2927</v>
      </c>
      <c r="E451" s="789" t="s">
        <v>2929</v>
      </c>
      <c r="F451" s="789" t="s">
        <v>2889</v>
      </c>
      <c r="G451" s="770" t="s">
        <v>2891</v>
      </c>
    </row>
    <row r="452" spans="1:7" x14ac:dyDescent="0.15">
      <c r="A452" s="841">
        <v>451</v>
      </c>
      <c r="B452" s="799" t="s">
        <v>2884</v>
      </c>
      <c r="C452" s="787" t="s">
        <v>2932</v>
      </c>
      <c r="D452" s="791" t="s">
        <v>2933</v>
      </c>
      <c r="E452" s="789" t="s">
        <v>2935</v>
      </c>
      <c r="F452" s="789" t="s">
        <v>2889</v>
      </c>
      <c r="G452" s="770" t="s">
        <v>2937</v>
      </c>
    </row>
    <row r="453" spans="1:7" ht="24" x14ac:dyDescent="0.15">
      <c r="A453" s="805">
        <v>452</v>
      </c>
      <c r="B453" s="799" t="s">
        <v>2884</v>
      </c>
      <c r="C453" s="787" t="s">
        <v>2939</v>
      </c>
      <c r="D453" s="791" t="s">
        <v>2940</v>
      </c>
      <c r="E453" s="789" t="s">
        <v>2942</v>
      </c>
      <c r="F453" s="789" t="s">
        <v>2889</v>
      </c>
      <c r="G453" s="770" t="s">
        <v>2944</v>
      </c>
    </row>
    <row r="454" spans="1:7" x14ac:dyDescent="0.15">
      <c r="A454" s="805">
        <v>453</v>
      </c>
      <c r="B454" s="799" t="s">
        <v>2884</v>
      </c>
      <c r="C454" s="787" t="s">
        <v>2945</v>
      </c>
      <c r="D454" s="791" t="s">
        <v>2895</v>
      </c>
      <c r="E454" s="789" t="s">
        <v>2947</v>
      </c>
      <c r="F454" s="789" t="s">
        <v>2889</v>
      </c>
      <c r="G454" s="770" t="s">
        <v>2891</v>
      </c>
    </row>
    <row r="455" spans="1:7" x14ac:dyDescent="0.15">
      <c r="A455" s="841">
        <v>454</v>
      </c>
      <c r="B455" s="799" t="s">
        <v>2884</v>
      </c>
      <c r="C455" s="787" t="s">
        <v>2950</v>
      </c>
      <c r="D455" s="791" t="s">
        <v>2923</v>
      </c>
      <c r="E455" s="789" t="s">
        <v>2922</v>
      </c>
      <c r="F455" s="789" t="s">
        <v>2923</v>
      </c>
      <c r="G455" s="770" t="s">
        <v>2953</v>
      </c>
    </row>
    <row r="456" spans="1:7" x14ac:dyDescent="0.15">
      <c r="A456" s="805">
        <v>455</v>
      </c>
      <c r="B456" s="799" t="s">
        <v>2884</v>
      </c>
      <c r="C456" s="787" t="s">
        <v>2955</v>
      </c>
      <c r="D456" s="791" t="s">
        <v>2923</v>
      </c>
      <c r="E456" s="789" t="s">
        <v>2922</v>
      </c>
      <c r="F456" s="789" t="s">
        <v>2923</v>
      </c>
      <c r="G456" s="770" t="s">
        <v>2958</v>
      </c>
    </row>
    <row r="457" spans="1:7" x14ac:dyDescent="0.15">
      <c r="A457" s="805">
        <v>456</v>
      </c>
      <c r="B457" s="799" t="s">
        <v>2884</v>
      </c>
      <c r="C457" s="787" t="s">
        <v>2960</v>
      </c>
      <c r="D457" s="791" t="s">
        <v>2933</v>
      </c>
      <c r="E457" s="789" t="s">
        <v>2962</v>
      </c>
      <c r="F457" s="789" t="s">
        <v>2889</v>
      </c>
      <c r="G457" s="770" t="s">
        <v>884</v>
      </c>
    </row>
    <row r="458" spans="1:7" ht="24" x14ac:dyDescent="0.15">
      <c r="A458" s="841">
        <v>457</v>
      </c>
      <c r="B458" s="799" t="s">
        <v>2884</v>
      </c>
      <c r="C458" s="787" t="s">
        <v>2965</v>
      </c>
      <c r="D458" s="791" t="s">
        <v>2966</v>
      </c>
      <c r="E458" s="789" t="s">
        <v>2968</v>
      </c>
      <c r="F458" s="789" t="s">
        <v>2889</v>
      </c>
      <c r="G458" s="770" t="s">
        <v>884</v>
      </c>
    </row>
    <row r="459" spans="1:7" ht="44.25" customHeight="1" x14ac:dyDescent="0.15">
      <c r="A459" s="805">
        <v>458</v>
      </c>
      <c r="B459" s="799" t="s">
        <v>2884</v>
      </c>
      <c r="C459" s="787" t="s">
        <v>2970</v>
      </c>
      <c r="D459" s="791" t="s">
        <v>2971</v>
      </c>
      <c r="E459" s="789" t="s">
        <v>2973</v>
      </c>
      <c r="F459" s="789" t="s">
        <v>2889</v>
      </c>
      <c r="G459" s="770" t="s">
        <v>2974</v>
      </c>
    </row>
    <row r="460" spans="1:7" x14ac:dyDescent="0.15">
      <c r="A460" s="805">
        <v>459</v>
      </c>
      <c r="B460" s="799" t="s">
        <v>2884</v>
      </c>
      <c r="C460" s="787" t="s">
        <v>2975</v>
      </c>
      <c r="D460" s="791" t="s">
        <v>2976</v>
      </c>
      <c r="E460" s="789" t="s">
        <v>2978</v>
      </c>
      <c r="F460" s="789" t="s">
        <v>2889</v>
      </c>
      <c r="G460" s="770" t="s">
        <v>2979</v>
      </c>
    </row>
    <row r="461" spans="1:7" s="851" customFormat="1" x14ac:dyDescent="0.15">
      <c r="A461" s="841">
        <v>460</v>
      </c>
      <c r="B461" s="799" t="s">
        <v>2884</v>
      </c>
      <c r="C461" s="787" t="s">
        <v>4125</v>
      </c>
      <c r="D461" s="787" t="s">
        <v>4126</v>
      </c>
      <c r="E461" s="811" t="s">
        <v>4128</v>
      </c>
      <c r="F461" s="789" t="s">
        <v>2889</v>
      </c>
      <c r="G461" s="773" t="s">
        <v>2979</v>
      </c>
    </row>
    <row r="462" spans="1:7" s="782" customFormat="1" x14ac:dyDescent="0.15">
      <c r="A462" s="805">
        <v>461</v>
      </c>
      <c r="B462" s="827" t="s">
        <v>2981</v>
      </c>
      <c r="C462" s="795" t="s">
        <v>2982</v>
      </c>
      <c r="D462" s="796" t="s">
        <v>2983</v>
      </c>
      <c r="E462" s="797" t="s">
        <v>2985</v>
      </c>
      <c r="F462" s="797" t="s">
        <v>2986</v>
      </c>
      <c r="G462" s="781" t="s">
        <v>2987</v>
      </c>
    </row>
    <row r="463" spans="1:7" s="782" customFormat="1" x14ac:dyDescent="0.15">
      <c r="A463" s="805">
        <v>462</v>
      </c>
      <c r="B463" s="827" t="s">
        <v>2981</v>
      </c>
      <c r="C463" s="795" t="s">
        <v>2989</v>
      </c>
      <c r="D463" s="796" t="s">
        <v>2990</v>
      </c>
      <c r="E463" s="797" t="s">
        <v>2992</v>
      </c>
      <c r="F463" s="797" t="s">
        <v>2993</v>
      </c>
      <c r="G463" s="781" t="s">
        <v>2994</v>
      </c>
    </row>
    <row r="464" spans="1:7" s="782" customFormat="1" x14ac:dyDescent="0.15">
      <c r="A464" s="841">
        <v>463</v>
      </c>
      <c r="B464" s="827" t="s">
        <v>2981</v>
      </c>
      <c r="C464" s="795" t="s">
        <v>2996</v>
      </c>
      <c r="D464" s="796" t="s">
        <v>2997</v>
      </c>
      <c r="E464" s="797" t="s">
        <v>2999</v>
      </c>
      <c r="F464" s="797" t="s">
        <v>3000</v>
      </c>
      <c r="G464" s="781" t="s">
        <v>3001</v>
      </c>
    </row>
    <row r="465" spans="1:7" s="782" customFormat="1" x14ac:dyDescent="0.15">
      <c r="A465" s="805">
        <v>464</v>
      </c>
      <c r="B465" s="827" t="s">
        <v>2981</v>
      </c>
      <c r="C465" s="795" t="s">
        <v>3002</v>
      </c>
      <c r="D465" s="796" t="s">
        <v>3003</v>
      </c>
      <c r="E465" s="797" t="s">
        <v>3005</v>
      </c>
      <c r="F465" s="797" t="s">
        <v>3006</v>
      </c>
      <c r="G465" s="781" t="s">
        <v>3008</v>
      </c>
    </row>
    <row r="466" spans="1:7" s="782" customFormat="1" x14ac:dyDescent="0.15">
      <c r="A466" s="805">
        <v>465</v>
      </c>
      <c r="B466" s="827" t="s">
        <v>2981</v>
      </c>
      <c r="C466" s="795" t="s">
        <v>3010</v>
      </c>
      <c r="D466" s="796" t="s">
        <v>3011</v>
      </c>
      <c r="E466" s="797" t="s">
        <v>3013</v>
      </c>
      <c r="F466" s="797" t="s">
        <v>3014</v>
      </c>
      <c r="G466" s="781" t="s">
        <v>1803</v>
      </c>
    </row>
    <row r="467" spans="1:7" s="782" customFormat="1" ht="24" x14ac:dyDescent="0.15">
      <c r="A467" s="841">
        <v>466</v>
      </c>
      <c r="B467" s="827" t="s">
        <v>2981</v>
      </c>
      <c r="C467" s="795" t="s">
        <v>3015</v>
      </c>
      <c r="D467" s="796" t="s">
        <v>3016</v>
      </c>
      <c r="E467" s="797" t="s">
        <v>3018</v>
      </c>
      <c r="F467" s="797" t="s">
        <v>3019</v>
      </c>
      <c r="G467" s="781" t="s">
        <v>3021</v>
      </c>
    </row>
    <row r="468" spans="1:7" s="782" customFormat="1" x14ac:dyDescent="0.15">
      <c r="A468" s="805">
        <v>467</v>
      </c>
      <c r="B468" s="827" t="s">
        <v>2981</v>
      </c>
      <c r="C468" s="795" t="s">
        <v>3023</v>
      </c>
      <c r="D468" s="796" t="s">
        <v>3024</v>
      </c>
      <c r="E468" s="797" t="s">
        <v>3026</v>
      </c>
      <c r="F468" s="797" t="s">
        <v>3027</v>
      </c>
      <c r="G468" s="781" t="s">
        <v>3028</v>
      </c>
    </row>
    <row r="469" spans="1:7" s="782" customFormat="1" ht="34.5" customHeight="1" x14ac:dyDescent="0.15">
      <c r="A469" s="805">
        <v>468</v>
      </c>
      <c r="B469" s="827" t="s">
        <v>2981</v>
      </c>
      <c r="C469" s="795" t="s">
        <v>3029</v>
      </c>
      <c r="D469" s="796" t="s">
        <v>3030</v>
      </c>
      <c r="E469" s="797" t="s">
        <v>3032</v>
      </c>
      <c r="F469" s="797" t="s">
        <v>3033</v>
      </c>
      <c r="G469" s="781" t="s">
        <v>3034</v>
      </c>
    </row>
    <row r="470" spans="1:7" s="782" customFormat="1" x14ac:dyDescent="0.15">
      <c r="A470" s="841">
        <v>469</v>
      </c>
      <c r="B470" s="827" t="s">
        <v>2981</v>
      </c>
      <c r="C470" s="795" t="s">
        <v>3035</v>
      </c>
      <c r="D470" s="796" t="s">
        <v>3036</v>
      </c>
      <c r="E470" s="797" t="s">
        <v>3038</v>
      </c>
      <c r="F470" s="797" t="s">
        <v>3039</v>
      </c>
      <c r="G470" s="781" t="s">
        <v>3040</v>
      </c>
    </row>
    <row r="471" spans="1:7" s="782" customFormat="1" ht="24" x14ac:dyDescent="0.15">
      <c r="A471" s="805">
        <v>470</v>
      </c>
      <c r="B471" s="827" t="s">
        <v>2981</v>
      </c>
      <c r="C471" s="795" t="s">
        <v>3042</v>
      </c>
      <c r="D471" s="795" t="s">
        <v>3043</v>
      </c>
      <c r="E471" s="797" t="s">
        <v>3045</v>
      </c>
      <c r="F471" s="797" t="s">
        <v>3046</v>
      </c>
      <c r="G471" s="781" t="s">
        <v>3047</v>
      </c>
    </row>
    <row r="472" spans="1:7" s="782" customFormat="1" x14ac:dyDescent="0.15">
      <c r="A472" s="805">
        <v>471</v>
      </c>
      <c r="B472" s="827" t="s">
        <v>2981</v>
      </c>
      <c r="C472" s="795" t="s">
        <v>3049</v>
      </c>
      <c r="D472" s="796" t="s">
        <v>3050</v>
      </c>
      <c r="E472" s="797" t="s">
        <v>3052</v>
      </c>
      <c r="F472" s="797" t="s">
        <v>3053</v>
      </c>
      <c r="G472" s="781" t="s">
        <v>1696</v>
      </c>
    </row>
    <row r="473" spans="1:7" s="782" customFormat="1" x14ac:dyDescent="0.15">
      <c r="A473" s="841">
        <v>472</v>
      </c>
      <c r="B473" s="827" t="s">
        <v>2981</v>
      </c>
      <c r="C473" s="795" t="s">
        <v>3054</v>
      </c>
      <c r="D473" s="796" t="s">
        <v>3055</v>
      </c>
      <c r="E473" s="797" t="s">
        <v>3052</v>
      </c>
      <c r="F473" s="797" t="s">
        <v>3057</v>
      </c>
      <c r="G473" s="781" t="s">
        <v>3058</v>
      </c>
    </row>
    <row r="474" spans="1:7" s="782" customFormat="1" x14ac:dyDescent="0.15">
      <c r="A474" s="805">
        <v>473</v>
      </c>
      <c r="B474" s="827" t="s">
        <v>2981</v>
      </c>
      <c r="C474" s="795" t="s">
        <v>3060</v>
      </c>
      <c r="D474" s="796" t="s">
        <v>3061</v>
      </c>
      <c r="E474" s="797" t="s">
        <v>3063</v>
      </c>
      <c r="F474" s="797" t="s">
        <v>3064</v>
      </c>
      <c r="G474" s="781" t="s">
        <v>3065</v>
      </c>
    </row>
    <row r="475" spans="1:7" s="782" customFormat="1" x14ac:dyDescent="0.15">
      <c r="A475" s="805">
        <v>474</v>
      </c>
      <c r="B475" s="827" t="s">
        <v>2981</v>
      </c>
      <c r="C475" s="795" t="s">
        <v>3067</v>
      </c>
      <c r="D475" s="796" t="s">
        <v>3068</v>
      </c>
      <c r="E475" s="797" t="s">
        <v>3070</v>
      </c>
      <c r="F475" s="797" t="s">
        <v>3071</v>
      </c>
      <c r="G475" s="781" t="s">
        <v>3072</v>
      </c>
    </row>
    <row r="476" spans="1:7" s="782" customFormat="1" x14ac:dyDescent="0.15">
      <c r="A476" s="841">
        <v>475</v>
      </c>
      <c r="B476" s="827" t="s">
        <v>2981</v>
      </c>
      <c r="C476" s="795" t="s">
        <v>3073</v>
      </c>
      <c r="D476" s="796" t="s">
        <v>3074</v>
      </c>
      <c r="E476" s="797" t="s">
        <v>3076</v>
      </c>
      <c r="F476" s="797" t="s">
        <v>3077</v>
      </c>
      <c r="G476" s="781" t="s">
        <v>3078</v>
      </c>
    </row>
    <row r="477" spans="1:7" s="782" customFormat="1" x14ac:dyDescent="0.15">
      <c r="A477" s="805">
        <v>476</v>
      </c>
      <c r="B477" s="827" t="s">
        <v>2981</v>
      </c>
      <c r="C477" s="795" t="s">
        <v>3079</v>
      </c>
      <c r="D477" s="796" t="s">
        <v>3080</v>
      </c>
      <c r="E477" s="797" t="s">
        <v>3082</v>
      </c>
      <c r="F477" s="797" t="s">
        <v>3083</v>
      </c>
      <c r="G477" s="781" t="s">
        <v>1803</v>
      </c>
    </row>
    <row r="478" spans="1:7" s="782" customFormat="1" x14ac:dyDescent="0.15">
      <c r="A478" s="805">
        <v>477</v>
      </c>
      <c r="B478" s="827" t="s">
        <v>2981</v>
      </c>
      <c r="C478" s="795" t="s">
        <v>3084</v>
      </c>
      <c r="D478" s="796" t="s">
        <v>3085</v>
      </c>
      <c r="E478" s="797" t="s">
        <v>3087</v>
      </c>
      <c r="F478" s="797" t="s">
        <v>3088</v>
      </c>
      <c r="G478" s="781" t="s">
        <v>3089</v>
      </c>
    </row>
    <row r="479" spans="1:7" s="782" customFormat="1" x14ac:dyDescent="0.15">
      <c r="A479" s="841">
        <v>478</v>
      </c>
      <c r="B479" s="827" t="s">
        <v>2981</v>
      </c>
      <c r="C479" s="795" t="s">
        <v>3091</v>
      </c>
      <c r="D479" s="796" t="s">
        <v>3092</v>
      </c>
      <c r="E479" s="797" t="s">
        <v>3087</v>
      </c>
      <c r="F479" s="797" t="s">
        <v>3094</v>
      </c>
      <c r="G479" s="781" t="s">
        <v>1803</v>
      </c>
    </row>
    <row r="480" spans="1:7" s="782" customFormat="1" x14ac:dyDescent="0.15">
      <c r="A480" s="805">
        <v>479</v>
      </c>
      <c r="B480" s="827" t="s">
        <v>2981</v>
      </c>
      <c r="C480" s="795" t="s">
        <v>3095</v>
      </c>
      <c r="D480" s="796" t="s">
        <v>3096</v>
      </c>
      <c r="E480" s="797" t="s">
        <v>3098</v>
      </c>
      <c r="F480" s="797" t="s">
        <v>3039</v>
      </c>
      <c r="G480" s="781" t="s">
        <v>1803</v>
      </c>
    </row>
    <row r="481" spans="1:7" s="782" customFormat="1" x14ac:dyDescent="0.15">
      <c r="A481" s="805">
        <v>480</v>
      </c>
      <c r="B481" s="827" t="s">
        <v>2981</v>
      </c>
      <c r="C481" s="795" t="s">
        <v>3099</v>
      </c>
      <c r="D481" s="796" t="s">
        <v>3100</v>
      </c>
      <c r="E481" s="797" t="s">
        <v>3102</v>
      </c>
      <c r="F481" s="797" t="s">
        <v>3103</v>
      </c>
      <c r="G481" s="781" t="s">
        <v>3104</v>
      </c>
    </row>
    <row r="482" spans="1:7" s="782" customFormat="1" x14ac:dyDescent="0.15">
      <c r="A482" s="841">
        <v>481</v>
      </c>
      <c r="B482" s="827" t="s">
        <v>2981</v>
      </c>
      <c r="C482" s="795" t="s">
        <v>3106</v>
      </c>
      <c r="D482" s="796" t="s">
        <v>3107</v>
      </c>
      <c r="E482" s="797" t="s">
        <v>3109</v>
      </c>
      <c r="F482" s="797" t="s">
        <v>3701</v>
      </c>
      <c r="G482" s="781" t="s">
        <v>3110</v>
      </c>
    </row>
    <row r="483" spans="1:7" s="782" customFormat="1" x14ac:dyDescent="0.15">
      <c r="A483" s="805">
        <v>482</v>
      </c>
      <c r="B483" s="827" t="s">
        <v>2981</v>
      </c>
      <c r="C483" s="795" t="s">
        <v>3111</v>
      </c>
      <c r="D483" s="796" t="s">
        <v>3112</v>
      </c>
      <c r="E483" s="797" t="s">
        <v>3114</v>
      </c>
      <c r="F483" s="797" t="s">
        <v>3701</v>
      </c>
      <c r="G483" s="781" t="s">
        <v>3115</v>
      </c>
    </row>
    <row r="484" spans="1:7" s="782" customFormat="1" ht="24" x14ac:dyDescent="0.15">
      <c r="A484" s="805">
        <v>483</v>
      </c>
      <c r="B484" s="827" t="s">
        <v>2981</v>
      </c>
      <c r="C484" s="795" t="s">
        <v>3117</v>
      </c>
      <c r="D484" s="796" t="s">
        <v>3118</v>
      </c>
      <c r="E484" s="796" t="s">
        <v>3120</v>
      </c>
      <c r="F484" s="797" t="s">
        <v>3121</v>
      </c>
      <c r="G484" s="781" t="s">
        <v>3122</v>
      </c>
    </row>
    <row r="485" spans="1:7" s="782" customFormat="1" x14ac:dyDescent="0.15">
      <c r="A485" s="841">
        <v>484</v>
      </c>
      <c r="B485" s="827" t="s">
        <v>2981</v>
      </c>
      <c r="C485" s="795" t="s">
        <v>3123</v>
      </c>
      <c r="D485" s="795" t="s">
        <v>3124</v>
      </c>
      <c r="E485" s="797" t="s">
        <v>3126</v>
      </c>
      <c r="F485" s="797" t="s">
        <v>3127</v>
      </c>
      <c r="G485" s="781" t="s">
        <v>1732</v>
      </c>
    </row>
    <row r="486" spans="1:7" s="782" customFormat="1" x14ac:dyDescent="0.15">
      <c r="A486" s="805">
        <v>485</v>
      </c>
      <c r="B486" s="827" t="s">
        <v>2981</v>
      </c>
      <c r="C486" s="795" t="s">
        <v>3128</v>
      </c>
      <c r="D486" s="796" t="s">
        <v>3129</v>
      </c>
      <c r="E486" s="797" t="s">
        <v>3087</v>
      </c>
      <c r="F486" s="797" t="s">
        <v>3701</v>
      </c>
      <c r="G486" s="781" t="s">
        <v>3131</v>
      </c>
    </row>
    <row r="487" spans="1:7" s="782" customFormat="1" x14ac:dyDescent="0.15">
      <c r="A487" s="805">
        <v>486</v>
      </c>
      <c r="B487" s="827" t="s">
        <v>2981</v>
      </c>
      <c r="C487" s="795" t="s">
        <v>3133</v>
      </c>
      <c r="D487" s="795" t="s">
        <v>3134</v>
      </c>
      <c r="E487" s="797" t="s">
        <v>3136</v>
      </c>
      <c r="F487" s="797" t="s">
        <v>3701</v>
      </c>
      <c r="G487" s="781" t="s">
        <v>1745</v>
      </c>
    </row>
    <row r="488" spans="1:7" s="782" customFormat="1" x14ac:dyDescent="0.15">
      <c r="A488" s="841">
        <v>487</v>
      </c>
      <c r="B488" s="827" t="s">
        <v>2981</v>
      </c>
      <c r="C488" s="795" t="s">
        <v>3137</v>
      </c>
      <c r="D488" s="795" t="s">
        <v>3138</v>
      </c>
      <c r="E488" s="797" t="s">
        <v>3140</v>
      </c>
      <c r="F488" s="797" t="s">
        <v>3701</v>
      </c>
      <c r="G488" s="781" t="s">
        <v>3141</v>
      </c>
    </row>
    <row r="489" spans="1:7" s="782" customFormat="1" x14ac:dyDescent="0.15">
      <c r="A489" s="805">
        <v>488</v>
      </c>
      <c r="B489" s="827" t="s">
        <v>2981</v>
      </c>
      <c r="C489" s="795" t="s">
        <v>3142</v>
      </c>
      <c r="D489" s="796" t="s">
        <v>3143</v>
      </c>
      <c r="E489" s="797" t="s">
        <v>3098</v>
      </c>
      <c r="F489" s="797" t="s">
        <v>3039</v>
      </c>
      <c r="G489" s="781" t="s">
        <v>1803</v>
      </c>
    </row>
    <row r="490" spans="1:7" s="782" customFormat="1" x14ac:dyDescent="0.15">
      <c r="A490" s="805">
        <v>489</v>
      </c>
      <c r="B490" s="827" t="s">
        <v>2981</v>
      </c>
      <c r="C490" s="795" t="s">
        <v>3145</v>
      </c>
      <c r="D490" s="796" t="s">
        <v>3146</v>
      </c>
      <c r="E490" s="797" t="s">
        <v>3148</v>
      </c>
      <c r="F490" s="797" t="s">
        <v>3701</v>
      </c>
      <c r="G490" s="781" t="s">
        <v>1745</v>
      </c>
    </row>
    <row r="491" spans="1:7" s="782" customFormat="1" x14ac:dyDescent="0.15">
      <c r="A491" s="841">
        <v>490</v>
      </c>
      <c r="B491" s="827" t="s">
        <v>2981</v>
      </c>
      <c r="C491" s="795" t="s">
        <v>3150</v>
      </c>
      <c r="D491" s="795" t="s">
        <v>3151</v>
      </c>
      <c r="E491" s="797" t="s">
        <v>3153</v>
      </c>
      <c r="F491" s="797" t="s">
        <v>3701</v>
      </c>
      <c r="G491" s="781" t="s">
        <v>1696</v>
      </c>
    </row>
    <row r="492" spans="1:7" s="782" customFormat="1" x14ac:dyDescent="0.15">
      <c r="A492" s="805">
        <v>491</v>
      </c>
      <c r="B492" s="827" t="s">
        <v>2981</v>
      </c>
      <c r="C492" s="795" t="s">
        <v>3154</v>
      </c>
      <c r="D492" s="795" t="s">
        <v>3155</v>
      </c>
      <c r="E492" s="797" t="s">
        <v>3157</v>
      </c>
      <c r="F492" s="797" t="s">
        <v>3701</v>
      </c>
      <c r="G492" s="781" t="s">
        <v>3115</v>
      </c>
    </row>
    <row r="493" spans="1:7" s="782" customFormat="1" ht="30" customHeight="1" x14ac:dyDescent="0.15">
      <c r="A493" s="805">
        <v>492</v>
      </c>
      <c r="B493" s="827" t="s">
        <v>3158</v>
      </c>
      <c r="C493" s="795" t="s">
        <v>3159</v>
      </c>
      <c r="D493" s="796" t="s">
        <v>3160</v>
      </c>
      <c r="E493" s="797" t="s">
        <v>3162</v>
      </c>
      <c r="F493" s="797" t="s">
        <v>3160</v>
      </c>
      <c r="G493" s="781" t="s">
        <v>3163</v>
      </c>
    </row>
    <row r="494" spans="1:7" s="782" customFormat="1" ht="30" customHeight="1" x14ac:dyDescent="0.15">
      <c r="A494" s="841">
        <v>493</v>
      </c>
      <c r="B494" s="827" t="s">
        <v>3158</v>
      </c>
      <c r="C494" s="795" t="s">
        <v>3166</v>
      </c>
      <c r="D494" s="796" t="s">
        <v>3167</v>
      </c>
      <c r="E494" s="797" t="s">
        <v>3169</v>
      </c>
      <c r="F494" s="797" t="s">
        <v>3167</v>
      </c>
      <c r="G494" s="781" t="s">
        <v>3170</v>
      </c>
    </row>
    <row r="495" spans="1:7" s="782" customFormat="1" ht="27.75" customHeight="1" x14ac:dyDescent="0.15">
      <c r="A495" s="805">
        <v>494</v>
      </c>
      <c r="B495" s="827" t="s">
        <v>3158</v>
      </c>
      <c r="C495" s="795" t="s">
        <v>3173</v>
      </c>
      <c r="D495" s="796" t="s">
        <v>3174</v>
      </c>
      <c r="E495" s="797" t="s">
        <v>3176</v>
      </c>
      <c r="F495" s="797" t="s">
        <v>3174</v>
      </c>
      <c r="G495" s="781" t="s">
        <v>3177</v>
      </c>
    </row>
    <row r="496" spans="1:7" s="782" customFormat="1" ht="27.75" customHeight="1" x14ac:dyDescent="0.15">
      <c r="A496" s="805">
        <v>495</v>
      </c>
      <c r="B496" s="827" t="s">
        <v>3158</v>
      </c>
      <c r="C496" s="795" t="s">
        <v>3179</v>
      </c>
      <c r="D496" s="796" t="s">
        <v>3180</v>
      </c>
      <c r="E496" s="797" t="s">
        <v>3182</v>
      </c>
      <c r="F496" s="797" t="s">
        <v>3183</v>
      </c>
      <c r="G496" s="781" t="s">
        <v>3184</v>
      </c>
    </row>
    <row r="497" spans="1:7" s="782" customFormat="1" ht="33" customHeight="1" x14ac:dyDescent="0.15">
      <c r="A497" s="841">
        <v>496</v>
      </c>
      <c r="B497" s="827" t="s">
        <v>3158</v>
      </c>
      <c r="C497" s="795" t="s">
        <v>3186</v>
      </c>
      <c r="D497" s="796" t="s">
        <v>3187</v>
      </c>
      <c r="E497" s="797" t="s">
        <v>3189</v>
      </c>
      <c r="F497" s="797" t="s">
        <v>3190</v>
      </c>
      <c r="G497" s="781" t="s">
        <v>3191</v>
      </c>
    </row>
    <row r="498" spans="1:7" s="782" customFormat="1" x14ac:dyDescent="0.15">
      <c r="A498" s="805">
        <v>497</v>
      </c>
      <c r="B498" s="827" t="s">
        <v>3158</v>
      </c>
      <c r="C498" s="795" t="s">
        <v>3192</v>
      </c>
      <c r="D498" s="796" t="s">
        <v>3193</v>
      </c>
      <c r="E498" s="797" t="s">
        <v>3195</v>
      </c>
      <c r="F498" s="796" t="s">
        <v>3193</v>
      </c>
      <c r="G498" s="781" t="s">
        <v>3196</v>
      </c>
    </row>
    <row r="499" spans="1:7" x14ac:dyDescent="0.15">
      <c r="A499" s="805">
        <v>498</v>
      </c>
      <c r="B499" s="827" t="s">
        <v>3158</v>
      </c>
      <c r="C499" s="795" t="s">
        <v>3198</v>
      </c>
      <c r="D499" s="796" t="s">
        <v>3199</v>
      </c>
      <c r="E499" s="797" t="s">
        <v>3201</v>
      </c>
      <c r="F499" s="796" t="s">
        <v>3202</v>
      </c>
      <c r="G499" s="781" t="s">
        <v>2633</v>
      </c>
    </row>
    <row r="500" spans="1:7" s="782" customFormat="1" ht="38.25" customHeight="1" x14ac:dyDescent="0.15">
      <c r="A500" s="841">
        <v>499</v>
      </c>
      <c r="B500" s="799" t="s">
        <v>3203</v>
      </c>
      <c r="C500" s="795" t="s">
        <v>3204</v>
      </c>
      <c r="D500" s="796" t="s">
        <v>3205</v>
      </c>
      <c r="E500" s="828" t="s">
        <v>3207</v>
      </c>
      <c r="F500" s="828" t="s">
        <v>3205</v>
      </c>
      <c r="G500" s="783" t="s">
        <v>3208</v>
      </c>
    </row>
    <row r="501" spans="1:7" s="782" customFormat="1" ht="36" x14ac:dyDescent="0.15">
      <c r="A501" s="805">
        <v>500</v>
      </c>
      <c r="B501" s="799" t="s">
        <v>3203</v>
      </c>
      <c r="C501" s="795" t="s">
        <v>3210</v>
      </c>
      <c r="D501" s="796" t="s">
        <v>3211</v>
      </c>
      <c r="E501" s="828" t="s">
        <v>3213</v>
      </c>
      <c r="F501" s="828" t="s">
        <v>3211</v>
      </c>
      <c r="G501" s="783" t="s">
        <v>3214</v>
      </c>
    </row>
    <row r="502" spans="1:7" s="782" customFormat="1" ht="36" customHeight="1" x14ac:dyDescent="0.15">
      <c r="A502" s="805">
        <v>501</v>
      </c>
      <c r="B502" s="799" t="s">
        <v>3203</v>
      </c>
      <c r="C502" s="795" t="s">
        <v>3216</v>
      </c>
      <c r="D502" s="796" t="s">
        <v>3217</v>
      </c>
      <c r="E502" s="828" t="s">
        <v>3219</v>
      </c>
      <c r="F502" s="828" t="s">
        <v>3217</v>
      </c>
      <c r="G502" s="783" t="s">
        <v>3220</v>
      </c>
    </row>
    <row r="503" spans="1:7" s="782" customFormat="1" ht="42.75" customHeight="1" x14ac:dyDescent="0.15">
      <c r="A503" s="841">
        <v>502</v>
      </c>
      <c r="B503" s="799" t="s">
        <v>3203</v>
      </c>
      <c r="C503" s="795" t="s">
        <v>3222</v>
      </c>
      <c r="D503" s="796" t="s">
        <v>3223</v>
      </c>
      <c r="E503" s="828" t="s">
        <v>3225</v>
      </c>
      <c r="F503" s="828" t="s">
        <v>3223</v>
      </c>
      <c r="G503" s="783" t="s">
        <v>3226</v>
      </c>
    </row>
    <row r="504" spans="1:7" ht="33" customHeight="1" x14ac:dyDescent="0.15">
      <c r="A504" s="805">
        <v>503</v>
      </c>
      <c r="B504" s="799" t="s">
        <v>3228</v>
      </c>
      <c r="C504" s="787" t="s">
        <v>3229</v>
      </c>
      <c r="D504" s="787" t="s">
        <v>3230</v>
      </c>
      <c r="E504" s="787" t="s">
        <v>3232</v>
      </c>
      <c r="F504" s="787" t="s">
        <v>3230</v>
      </c>
      <c r="G504" s="615" t="s">
        <v>3233</v>
      </c>
    </row>
    <row r="505" spans="1:7" ht="33" customHeight="1" x14ac:dyDescent="0.15">
      <c r="A505" s="805">
        <v>504</v>
      </c>
      <c r="B505" s="799" t="s">
        <v>3228</v>
      </c>
      <c r="C505" s="787" t="s">
        <v>3236</v>
      </c>
      <c r="D505" s="787" t="s">
        <v>3237</v>
      </c>
      <c r="E505" s="787" t="s">
        <v>3239</v>
      </c>
      <c r="F505" s="787" t="s">
        <v>3237</v>
      </c>
      <c r="G505" s="615" t="s">
        <v>3240</v>
      </c>
    </row>
    <row r="506" spans="1:7" ht="36.75" customHeight="1" x14ac:dyDescent="0.15">
      <c r="A506" s="841">
        <v>505</v>
      </c>
      <c r="B506" s="799" t="s">
        <v>3228</v>
      </c>
      <c r="C506" s="856" t="s">
        <v>3242</v>
      </c>
      <c r="D506" s="787" t="s">
        <v>3243</v>
      </c>
      <c r="E506" s="787" t="s">
        <v>3245</v>
      </c>
      <c r="F506" s="787" t="s">
        <v>3243</v>
      </c>
      <c r="G506" s="857" t="s">
        <v>3246</v>
      </c>
    </row>
    <row r="507" spans="1:7" ht="33" customHeight="1" x14ac:dyDescent="0.15">
      <c r="A507" s="805">
        <v>506</v>
      </c>
      <c r="B507" s="799" t="s">
        <v>3228</v>
      </c>
      <c r="C507" s="787" t="s">
        <v>3249</v>
      </c>
      <c r="D507" s="787" t="s">
        <v>3250</v>
      </c>
      <c r="E507" s="787" t="s">
        <v>3252</v>
      </c>
      <c r="F507" s="787" t="s">
        <v>3250</v>
      </c>
      <c r="G507" s="615" t="s">
        <v>3253</v>
      </c>
    </row>
    <row r="508" spans="1:7" ht="33" customHeight="1" x14ac:dyDescent="0.15">
      <c r="A508" s="805">
        <v>507</v>
      </c>
      <c r="B508" s="799" t="s">
        <v>3228</v>
      </c>
      <c r="C508" s="787" t="s">
        <v>3255</v>
      </c>
      <c r="D508" s="787" t="s">
        <v>3256</v>
      </c>
      <c r="E508" s="787" t="s">
        <v>3258</v>
      </c>
      <c r="F508" s="787" t="s">
        <v>3256</v>
      </c>
      <c r="G508" s="615" t="s">
        <v>3259</v>
      </c>
    </row>
    <row r="509" spans="1:7" ht="33" customHeight="1" x14ac:dyDescent="0.15">
      <c r="A509" s="841">
        <v>508</v>
      </c>
      <c r="B509" s="799" t="s">
        <v>3228</v>
      </c>
      <c r="C509" s="787" t="s">
        <v>3260</v>
      </c>
      <c r="D509" s="787" t="s">
        <v>3261</v>
      </c>
      <c r="E509" s="787" t="s">
        <v>3263</v>
      </c>
      <c r="F509" s="787" t="s">
        <v>3261</v>
      </c>
      <c r="G509" s="615" t="s">
        <v>3264</v>
      </c>
    </row>
    <row r="510" spans="1:7" ht="33" customHeight="1" x14ac:dyDescent="0.15">
      <c r="A510" s="805">
        <v>509</v>
      </c>
      <c r="B510" s="799" t="s">
        <v>3228</v>
      </c>
      <c r="C510" s="787" t="s">
        <v>3266</v>
      </c>
      <c r="D510" s="787" t="s">
        <v>3267</v>
      </c>
      <c r="E510" s="787" t="s">
        <v>3269</v>
      </c>
      <c r="F510" s="787" t="s">
        <v>3267</v>
      </c>
      <c r="G510" s="615" t="s">
        <v>3270</v>
      </c>
    </row>
    <row r="511" spans="1:7" ht="33" customHeight="1" x14ac:dyDescent="0.15">
      <c r="A511" s="805">
        <v>510</v>
      </c>
      <c r="B511" s="799" t="s">
        <v>3228</v>
      </c>
      <c r="C511" s="787" t="s">
        <v>3272</v>
      </c>
      <c r="D511" s="787" t="s">
        <v>3273</v>
      </c>
      <c r="E511" s="787" t="s">
        <v>3275</v>
      </c>
      <c r="F511" s="787" t="s">
        <v>3276</v>
      </c>
      <c r="G511" s="615" t="s">
        <v>3277</v>
      </c>
    </row>
    <row r="512" spans="1:7" ht="33" customHeight="1" x14ac:dyDescent="0.15">
      <c r="A512" s="841">
        <v>511</v>
      </c>
      <c r="B512" s="799" t="s">
        <v>3228</v>
      </c>
      <c r="C512" s="787" t="s">
        <v>3278</v>
      </c>
      <c r="D512" s="787" t="s">
        <v>3279</v>
      </c>
      <c r="E512" s="787" t="s">
        <v>3281</v>
      </c>
      <c r="F512" s="787" t="s">
        <v>3279</v>
      </c>
      <c r="G512" s="615" t="s">
        <v>3282</v>
      </c>
    </row>
    <row r="513" spans="1:7" ht="33" customHeight="1" x14ac:dyDescent="0.15">
      <c r="A513" s="805">
        <v>512</v>
      </c>
      <c r="B513" s="799" t="s">
        <v>3228</v>
      </c>
      <c r="C513" s="787" t="s">
        <v>3283</v>
      </c>
      <c r="D513" s="787" t="s">
        <v>3284</v>
      </c>
      <c r="E513" s="787" t="s">
        <v>3286</v>
      </c>
      <c r="F513" s="787" t="s">
        <v>3287</v>
      </c>
      <c r="G513" s="615" t="s">
        <v>3288</v>
      </c>
    </row>
    <row r="514" spans="1:7" ht="44.25" customHeight="1" x14ac:dyDescent="0.15">
      <c r="A514" s="805">
        <v>513</v>
      </c>
      <c r="B514" s="799" t="s">
        <v>3228</v>
      </c>
      <c r="C514" s="856" t="s">
        <v>3291</v>
      </c>
      <c r="D514" s="787" t="s">
        <v>3292</v>
      </c>
      <c r="E514" s="787" t="s">
        <v>3294</v>
      </c>
      <c r="F514" s="787" t="s">
        <v>3292</v>
      </c>
      <c r="G514" s="615" t="s">
        <v>3295</v>
      </c>
    </row>
    <row r="515" spans="1:7" ht="49.5" customHeight="1" x14ac:dyDescent="0.15">
      <c r="A515" s="841">
        <v>514</v>
      </c>
      <c r="B515" s="799" t="s">
        <v>3228</v>
      </c>
      <c r="C515" s="856" t="s">
        <v>3296</v>
      </c>
      <c r="D515" s="787" t="s">
        <v>3297</v>
      </c>
      <c r="E515" s="787" t="s">
        <v>3299</v>
      </c>
      <c r="F515" s="787" t="s">
        <v>3297</v>
      </c>
      <c r="G515" s="615" t="s">
        <v>3300</v>
      </c>
    </row>
    <row r="516" spans="1:7" ht="33" customHeight="1" x14ac:dyDescent="0.15">
      <c r="A516" s="805">
        <v>515</v>
      </c>
      <c r="B516" s="799" t="s">
        <v>3228</v>
      </c>
      <c r="C516" s="787" t="s">
        <v>3301</v>
      </c>
      <c r="D516" s="787" t="s">
        <v>3302</v>
      </c>
      <c r="E516" s="787" t="s">
        <v>3304</v>
      </c>
      <c r="F516" s="787" t="s">
        <v>3302</v>
      </c>
      <c r="G516" s="615" t="s">
        <v>3305</v>
      </c>
    </row>
    <row r="517" spans="1:7" ht="47.25" customHeight="1" x14ac:dyDescent="0.15">
      <c r="A517" s="805">
        <v>516</v>
      </c>
      <c r="B517" s="799" t="s">
        <v>3228</v>
      </c>
      <c r="C517" s="856" t="s">
        <v>4351</v>
      </c>
      <c r="D517" s="787" t="s">
        <v>3308</v>
      </c>
      <c r="E517" s="787" t="s">
        <v>3310</v>
      </c>
      <c r="F517" s="787" t="s">
        <v>3308</v>
      </c>
      <c r="G517" s="615" t="s">
        <v>3264</v>
      </c>
    </row>
    <row r="518" spans="1:7" s="782" customFormat="1" ht="69.75" customHeight="1" x14ac:dyDescent="0.15">
      <c r="A518" s="841">
        <v>517</v>
      </c>
      <c r="B518" s="827" t="s">
        <v>3311</v>
      </c>
      <c r="C518" s="829" t="s">
        <v>3312</v>
      </c>
      <c r="D518" s="830" t="s">
        <v>3313</v>
      </c>
      <c r="E518" s="831" t="s">
        <v>3314</v>
      </c>
      <c r="F518" s="831" t="s">
        <v>3313</v>
      </c>
      <c r="G518" s="784" t="s">
        <v>4322</v>
      </c>
    </row>
    <row r="519" spans="1:7" s="782" customFormat="1" ht="106.5" customHeight="1" x14ac:dyDescent="0.15">
      <c r="A519" s="805">
        <v>518</v>
      </c>
      <c r="B519" s="827" t="s">
        <v>3311</v>
      </c>
      <c r="C519" s="829" t="s">
        <v>3322</v>
      </c>
      <c r="D519" s="830" t="s">
        <v>3323</v>
      </c>
      <c r="E519" s="831" t="s">
        <v>3324</v>
      </c>
      <c r="F519" s="831" t="s">
        <v>3325</v>
      </c>
      <c r="G519" s="784" t="s">
        <v>4325</v>
      </c>
    </row>
    <row r="520" spans="1:7" s="782" customFormat="1" ht="72.75" customHeight="1" x14ac:dyDescent="0.15">
      <c r="A520" s="805">
        <v>519</v>
      </c>
      <c r="B520" s="827" t="s">
        <v>3311</v>
      </c>
      <c r="C520" s="829" t="s">
        <v>3326</v>
      </c>
      <c r="D520" s="830" t="s">
        <v>3327</v>
      </c>
      <c r="E520" s="829" t="s">
        <v>3328</v>
      </c>
      <c r="F520" s="831" t="s">
        <v>3329</v>
      </c>
      <c r="G520" s="784" t="s">
        <v>4328</v>
      </c>
    </row>
    <row r="521" spans="1:7" s="782" customFormat="1" ht="41.25" customHeight="1" x14ac:dyDescent="0.15">
      <c r="A521" s="841">
        <v>520</v>
      </c>
      <c r="B521" s="827" t="s">
        <v>3311</v>
      </c>
      <c r="C521" s="829" t="s">
        <v>3330</v>
      </c>
      <c r="D521" s="830" t="s">
        <v>3331</v>
      </c>
      <c r="E521" s="831" t="s">
        <v>3332</v>
      </c>
      <c r="F521" s="831" t="s">
        <v>3331</v>
      </c>
      <c r="G521" s="784" t="s">
        <v>4331</v>
      </c>
    </row>
    <row r="522" spans="1:7" s="782" customFormat="1" ht="87" customHeight="1" x14ac:dyDescent="0.15">
      <c r="A522" s="805">
        <v>521</v>
      </c>
      <c r="B522" s="827" t="s">
        <v>3311</v>
      </c>
      <c r="C522" s="832" t="s">
        <v>3333</v>
      </c>
      <c r="D522" s="830" t="s">
        <v>4333</v>
      </c>
      <c r="E522" s="831" t="s">
        <v>3334</v>
      </c>
      <c r="F522" s="831" t="s">
        <v>4333</v>
      </c>
      <c r="G522" s="784" t="s">
        <v>4335</v>
      </c>
    </row>
    <row r="523" spans="1:7" s="782" customFormat="1" ht="64.5" customHeight="1" x14ac:dyDescent="0.15">
      <c r="A523" s="805">
        <v>522</v>
      </c>
      <c r="B523" s="827" t="s">
        <v>3311</v>
      </c>
      <c r="C523" s="829" t="s">
        <v>3335</v>
      </c>
      <c r="D523" s="829" t="s">
        <v>3336</v>
      </c>
      <c r="E523" s="831" t="s">
        <v>3337</v>
      </c>
      <c r="F523" s="831" t="s">
        <v>4338</v>
      </c>
      <c r="G523" s="784" t="s">
        <v>4339</v>
      </c>
    </row>
    <row r="524" spans="1:7" s="782" customFormat="1" ht="54.75" customHeight="1" x14ac:dyDescent="0.15">
      <c r="A524" s="841">
        <v>523</v>
      </c>
      <c r="B524" s="827" t="s">
        <v>3311</v>
      </c>
      <c r="C524" s="829" t="s">
        <v>3339</v>
      </c>
      <c r="D524" s="829" t="s">
        <v>3340</v>
      </c>
      <c r="E524" s="831" t="s">
        <v>3341</v>
      </c>
      <c r="F524" s="831" t="s">
        <v>3342</v>
      </c>
      <c r="G524" s="784" t="s">
        <v>4342</v>
      </c>
    </row>
    <row r="525" spans="1:7" s="782" customFormat="1" ht="48" x14ac:dyDescent="0.15">
      <c r="A525" s="805">
        <v>524</v>
      </c>
      <c r="B525" s="827" t="s">
        <v>3311</v>
      </c>
      <c r="C525" s="829" t="s">
        <v>3343</v>
      </c>
      <c r="D525" s="829" t="s">
        <v>3344</v>
      </c>
      <c r="E525" s="831" t="s">
        <v>4345</v>
      </c>
      <c r="F525" s="831" t="s">
        <v>3345</v>
      </c>
      <c r="G525" s="784" t="s">
        <v>4346</v>
      </c>
    </row>
    <row r="526" spans="1:7" s="782" customFormat="1" ht="195" customHeight="1" x14ac:dyDescent="0.15">
      <c r="A526" s="805">
        <v>525</v>
      </c>
      <c r="B526" s="827" t="s">
        <v>3311</v>
      </c>
      <c r="C526" s="829" t="s">
        <v>3347</v>
      </c>
      <c r="D526" s="831" t="s">
        <v>3348</v>
      </c>
      <c r="E526" s="831" t="s">
        <v>3349</v>
      </c>
      <c r="F526" s="831" t="s">
        <v>3348</v>
      </c>
      <c r="G526" s="859" t="s">
        <v>4349</v>
      </c>
    </row>
    <row r="527" spans="1:7" s="782" customFormat="1" ht="33" customHeight="1" x14ac:dyDescent="0.15">
      <c r="A527" s="841">
        <v>526</v>
      </c>
      <c r="B527" s="827" t="s">
        <v>3350</v>
      </c>
      <c r="C527" s="795" t="s">
        <v>3351</v>
      </c>
      <c r="D527" s="796" t="s">
        <v>3352</v>
      </c>
      <c r="E527" s="828" t="s">
        <v>3354</v>
      </c>
      <c r="F527" s="828" t="s">
        <v>3355</v>
      </c>
      <c r="G527" s="783" t="s">
        <v>3356</v>
      </c>
    </row>
    <row r="528" spans="1:7" s="782" customFormat="1" ht="48.75" customHeight="1" x14ac:dyDescent="0.15">
      <c r="A528" s="805">
        <v>527</v>
      </c>
      <c r="B528" s="827" t="s">
        <v>3350</v>
      </c>
      <c r="C528" s="795" t="s">
        <v>3359</v>
      </c>
      <c r="D528" s="796" t="s">
        <v>3360</v>
      </c>
      <c r="E528" s="828" t="s">
        <v>3362</v>
      </c>
      <c r="F528" s="828" t="s">
        <v>3360</v>
      </c>
      <c r="G528" s="783" t="s">
        <v>3363</v>
      </c>
    </row>
    <row r="529" spans="1:7" s="782" customFormat="1" ht="32.25" customHeight="1" x14ac:dyDescent="0.15">
      <c r="A529" s="805">
        <v>528</v>
      </c>
      <c r="B529" s="827" t="s">
        <v>3350</v>
      </c>
      <c r="C529" s="795" t="s">
        <v>3366</v>
      </c>
      <c r="D529" s="796" t="s">
        <v>3367</v>
      </c>
      <c r="E529" s="828" t="s">
        <v>3369</v>
      </c>
      <c r="F529" s="828" t="s">
        <v>3367</v>
      </c>
      <c r="G529" s="783" t="s">
        <v>3370</v>
      </c>
    </row>
    <row r="530" spans="1:7" s="782" customFormat="1" ht="32.25" customHeight="1" x14ac:dyDescent="0.15">
      <c r="A530" s="841">
        <v>529</v>
      </c>
      <c r="B530" s="827" t="s">
        <v>3350</v>
      </c>
      <c r="C530" s="795" t="s">
        <v>3372</v>
      </c>
      <c r="D530" s="796" t="s">
        <v>3373</v>
      </c>
      <c r="E530" s="828" t="s">
        <v>3375</v>
      </c>
      <c r="F530" s="828" t="s">
        <v>3373</v>
      </c>
      <c r="G530" s="783" t="s">
        <v>3376</v>
      </c>
    </row>
    <row r="531" spans="1:7" s="782" customFormat="1" ht="31.5" customHeight="1" x14ac:dyDescent="0.15">
      <c r="A531" s="805">
        <v>530</v>
      </c>
      <c r="B531" s="827" t="s">
        <v>3350</v>
      </c>
      <c r="C531" s="795" t="s">
        <v>3378</v>
      </c>
      <c r="D531" s="796" t="s">
        <v>3379</v>
      </c>
      <c r="E531" s="828" t="s">
        <v>3381</v>
      </c>
      <c r="F531" s="828" t="s">
        <v>3379</v>
      </c>
      <c r="G531" s="783" t="s">
        <v>3382</v>
      </c>
    </row>
    <row r="532" spans="1:7" s="782" customFormat="1" ht="30" customHeight="1" x14ac:dyDescent="0.15">
      <c r="A532" s="805">
        <v>531</v>
      </c>
      <c r="B532" s="827" t="s">
        <v>3350</v>
      </c>
      <c r="C532" s="795" t="s">
        <v>3385</v>
      </c>
      <c r="D532" s="796" t="s">
        <v>3386</v>
      </c>
      <c r="E532" s="828" t="s">
        <v>3388</v>
      </c>
      <c r="F532" s="828" t="s">
        <v>3386</v>
      </c>
      <c r="G532" s="783" t="s">
        <v>3389</v>
      </c>
    </row>
    <row r="533" spans="1:7" s="782" customFormat="1" ht="75" customHeight="1" x14ac:dyDescent="0.15">
      <c r="A533" s="841">
        <v>532</v>
      </c>
      <c r="B533" s="827" t="s">
        <v>3350</v>
      </c>
      <c r="C533" s="795" t="s">
        <v>3390</v>
      </c>
      <c r="D533" s="796" t="s">
        <v>3391</v>
      </c>
      <c r="E533" s="828" t="s">
        <v>3393</v>
      </c>
      <c r="F533" s="828" t="s">
        <v>3391</v>
      </c>
      <c r="G533" s="783" t="s">
        <v>3394</v>
      </c>
    </row>
    <row r="534" spans="1:7" s="782" customFormat="1" ht="48" x14ac:dyDescent="0.15">
      <c r="A534" s="805">
        <v>533</v>
      </c>
      <c r="B534" s="827" t="s">
        <v>3350</v>
      </c>
      <c r="C534" s="795" t="s">
        <v>3396</v>
      </c>
      <c r="D534" s="796" t="s">
        <v>3397</v>
      </c>
      <c r="E534" s="828" t="s">
        <v>3398</v>
      </c>
      <c r="F534" s="828" t="s">
        <v>3399</v>
      </c>
      <c r="G534" s="833" t="s">
        <v>3400</v>
      </c>
    </row>
    <row r="535" spans="1:7" s="782" customFormat="1" ht="48" x14ac:dyDescent="0.15">
      <c r="A535" s="805">
        <v>534</v>
      </c>
      <c r="B535" s="827" t="s">
        <v>3350</v>
      </c>
      <c r="C535" s="795" t="s">
        <v>3403</v>
      </c>
      <c r="D535" s="796" t="s">
        <v>3404</v>
      </c>
      <c r="E535" s="828" t="s">
        <v>3406</v>
      </c>
      <c r="F535" s="828" t="s">
        <v>3404</v>
      </c>
      <c r="G535" s="833" t="s">
        <v>3407</v>
      </c>
    </row>
    <row r="536" spans="1:7" s="782" customFormat="1" ht="48" x14ac:dyDescent="0.15">
      <c r="A536" s="841">
        <v>535</v>
      </c>
      <c r="B536" s="827" t="s">
        <v>3350</v>
      </c>
      <c r="C536" s="795" t="s">
        <v>3409</v>
      </c>
      <c r="D536" s="796" t="s">
        <v>3410</v>
      </c>
      <c r="E536" s="828" t="s">
        <v>3412</v>
      </c>
      <c r="F536" s="828" t="s">
        <v>3410</v>
      </c>
      <c r="G536" s="833" t="s">
        <v>3413</v>
      </c>
    </row>
    <row r="537" spans="1:7" s="782" customFormat="1" ht="48" x14ac:dyDescent="0.15">
      <c r="A537" s="805">
        <v>536</v>
      </c>
      <c r="B537" s="827" t="s">
        <v>3350</v>
      </c>
      <c r="C537" s="795" t="s">
        <v>3415</v>
      </c>
      <c r="D537" s="796" t="s">
        <v>3416</v>
      </c>
      <c r="E537" s="828" t="s">
        <v>3418</v>
      </c>
      <c r="F537" s="828" t="s">
        <v>3416</v>
      </c>
      <c r="G537" s="833" t="s">
        <v>3419</v>
      </c>
    </row>
    <row r="538" spans="1:7" s="782" customFormat="1" ht="48" x14ac:dyDescent="0.15">
      <c r="A538" s="805">
        <v>537</v>
      </c>
      <c r="B538" s="827" t="s">
        <v>3350</v>
      </c>
      <c r="C538" s="795" t="s">
        <v>3421</v>
      </c>
      <c r="D538" s="796" t="s">
        <v>3422</v>
      </c>
      <c r="E538" s="828" t="s">
        <v>3424</v>
      </c>
      <c r="F538" s="828" t="s">
        <v>3425</v>
      </c>
      <c r="G538" s="833" t="s">
        <v>3426</v>
      </c>
    </row>
    <row r="539" spans="1:7" s="782" customFormat="1" ht="57.75" customHeight="1" x14ac:dyDescent="0.15">
      <c r="A539" s="841">
        <v>538</v>
      </c>
      <c r="B539" s="827" t="s">
        <v>3350</v>
      </c>
      <c r="C539" s="795" t="s">
        <v>3429</v>
      </c>
      <c r="D539" s="796" t="s">
        <v>3430</v>
      </c>
      <c r="E539" s="828" t="s">
        <v>3432</v>
      </c>
      <c r="F539" s="828" t="s">
        <v>3430</v>
      </c>
      <c r="G539" s="860" t="s">
        <v>3433</v>
      </c>
    </row>
    <row r="540" spans="1:7" s="782" customFormat="1" ht="66.75" customHeight="1" x14ac:dyDescent="0.15">
      <c r="A540" s="805">
        <v>539</v>
      </c>
      <c r="B540" s="827" t="s">
        <v>3436</v>
      </c>
      <c r="C540" s="795" t="s">
        <v>3437</v>
      </c>
      <c r="D540" s="796" t="s">
        <v>3438</v>
      </c>
      <c r="E540" s="828" t="s">
        <v>3440</v>
      </c>
      <c r="F540" s="796" t="s">
        <v>3441</v>
      </c>
      <c r="G540" s="783" t="s">
        <v>3442</v>
      </c>
    </row>
    <row r="541" spans="1:7" s="782" customFormat="1" ht="44.25" customHeight="1" x14ac:dyDescent="0.15">
      <c r="A541" s="805">
        <v>540</v>
      </c>
      <c r="B541" s="827" t="s">
        <v>3436</v>
      </c>
      <c r="C541" s="795" t="s">
        <v>3445</v>
      </c>
      <c r="D541" s="796" t="s">
        <v>3446</v>
      </c>
      <c r="E541" s="828" t="s">
        <v>3448</v>
      </c>
      <c r="F541" s="796" t="s">
        <v>3449</v>
      </c>
      <c r="G541" s="783" t="s">
        <v>3450</v>
      </c>
    </row>
    <row r="542" spans="1:7" s="782" customFormat="1" ht="36.75" customHeight="1" x14ac:dyDescent="0.15">
      <c r="A542" s="841">
        <v>541</v>
      </c>
      <c r="B542" s="827" t="s">
        <v>3436</v>
      </c>
      <c r="C542" s="795" t="s">
        <v>3452</v>
      </c>
      <c r="D542" s="796" t="s">
        <v>3453</v>
      </c>
      <c r="E542" s="828" t="s">
        <v>3455</v>
      </c>
      <c r="F542" s="796" t="s">
        <v>3456</v>
      </c>
      <c r="G542" s="783" t="s">
        <v>3457</v>
      </c>
    </row>
    <row r="543" spans="1:7" s="782" customFormat="1" ht="30" customHeight="1" x14ac:dyDescent="0.15">
      <c r="A543" s="805">
        <v>542</v>
      </c>
      <c r="B543" s="827" t="s">
        <v>3436</v>
      </c>
      <c r="C543" s="795" t="s">
        <v>3459</v>
      </c>
      <c r="D543" s="796" t="s">
        <v>3460</v>
      </c>
      <c r="E543" s="828" t="s">
        <v>3462</v>
      </c>
      <c r="F543" s="796" t="s">
        <v>3463</v>
      </c>
      <c r="G543" s="783" t="s">
        <v>3464</v>
      </c>
    </row>
    <row r="544" spans="1:7" s="782" customFormat="1" ht="32.25" customHeight="1" x14ac:dyDescent="0.15">
      <c r="A544" s="805">
        <v>543</v>
      </c>
      <c r="B544" s="827" t="s">
        <v>3436</v>
      </c>
      <c r="C544" s="795" t="s">
        <v>3465</v>
      </c>
      <c r="D544" s="796" t="s">
        <v>3466</v>
      </c>
      <c r="E544" s="828" t="s">
        <v>3468</v>
      </c>
      <c r="F544" s="796" t="s">
        <v>3469</v>
      </c>
      <c r="G544" s="783" t="s">
        <v>3470</v>
      </c>
    </row>
    <row r="545" spans="1:7" s="782" customFormat="1" ht="25.5" customHeight="1" x14ac:dyDescent="0.15">
      <c r="A545" s="841">
        <v>544</v>
      </c>
      <c r="B545" s="827" t="s">
        <v>3436</v>
      </c>
      <c r="C545" s="795" t="s">
        <v>3472</v>
      </c>
      <c r="D545" s="796" t="s">
        <v>3473</v>
      </c>
      <c r="E545" s="828" t="s">
        <v>3475</v>
      </c>
      <c r="F545" s="796" t="s">
        <v>3476</v>
      </c>
      <c r="G545" s="783" t="s">
        <v>3477</v>
      </c>
    </row>
    <row r="546" spans="1:7" s="782" customFormat="1" ht="36.75" customHeight="1" x14ac:dyDescent="0.15">
      <c r="A546" s="805">
        <v>545</v>
      </c>
      <c r="B546" s="827" t="s">
        <v>3436</v>
      </c>
      <c r="C546" s="795" t="s">
        <v>3478</v>
      </c>
      <c r="D546" s="796" t="s">
        <v>3479</v>
      </c>
      <c r="E546" s="828" t="s">
        <v>3481</v>
      </c>
      <c r="F546" s="796" t="s">
        <v>3482</v>
      </c>
      <c r="G546" s="783" t="s">
        <v>3483</v>
      </c>
    </row>
    <row r="547" spans="1:7" s="782" customFormat="1" ht="32.25" customHeight="1" x14ac:dyDescent="0.15">
      <c r="A547" s="805">
        <v>546</v>
      </c>
      <c r="B547" s="827" t="s">
        <v>3436</v>
      </c>
      <c r="C547" s="795" t="s">
        <v>3485</v>
      </c>
      <c r="D547" s="796" t="s">
        <v>3486</v>
      </c>
      <c r="E547" s="828" t="s">
        <v>3488</v>
      </c>
      <c r="F547" s="796" t="s">
        <v>3489</v>
      </c>
      <c r="G547" s="783" t="s">
        <v>3490</v>
      </c>
    </row>
    <row r="548" spans="1:7" s="782" customFormat="1" ht="39" customHeight="1" x14ac:dyDescent="0.15">
      <c r="A548" s="841">
        <v>547</v>
      </c>
      <c r="B548" s="827" t="s">
        <v>3436</v>
      </c>
      <c r="C548" s="795" t="s">
        <v>3491</v>
      </c>
      <c r="D548" s="796" t="s">
        <v>3492</v>
      </c>
      <c r="E548" s="828" t="s">
        <v>3494</v>
      </c>
      <c r="F548" s="796" t="s">
        <v>3495</v>
      </c>
      <c r="G548" s="783" t="s">
        <v>3496</v>
      </c>
    </row>
    <row r="549" spans="1:7" s="782" customFormat="1" ht="31.5" customHeight="1" x14ac:dyDescent="0.15">
      <c r="A549" s="805">
        <v>548</v>
      </c>
      <c r="B549" s="827" t="s">
        <v>3436</v>
      </c>
      <c r="C549" s="795" t="s">
        <v>3497</v>
      </c>
      <c r="D549" s="796" t="s">
        <v>3498</v>
      </c>
      <c r="E549" s="828" t="s">
        <v>3500</v>
      </c>
      <c r="F549" s="796" t="s">
        <v>3501</v>
      </c>
      <c r="G549" s="783" t="s">
        <v>3502</v>
      </c>
    </row>
    <row r="550" spans="1:7" s="782" customFormat="1" ht="33" customHeight="1" x14ac:dyDescent="0.15">
      <c r="A550" s="805">
        <v>549</v>
      </c>
      <c r="B550" s="827" t="s">
        <v>3436</v>
      </c>
      <c r="C550" s="795" t="s">
        <v>3503</v>
      </c>
      <c r="D550" s="796" t="s">
        <v>3504</v>
      </c>
      <c r="E550" s="828" t="s">
        <v>3506</v>
      </c>
      <c r="F550" s="796" t="s">
        <v>3501</v>
      </c>
      <c r="G550" s="783" t="s">
        <v>3507</v>
      </c>
    </row>
    <row r="551" spans="1:7" s="782" customFormat="1" ht="40.5" customHeight="1" x14ac:dyDescent="0.15">
      <c r="A551" s="841">
        <v>550</v>
      </c>
      <c r="B551" s="827" t="s">
        <v>3436</v>
      </c>
      <c r="C551" s="795" t="s">
        <v>3508</v>
      </c>
      <c r="D551" s="796" t="s">
        <v>3509</v>
      </c>
      <c r="E551" s="795" t="s">
        <v>3511</v>
      </c>
      <c r="F551" s="796" t="s">
        <v>3512</v>
      </c>
      <c r="G551" s="783" t="s">
        <v>3514</v>
      </c>
    </row>
    <row r="552" spans="1:7" s="782" customFormat="1" ht="35.25" customHeight="1" x14ac:dyDescent="0.15">
      <c r="A552" s="805">
        <v>551</v>
      </c>
      <c r="B552" s="827" t="s">
        <v>3436</v>
      </c>
      <c r="C552" s="795" t="s">
        <v>3515</v>
      </c>
      <c r="D552" s="861" t="s">
        <v>3516</v>
      </c>
      <c r="E552" s="795" t="s">
        <v>3518</v>
      </c>
      <c r="F552" s="861" t="s">
        <v>3519</v>
      </c>
      <c r="G552" s="783" t="s">
        <v>3521</v>
      </c>
    </row>
    <row r="553" spans="1:7" s="782" customFormat="1" ht="26.25" customHeight="1" x14ac:dyDescent="0.15">
      <c r="A553" s="805">
        <v>552</v>
      </c>
      <c r="B553" s="827" t="s">
        <v>3436</v>
      </c>
      <c r="C553" s="795" t="s">
        <v>3522</v>
      </c>
      <c r="D553" s="796" t="s">
        <v>3523</v>
      </c>
      <c r="E553" s="795" t="s">
        <v>3525</v>
      </c>
      <c r="F553" s="796" t="s">
        <v>3526</v>
      </c>
      <c r="G553" s="783" t="s">
        <v>3528</v>
      </c>
    </row>
    <row r="554" spans="1:7" ht="24" x14ac:dyDescent="0.15">
      <c r="A554" s="841">
        <v>553</v>
      </c>
      <c r="B554" s="799" t="s">
        <v>3531</v>
      </c>
      <c r="C554" s="787" t="s">
        <v>3532</v>
      </c>
      <c r="D554" s="787" t="s">
        <v>3533</v>
      </c>
      <c r="E554" s="792" t="s">
        <v>3535</v>
      </c>
      <c r="F554" s="792" t="s">
        <v>3536</v>
      </c>
      <c r="G554" s="609" t="s">
        <v>3537</v>
      </c>
    </row>
    <row r="555" spans="1:7" x14ac:dyDescent="0.15">
      <c r="A555" s="805">
        <v>554</v>
      </c>
      <c r="B555" s="799" t="s">
        <v>3531</v>
      </c>
      <c r="C555" s="787" t="s">
        <v>3539</v>
      </c>
      <c r="D555" s="791" t="s">
        <v>3540</v>
      </c>
      <c r="E555" s="792" t="s">
        <v>3542</v>
      </c>
      <c r="F555" s="792" t="s">
        <v>3543</v>
      </c>
      <c r="G555" s="609" t="s">
        <v>4162</v>
      </c>
    </row>
    <row r="556" spans="1:7" x14ac:dyDescent="0.15">
      <c r="A556" s="805">
        <v>555</v>
      </c>
      <c r="B556" s="799" t="s">
        <v>3531</v>
      </c>
      <c r="C556" s="787" t="s">
        <v>3544</v>
      </c>
      <c r="D556" s="791" t="s">
        <v>3540</v>
      </c>
      <c r="E556" s="792" t="s">
        <v>3542</v>
      </c>
      <c r="F556" s="792" t="s">
        <v>3543</v>
      </c>
      <c r="G556" s="609" t="s">
        <v>3547</v>
      </c>
    </row>
    <row r="557" spans="1:7" x14ac:dyDescent="0.15">
      <c r="A557" s="841">
        <v>556</v>
      </c>
      <c r="B557" s="799" t="s">
        <v>3548</v>
      </c>
      <c r="C557" s="787" t="s">
        <v>3549</v>
      </c>
      <c r="D557" s="791" t="s">
        <v>3540</v>
      </c>
      <c r="E557" s="792" t="s">
        <v>3542</v>
      </c>
      <c r="F557" s="792" t="s">
        <v>3551</v>
      </c>
      <c r="G557" s="609" t="s">
        <v>3537</v>
      </c>
    </row>
    <row r="558" spans="1:7" x14ac:dyDescent="0.15">
      <c r="A558" s="805">
        <v>557</v>
      </c>
      <c r="B558" s="799" t="s">
        <v>3531</v>
      </c>
      <c r="C558" s="787" t="s">
        <v>3553</v>
      </c>
      <c r="D558" s="787" t="s">
        <v>3554</v>
      </c>
      <c r="E558" s="792" t="s">
        <v>3556</v>
      </c>
      <c r="F558" s="792" t="s">
        <v>3557</v>
      </c>
      <c r="G558" s="609" t="s">
        <v>3559</v>
      </c>
    </row>
    <row r="559" spans="1:7" x14ac:dyDescent="0.15">
      <c r="A559" s="805">
        <v>558</v>
      </c>
      <c r="B559" s="799" t="s">
        <v>3531</v>
      </c>
      <c r="C559" s="787" t="s">
        <v>3560</v>
      </c>
      <c r="D559" s="787" t="s">
        <v>3561</v>
      </c>
      <c r="E559" s="792" t="s">
        <v>3556</v>
      </c>
      <c r="F559" s="792" t="s">
        <v>3557</v>
      </c>
      <c r="G559" s="609" t="s">
        <v>3547</v>
      </c>
    </row>
    <row r="560" spans="1:7" x14ac:dyDescent="0.15">
      <c r="A560" s="841">
        <v>559</v>
      </c>
      <c r="B560" s="799" t="s">
        <v>3531</v>
      </c>
      <c r="C560" s="787" t="s">
        <v>3563</v>
      </c>
      <c r="D560" s="787" t="s">
        <v>3561</v>
      </c>
      <c r="E560" s="792" t="s">
        <v>3556</v>
      </c>
      <c r="F560" s="792" t="s">
        <v>3557</v>
      </c>
      <c r="G560" s="609" t="s">
        <v>3537</v>
      </c>
    </row>
    <row r="561" spans="1:7" ht="24" x14ac:dyDescent="0.15">
      <c r="A561" s="805">
        <v>560</v>
      </c>
      <c r="B561" s="799" t="s">
        <v>3531</v>
      </c>
      <c r="C561" s="787" t="s">
        <v>3566</v>
      </c>
      <c r="D561" s="791" t="s">
        <v>3567</v>
      </c>
      <c r="E561" s="792" t="s">
        <v>3569</v>
      </c>
      <c r="F561" s="792" t="s">
        <v>3570</v>
      </c>
      <c r="G561" s="609" t="s">
        <v>4244</v>
      </c>
    </row>
    <row r="562" spans="1:7" x14ac:dyDescent="0.15">
      <c r="A562" s="805">
        <v>561</v>
      </c>
      <c r="B562" s="799" t="s">
        <v>3531</v>
      </c>
      <c r="C562" s="787" t="s">
        <v>3571</v>
      </c>
      <c r="D562" s="787" t="s">
        <v>3572</v>
      </c>
      <c r="E562" s="792" t="s">
        <v>3574</v>
      </c>
      <c r="F562" s="792" t="s">
        <v>3575</v>
      </c>
      <c r="G562" s="609" t="s">
        <v>3547</v>
      </c>
    </row>
    <row r="563" spans="1:7" x14ac:dyDescent="0.15">
      <c r="A563" s="841">
        <v>562</v>
      </c>
      <c r="B563" s="799" t="s">
        <v>3548</v>
      </c>
      <c r="C563" s="787" t="s">
        <v>3576</v>
      </c>
      <c r="D563" s="787" t="s">
        <v>3572</v>
      </c>
      <c r="E563" s="792" t="s">
        <v>3574</v>
      </c>
      <c r="F563" s="792" t="s">
        <v>3578</v>
      </c>
      <c r="G563" s="609" t="s">
        <v>3537</v>
      </c>
    </row>
    <row r="564" spans="1:7" x14ac:dyDescent="0.15">
      <c r="A564" s="805">
        <v>563</v>
      </c>
      <c r="B564" s="799" t="s">
        <v>3531</v>
      </c>
      <c r="C564" s="787" t="s">
        <v>3580</v>
      </c>
      <c r="D564" s="791" t="s">
        <v>3581</v>
      </c>
      <c r="E564" s="792" t="s">
        <v>3583</v>
      </c>
      <c r="F564" s="792" t="s">
        <v>3584</v>
      </c>
      <c r="G564" s="609" t="s">
        <v>3585</v>
      </c>
    </row>
    <row r="565" spans="1:7" x14ac:dyDescent="0.15">
      <c r="A565" s="805">
        <v>564</v>
      </c>
      <c r="B565" s="799" t="s">
        <v>3531</v>
      </c>
      <c r="C565" s="787" t="s">
        <v>3586</v>
      </c>
      <c r="D565" s="791" t="s">
        <v>3581</v>
      </c>
      <c r="E565" s="792" t="s">
        <v>3583</v>
      </c>
      <c r="F565" s="792" t="s">
        <v>3584</v>
      </c>
      <c r="G565" s="609" t="s">
        <v>3588</v>
      </c>
    </row>
    <row r="566" spans="1:7" x14ac:dyDescent="0.15">
      <c r="A566" s="841">
        <v>565</v>
      </c>
      <c r="B566" s="799" t="s">
        <v>3531</v>
      </c>
      <c r="C566" s="787" t="s">
        <v>3589</v>
      </c>
      <c r="D566" s="791" t="s">
        <v>3581</v>
      </c>
      <c r="E566" s="792" t="s">
        <v>3583</v>
      </c>
      <c r="F566" s="792" t="s">
        <v>3584</v>
      </c>
      <c r="G566" s="609" t="s">
        <v>3559</v>
      </c>
    </row>
    <row r="567" spans="1:7" ht="24" x14ac:dyDescent="0.15">
      <c r="A567" s="805">
        <v>566</v>
      </c>
      <c r="B567" s="799" t="s">
        <v>3531</v>
      </c>
      <c r="C567" s="787" t="s">
        <v>3592</v>
      </c>
      <c r="D567" s="791" t="s">
        <v>3593</v>
      </c>
      <c r="E567" s="792" t="s">
        <v>3595</v>
      </c>
      <c r="F567" s="792" t="s">
        <v>3596</v>
      </c>
      <c r="G567" s="609" t="s">
        <v>3598</v>
      </c>
    </row>
    <row r="568" spans="1:7" ht="24" x14ac:dyDescent="0.15">
      <c r="A568" s="805">
        <v>567</v>
      </c>
      <c r="B568" s="799" t="s">
        <v>3531</v>
      </c>
      <c r="C568" s="787" t="s">
        <v>3600</v>
      </c>
      <c r="D568" s="791" t="s">
        <v>3593</v>
      </c>
      <c r="E568" s="792" t="s">
        <v>3595</v>
      </c>
      <c r="F568" s="792" t="s">
        <v>3596</v>
      </c>
      <c r="G568" s="609" t="s">
        <v>3547</v>
      </c>
    </row>
    <row r="569" spans="1:7" ht="24" x14ac:dyDescent="0.15">
      <c r="A569" s="841">
        <v>568</v>
      </c>
      <c r="B569" s="799" t="s">
        <v>3548</v>
      </c>
      <c r="C569" s="787" t="s">
        <v>3603</v>
      </c>
      <c r="D569" s="791" t="s">
        <v>3604</v>
      </c>
      <c r="E569" s="792" t="s">
        <v>3595</v>
      </c>
      <c r="F569" s="792" t="s">
        <v>3596</v>
      </c>
      <c r="G569" s="609" t="s">
        <v>3537</v>
      </c>
    </row>
    <row r="570" spans="1:7" x14ac:dyDescent="0.15">
      <c r="A570" s="805">
        <v>569</v>
      </c>
      <c r="B570" s="799" t="s">
        <v>3531</v>
      </c>
      <c r="C570" s="787" t="s">
        <v>3607</v>
      </c>
      <c r="D570" s="787" t="s">
        <v>3608</v>
      </c>
      <c r="E570" s="792" t="s">
        <v>3610</v>
      </c>
      <c r="F570" s="792" t="s">
        <v>3611</v>
      </c>
      <c r="G570" s="609" t="s">
        <v>4200</v>
      </c>
    </row>
    <row r="571" spans="1:7" ht="24" x14ac:dyDescent="0.15">
      <c r="A571" s="805">
        <v>570</v>
      </c>
      <c r="B571" s="799" t="s">
        <v>3531</v>
      </c>
      <c r="C571" s="787" t="s">
        <v>3613</v>
      </c>
      <c r="D571" s="787" t="s">
        <v>3614</v>
      </c>
      <c r="E571" s="792" t="s">
        <v>3616</v>
      </c>
      <c r="F571" s="792" t="s">
        <v>3617</v>
      </c>
      <c r="G571" s="609" t="s">
        <v>4373</v>
      </c>
    </row>
    <row r="572" spans="1:7" x14ac:dyDescent="0.15">
      <c r="A572" s="841">
        <v>571</v>
      </c>
      <c r="B572" s="799" t="s">
        <v>3548</v>
      </c>
      <c r="C572" s="787" t="s">
        <v>3618</v>
      </c>
      <c r="D572" s="787" t="s">
        <v>3619</v>
      </c>
      <c r="E572" s="792" t="s">
        <v>3621</v>
      </c>
      <c r="F572" s="792" t="s">
        <v>3622</v>
      </c>
      <c r="G572" s="609" t="s">
        <v>4208</v>
      </c>
    </row>
    <row r="573" spans="1:7" x14ac:dyDescent="0.15">
      <c r="A573" s="805">
        <v>572</v>
      </c>
      <c r="B573" s="799" t="s">
        <v>3548</v>
      </c>
      <c r="C573" s="787" t="s">
        <v>3624</v>
      </c>
      <c r="D573" s="787" t="s">
        <v>3619</v>
      </c>
      <c r="E573" s="792" t="s">
        <v>3621</v>
      </c>
      <c r="F573" s="792" t="s">
        <v>3622</v>
      </c>
      <c r="G573" s="609" t="s">
        <v>3547</v>
      </c>
    </row>
    <row r="574" spans="1:7" x14ac:dyDescent="0.15">
      <c r="A574" s="805">
        <v>573</v>
      </c>
      <c r="B574" s="799" t="s">
        <v>3531</v>
      </c>
      <c r="C574" s="787" t="s">
        <v>3626</v>
      </c>
      <c r="D574" s="787" t="s">
        <v>3627</v>
      </c>
      <c r="E574" s="792" t="s">
        <v>3629</v>
      </c>
      <c r="F574" s="792">
        <v>56</v>
      </c>
      <c r="G574" s="609" t="s">
        <v>3631</v>
      </c>
    </row>
    <row r="575" spans="1:7" x14ac:dyDescent="0.15">
      <c r="A575" s="841">
        <v>574</v>
      </c>
      <c r="B575" s="799" t="s">
        <v>3531</v>
      </c>
      <c r="C575" s="787" t="s">
        <v>3632</v>
      </c>
      <c r="D575" s="791" t="s">
        <v>3627</v>
      </c>
      <c r="E575" s="792" t="s">
        <v>3634</v>
      </c>
      <c r="F575" s="792" t="s">
        <v>3635</v>
      </c>
      <c r="G575" s="609" t="s">
        <v>3547</v>
      </c>
    </row>
    <row r="576" spans="1:7" x14ac:dyDescent="0.15">
      <c r="A576" s="805">
        <v>575</v>
      </c>
      <c r="B576" s="799" t="s">
        <v>3531</v>
      </c>
      <c r="C576" s="787" t="s">
        <v>3637</v>
      </c>
      <c r="D576" s="791" t="s">
        <v>3638</v>
      </c>
      <c r="E576" s="792" t="s">
        <v>3629</v>
      </c>
      <c r="F576" s="792" t="s">
        <v>3640</v>
      </c>
      <c r="G576" s="609" t="s">
        <v>3547</v>
      </c>
    </row>
    <row r="577" spans="1:7" x14ac:dyDescent="0.15">
      <c r="A577" s="805">
        <v>576</v>
      </c>
      <c r="B577" s="799" t="s">
        <v>3531</v>
      </c>
      <c r="C577" s="787" t="s">
        <v>3642</v>
      </c>
      <c r="D577" s="791" t="s">
        <v>3643</v>
      </c>
      <c r="E577" s="792" t="s">
        <v>3645</v>
      </c>
      <c r="F577" s="792" t="s">
        <v>3646</v>
      </c>
      <c r="G577" s="609" t="s">
        <v>3648</v>
      </c>
    </row>
    <row r="578" spans="1:7" x14ac:dyDescent="0.15">
      <c r="A578" s="841">
        <v>577</v>
      </c>
      <c r="B578" s="799" t="s">
        <v>3531</v>
      </c>
      <c r="C578" s="787" t="s">
        <v>3649</v>
      </c>
      <c r="D578" s="787" t="s">
        <v>3650</v>
      </c>
      <c r="E578" s="792" t="s">
        <v>3652</v>
      </c>
      <c r="F578" s="792" t="s">
        <v>3653</v>
      </c>
      <c r="G578" s="609" t="s">
        <v>3655</v>
      </c>
    </row>
    <row r="579" spans="1:7" ht="24" x14ac:dyDescent="0.15">
      <c r="A579" s="805">
        <v>578</v>
      </c>
      <c r="B579" s="799" t="s">
        <v>3531</v>
      </c>
      <c r="C579" s="787" t="s">
        <v>3656</v>
      </c>
      <c r="D579" s="787" t="s">
        <v>3657</v>
      </c>
      <c r="E579" s="792" t="s">
        <v>3659</v>
      </c>
      <c r="F579" s="792" t="s">
        <v>3660</v>
      </c>
      <c r="G579" s="609" t="s">
        <v>3662</v>
      </c>
    </row>
    <row r="580" spans="1:7" x14ac:dyDescent="0.15">
      <c r="A580" s="805">
        <v>579</v>
      </c>
      <c r="B580" s="799" t="s">
        <v>3531</v>
      </c>
      <c r="C580" s="787" t="s">
        <v>3663</v>
      </c>
      <c r="D580" s="791" t="s">
        <v>3664</v>
      </c>
      <c r="E580" s="792" t="s">
        <v>3666</v>
      </c>
      <c r="F580" s="792" t="s">
        <v>3667</v>
      </c>
      <c r="G580" s="609" t="s">
        <v>3669</v>
      </c>
    </row>
    <row r="581" spans="1:7" x14ac:dyDescent="0.15">
      <c r="A581" s="841">
        <v>580</v>
      </c>
      <c r="B581" s="799" t="s">
        <v>3531</v>
      </c>
      <c r="C581" s="787" t="s">
        <v>3670</v>
      </c>
      <c r="D581" s="791" t="s">
        <v>3671</v>
      </c>
      <c r="E581" s="792" t="s">
        <v>3673</v>
      </c>
      <c r="F581" s="792" t="s">
        <v>3674</v>
      </c>
      <c r="G581" s="609" t="s">
        <v>3547</v>
      </c>
    </row>
    <row r="582" spans="1:7" x14ac:dyDescent="0.15">
      <c r="A582" s="805">
        <v>581</v>
      </c>
      <c r="B582" s="799" t="s">
        <v>3531</v>
      </c>
      <c r="C582" s="787" t="s">
        <v>3676</v>
      </c>
      <c r="D582" s="791" t="s">
        <v>3677</v>
      </c>
      <c r="E582" s="792" t="s">
        <v>3679</v>
      </c>
      <c r="F582" s="792" t="s">
        <v>3680</v>
      </c>
      <c r="G582" s="609" t="s">
        <v>3682</v>
      </c>
    </row>
    <row r="583" spans="1:7" x14ac:dyDescent="0.15">
      <c r="A583" s="805">
        <v>582</v>
      </c>
      <c r="B583" s="799" t="s">
        <v>3531</v>
      </c>
      <c r="C583" s="787" t="s">
        <v>3683</v>
      </c>
      <c r="D583" s="791" t="s">
        <v>3684</v>
      </c>
      <c r="E583" s="792" t="s">
        <v>3686</v>
      </c>
      <c r="F583" s="792" t="s">
        <v>3687</v>
      </c>
      <c r="G583" s="609" t="s">
        <v>3689</v>
      </c>
    </row>
    <row r="584" spans="1:7" ht="24" x14ac:dyDescent="0.15">
      <c r="A584" s="841">
        <v>583</v>
      </c>
      <c r="B584" s="799" t="s">
        <v>3531</v>
      </c>
      <c r="C584" s="787" t="s">
        <v>3690</v>
      </c>
      <c r="D584" s="791" t="s">
        <v>3691</v>
      </c>
      <c r="E584" s="792" t="s">
        <v>3693</v>
      </c>
      <c r="F584" s="792" t="s">
        <v>3694</v>
      </c>
      <c r="G584" s="609" t="s">
        <v>3547</v>
      </c>
    </row>
    <row r="585" spans="1:7" x14ac:dyDescent="0.15">
      <c r="A585" s="805">
        <v>584</v>
      </c>
      <c r="B585" s="799" t="s">
        <v>3531</v>
      </c>
      <c r="C585" s="787" t="s">
        <v>3696</v>
      </c>
      <c r="D585" s="787" t="s">
        <v>3697</v>
      </c>
      <c r="E585" s="792" t="s">
        <v>3699</v>
      </c>
      <c r="F585" s="792" t="s">
        <v>3700</v>
      </c>
      <c r="G585" s="609" t="s">
        <v>4240</v>
      </c>
    </row>
    <row r="586" spans="1:7" ht="24" x14ac:dyDescent="0.15">
      <c r="A586" s="805">
        <v>585</v>
      </c>
      <c r="B586" s="799" t="s">
        <v>3531</v>
      </c>
      <c r="C586" s="787" t="s">
        <v>3702</v>
      </c>
      <c r="D586" s="791" t="s">
        <v>3703</v>
      </c>
      <c r="E586" s="792" t="s">
        <v>3705</v>
      </c>
      <c r="F586" s="792" t="s">
        <v>3706</v>
      </c>
      <c r="G586" s="609" t="s">
        <v>4244</v>
      </c>
    </row>
    <row r="587" spans="1:7" ht="24.75" thickBot="1" x14ac:dyDescent="0.2">
      <c r="A587" s="834">
        <v>586</v>
      </c>
      <c r="B587" s="835" t="s">
        <v>3531</v>
      </c>
      <c r="C587" s="836" t="s">
        <v>3707</v>
      </c>
      <c r="D587" s="837" t="s">
        <v>3708</v>
      </c>
      <c r="E587" s="838" t="s">
        <v>3710</v>
      </c>
      <c r="F587" s="838" t="s">
        <v>3706</v>
      </c>
      <c r="G587" s="771" t="s">
        <v>4244</v>
      </c>
    </row>
    <row r="588" spans="1:7" x14ac:dyDescent="0.15">
      <c r="A588" s="769"/>
      <c r="B588" s="769"/>
      <c r="C588" s="769"/>
      <c r="D588" s="769"/>
      <c r="E588" s="769"/>
      <c r="F588" s="769"/>
      <c r="G588" s="769"/>
    </row>
    <row r="589" spans="1:7" x14ac:dyDescent="0.15">
      <c r="A589" s="769"/>
      <c r="B589" s="769"/>
      <c r="C589" s="769"/>
      <c r="D589" s="769"/>
      <c r="E589" s="769"/>
      <c r="F589" s="769"/>
      <c r="G589" s="769"/>
    </row>
    <row r="590" spans="1:7" x14ac:dyDescent="0.15">
      <c r="A590" s="769"/>
      <c r="B590" s="769"/>
      <c r="C590" s="769"/>
      <c r="D590" s="769"/>
      <c r="E590" s="769"/>
      <c r="F590" s="769"/>
      <c r="G590" s="769"/>
    </row>
    <row r="591" spans="1:7" x14ac:dyDescent="0.15">
      <c r="A591" s="769"/>
      <c r="B591" s="769"/>
      <c r="C591" s="769"/>
      <c r="D591" s="769"/>
      <c r="E591" s="769"/>
      <c r="F591" s="769"/>
      <c r="G591" s="769"/>
    </row>
    <row r="592" spans="1:7" x14ac:dyDescent="0.15">
      <c r="A592" s="769"/>
      <c r="B592" s="769"/>
      <c r="C592" s="769"/>
      <c r="D592" s="769"/>
      <c r="E592" s="769"/>
      <c r="F592" s="769"/>
      <c r="G592" s="769"/>
    </row>
    <row r="593" s="769" customFormat="1" x14ac:dyDescent="0.15"/>
    <row r="594" s="769" customFormat="1" x14ac:dyDescent="0.15"/>
    <row r="595" s="769" customFormat="1" x14ac:dyDescent="0.15"/>
    <row r="596" s="769" customFormat="1" x14ac:dyDescent="0.15"/>
    <row r="597" s="769" customFormat="1" x14ac:dyDescent="0.15"/>
    <row r="598" s="769" customFormat="1" x14ac:dyDescent="0.15"/>
    <row r="599" s="769" customFormat="1" x14ac:dyDescent="0.15"/>
    <row r="600" s="769" customFormat="1" x14ac:dyDescent="0.15"/>
    <row r="601" s="769" customFormat="1" x14ac:dyDescent="0.15"/>
    <row r="602" s="769" customFormat="1" x14ac:dyDescent="0.15"/>
    <row r="603" s="769" customFormat="1" x14ac:dyDescent="0.15"/>
    <row r="604" s="769" customFormat="1" x14ac:dyDescent="0.15"/>
    <row r="605" s="769" customFormat="1" x14ac:dyDescent="0.15"/>
    <row r="606" s="769" customFormat="1" x14ac:dyDescent="0.15"/>
    <row r="607" s="769" customFormat="1" x14ac:dyDescent="0.15"/>
    <row r="608" s="769" customFormat="1" x14ac:dyDescent="0.15"/>
    <row r="609" s="769" customFormat="1" x14ac:dyDescent="0.15"/>
    <row r="610" s="769" customFormat="1" x14ac:dyDescent="0.15"/>
    <row r="611" s="769" customFormat="1" x14ac:dyDescent="0.15"/>
    <row r="612" s="769" customFormat="1" x14ac:dyDescent="0.15"/>
    <row r="613" s="769" customFormat="1" x14ac:dyDescent="0.15"/>
    <row r="614" s="769" customFormat="1" x14ac:dyDescent="0.15"/>
    <row r="615" s="769" customFormat="1" x14ac:dyDescent="0.15"/>
    <row r="616" s="769" customFormat="1" x14ac:dyDescent="0.15"/>
    <row r="617" s="769" customFormat="1" x14ac:dyDescent="0.15"/>
    <row r="618" s="769" customFormat="1" x14ac:dyDescent="0.15"/>
    <row r="619" s="769" customFormat="1" x14ac:dyDescent="0.15"/>
    <row r="620" s="769" customFormat="1" x14ac:dyDescent="0.15"/>
    <row r="621" s="769" customFormat="1" x14ac:dyDescent="0.15"/>
    <row r="622" s="769" customFormat="1" x14ac:dyDescent="0.15"/>
    <row r="623" s="769" customFormat="1" x14ac:dyDescent="0.15"/>
    <row r="624" s="769" customFormat="1" x14ac:dyDescent="0.15"/>
    <row r="625" s="769" customFormat="1" x14ac:dyDescent="0.15"/>
    <row r="626" s="769" customFormat="1" x14ac:dyDescent="0.15"/>
    <row r="627" s="769" customFormat="1" x14ac:dyDescent="0.15"/>
    <row r="628" s="769" customFormat="1" x14ac:dyDescent="0.15"/>
    <row r="629" s="769" customFormat="1" x14ac:dyDescent="0.15"/>
    <row r="630" s="769" customFormat="1" x14ac:dyDescent="0.15"/>
    <row r="631" s="769" customFormat="1" x14ac:dyDescent="0.15"/>
    <row r="632" s="769" customFormat="1" x14ac:dyDescent="0.15"/>
    <row r="633" s="769" customFormat="1" x14ac:dyDescent="0.15"/>
    <row r="634" s="769" customFormat="1" x14ac:dyDescent="0.15"/>
    <row r="635" s="769" customFormat="1" x14ac:dyDescent="0.15"/>
    <row r="636" s="769" customFormat="1" x14ac:dyDescent="0.15"/>
    <row r="637" s="769" customFormat="1" x14ac:dyDescent="0.15"/>
    <row r="638" s="769" customFormat="1" x14ac:dyDescent="0.15"/>
    <row r="639" s="769" customFormat="1" x14ac:dyDescent="0.15"/>
    <row r="640" s="769" customFormat="1" x14ac:dyDescent="0.15"/>
    <row r="641" s="769" customFormat="1" x14ac:dyDescent="0.15"/>
    <row r="642" s="769" customFormat="1" x14ac:dyDescent="0.15"/>
    <row r="643" s="769" customFormat="1" x14ac:dyDescent="0.15"/>
    <row r="644" s="769" customFormat="1" x14ac:dyDescent="0.15"/>
    <row r="645" s="769" customFormat="1" x14ac:dyDescent="0.15"/>
    <row r="646" s="769" customFormat="1" x14ac:dyDescent="0.15"/>
    <row r="647" s="769" customFormat="1" x14ac:dyDescent="0.15"/>
    <row r="648" s="769" customFormat="1" x14ac:dyDescent="0.15"/>
    <row r="649" s="769" customFormat="1" x14ac:dyDescent="0.15"/>
    <row r="650" s="769" customFormat="1" x14ac:dyDescent="0.15"/>
    <row r="651" s="769" customFormat="1" x14ac:dyDescent="0.15"/>
    <row r="652" s="769" customFormat="1" x14ac:dyDescent="0.15"/>
    <row r="653" s="769" customFormat="1" x14ac:dyDescent="0.15"/>
    <row r="654" s="769" customFormat="1" x14ac:dyDescent="0.15"/>
    <row r="655" s="769" customFormat="1" x14ac:dyDescent="0.15"/>
    <row r="656" s="769" customFormat="1" x14ac:dyDescent="0.15"/>
    <row r="657" s="769" customFormat="1" x14ac:dyDescent="0.15"/>
    <row r="658" s="769" customFormat="1" x14ac:dyDescent="0.15"/>
    <row r="659" s="769" customFormat="1" x14ac:dyDescent="0.15"/>
    <row r="660" s="769" customFormat="1" x14ac:dyDescent="0.15"/>
    <row r="661" s="769" customFormat="1" x14ac:dyDescent="0.15"/>
    <row r="662" s="769" customFormat="1" x14ac:dyDescent="0.15"/>
    <row r="663" s="769" customFormat="1" x14ac:dyDescent="0.15"/>
    <row r="664" s="769" customFormat="1" x14ac:dyDescent="0.15"/>
    <row r="665" s="769" customFormat="1" x14ac:dyDescent="0.15"/>
    <row r="666" s="769" customFormat="1" x14ac:dyDescent="0.15"/>
    <row r="667" s="769" customFormat="1" x14ac:dyDescent="0.15"/>
    <row r="668" s="769" customFormat="1" x14ac:dyDescent="0.15"/>
    <row r="669" s="769" customFormat="1" x14ac:dyDescent="0.15"/>
    <row r="670" s="769" customFormat="1" x14ac:dyDescent="0.15"/>
    <row r="671" s="769" customFormat="1" x14ac:dyDescent="0.15"/>
    <row r="672" s="769" customFormat="1" x14ac:dyDescent="0.15"/>
    <row r="673" s="769" customFormat="1" x14ac:dyDescent="0.15"/>
    <row r="674" s="769" customFormat="1" x14ac:dyDescent="0.15"/>
    <row r="675" s="769" customFormat="1" x14ac:dyDescent="0.15"/>
    <row r="676" s="769" customFormat="1" x14ac:dyDescent="0.15"/>
    <row r="677" s="769" customFormat="1" x14ac:dyDescent="0.15"/>
    <row r="678" s="769" customFormat="1" x14ac:dyDescent="0.15"/>
    <row r="679" s="769" customFormat="1" x14ac:dyDescent="0.15"/>
    <row r="680" s="769" customFormat="1" x14ac:dyDescent="0.15"/>
    <row r="681" s="769" customFormat="1" x14ac:dyDescent="0.15"/>
    <row r="682" s="769" customFormat="1" x14ac:dyDescent="0.15"/>
    <row r="683" s="769" customFormat="1" x14ac:dyDescent="0.15"/>
    <row r="684" s="769" customFormat="1" x14ac:dyDescent="0.15"/>
    <row r="685" s="769" customFormat="1" x14ac:dyDescent="0.15"/>
    <row r="686" s="769" customFormat="1" x14ac:dyDescent="0.15"/>
    <row r="687" s="769" customFormat="1" x14ac:dyDescent="0.15"/>
    <row r="688" s="769" customFormat="1" x14ac:dyDescent="0.15"/>
    <row r="689" s="769" customFormat="1" x14ac:dyDescent="0.15"/>
    <row r="690" s="769" customFormat="1" x14ac:dyDescent="0.15"/>
    <row r="691" s="769" customFormat="1" x14ac:dyDescent="0.15"/>
    <row r="692" s="769" customFormat="1" x14ac:dyDescent="0.15"/>
    <row r="693" s="769" customFormat="1" x14ac:dyDescent="0.15"/>
    <row r="694" s="769" customFormat="1" x14ac:dyDescent="0.15"/>
    <row r="695" s="769" customFormat="1" x14ac:dyDescent="0.15"/>
    <row r="696" s="769" customFormat="1" x14ac:dyDescent="0.15"/>
    <row r="697" s="769" customFormat="1" x14ac:dyDescent="0.15"/>
    <row r="698" s="769" customFormat="1" x14ac:dyDescent="0.15"/>
    <row r="699" s="769" customFormat="1" x14ac:dyDescent="0.15"/>
    <row r="700" s="769" customFormat="1" x14ac:dyDescent="0.15"/>
    <row r="701" s="769" customFormat="1" x14ac:dyDescent="0.15"/>
    <row r="702" s="769" customFormat="1" x14ac:dyDescent="0.15"/>
    <row r="703" s="769" customFormat="1" x14ac:dyDescent="0.15"/>
    <row r="704" s="769" customFormat="1" x14ac:dyDescent="0.15"/>
    <row r="705" s="769" customFormat="1" x14ac:dyDescent="0.15"/>
    <row r="706" s="769" customFormat="1" x14ac:dyDescent="0.15"/>
    <row r="707" s="769" customFormat="1" x14ac:dyDescent="0.15"/>
    <row r="708" s="769" customFormat="1" x14ac:dyDescent="0.15"/>
    <row r="709" s="769" customFormat="1" x14ac:dyDescent="0.15"/>
    <row r="710" s="769" customFormat="1" x14ac:dyDescent="0.15"/>
    <row r="711" s="769" customFormat="1" x14ac:dyDescent="0.15"/>
    <row r="712" s="769" customFormat="1" x14ac:dyDescent="0.15"/>
    <row r="713" s="769" customFormat="1" x14ac:dyDescent="0.15"/>
    <row r="714" s="769" customFormat="1" x14ac:dyDescent="0.15"/>
    <row r="715" s="769" customFormat="1" x14ac:dyDescent="0.15"/>
    <row r="716" s="769" customFormat="1" x14ac:dyDescent="0.15"/>
    <row r="717" s="769" customFormat="1" x14ac:dyDescent="0.15"/>
    <row r="718" s="769" customFormat="1" x14ac:dyDescent="0.15"/>
    <row r="719" s="769" customFormat="1" x14ac:dyDescent="0.15"/>
    <row r="720" s="769" customFormat="1" x14ac:dyDescent="0.15"/>
    <row r="721" s="769" customFormat="1" x14ac:dyDescent="0.15"/>
    <row r="722" s="769" customFormat="1" x14ac:dyDescent="0.15"/>
    <row r="723" s="769" customFormat="1" x14ac:dyDescent="0.15"/>
    <row r="724" s="769" customFormat="1" x14ac:dyDescent="0.15"/>
    <row r="725" s="769" customFormat="1" x14ac:dyDescent="0.15"/>
    <row r="726" s="769" customFormat="1" x14ac:dyDescent="0.15"/>
    <row r="727" s="769" customFormat="1" x14ac:dyDescent="0.15"/>
    <row r="728" s="769" customFormat="1" x14ac:dyDescent="0.15"/>
    <row r="729" s="769" customFormat="1" x14ac:dyDescent="0.15"/>
    <row r="730" s="769" customFormat="1" x14ac:dyDescent="0.15"/>
    <row r="731" s="769" customFormat="1" x14ac:dyDescent="0.15"/>
    <row r="732" s="769" customFormat="1" x14ac:dyDescent="0.15"/>
    <row r="733" s="769" customFormat="1" x14ac:dyDescent="0.15"/>
    <row r="734" s="769" customFormat="1" x14ac:dyDescent="0.15"/>
    <row r="735" s="769" customFormat="1" x14ac:dyDescent="0.15"/>
    <row r="736" s="769" customFormat="1" x14ac:dyDescent="0.15"/>
    <row r="737" s="769" customFormat="1" x14ac:dyDescent="0.15"/>
    <row r="738" s="769" customFormat="1" x14ac:dyDescent="0.15"/>
    <row r="739" s="769" customFormat="1" x14ac:dyDescent="0.15"/>
    <row r="740" s="769" customFormat="1" x14ac:dyDescent="0.15"/>
    <row r="741" s="769" customFormat="1" x14ac:dyDescent="0.15"/>
    <row r="742" s="769" customFormat="1" x14ac:dyDescent="0.15"/>
    <row r="743" s="769" customFormat="1" x14ac:dyDescent="0.15"/>
    <row r="744" s="769" customFormat="1" x14ac:dyDescent="0.15"/>
    <row r="745" s="769" customFormat="1" x14ac:dyDescent="0.15"/>
    <row r="746" s="769" customFormat="1" x14ac:dyDescent="0.15"/>
    <row r="747" s="769" customFormat="1" x14ac:dyDescent="0.15"/>
    <row r="748" s="769" customFormat="1" x14ac:dyDescent="0.15"/>
    <row r="749" s="769" customFormat="1" x14ac:dyDescent="0.15"/>
    <row r="750" s="769" customFormat="1" x14ac:dyDescent="0.15"/>
    <row r="751" s="769" customFormat="1" x14ac:dyDescent="0.15"/>
    <row r="752" s="769" customFormat="1" x14ac:dyDescent="0.15"/>
    <row r="753" s="769" customFormat="1" x14ac:dyDescent="0.15"/>
    <row r="754" s="769" customFormat="1" x14ac:dyDescent="0.15"/>
    <row r="755" s="769" customFormat="1" x14ac:dyDescent="0.15"/>
    <row r="756" s="769" customFormat="1" x14ac:dyDescent="0.15"/>
    <row r="757" s="769" customFormat="1" x14ac:dyDescent="0.15"/>
    <row r="758" s="769" customFormat="1" x14ac:dyDescent="0.15"/>
    <row r="759" s="769" customFormat="1" x14ac:dyDescent="0.15"/>
    <row r="760" s="769" customFormat="1" x14ac:dyDescent="0.15"/>
    <row r="761" s="769" customFormat="1" x14ac:dyDescent="0.15"/>
    <row r="762" s="769" customFormat="1" x14ac:dyDescent="0.15"/>
    <row r="763" s="769" customFormat="1" x14ac:dyDescent="0.15"/>
    <row r="764" s="769" customFormat="1" x14ac:dyDescent="0.15"/>
    <row r="765" s="769" customFormat="1" x14ac:dyDescent="0.15"/>
    <row r="766" s="769" customFormat="1" x14ac:dyDescent="0.15"/>
    <row r="767" s="769" customFormat="1" x14ac:dyDescent="0.15"/>
    <row r="768" s="769" customFormat="1" x14ac:dyDescent="0.15"/>
    <row r="769" s="769" customFormat="1" x14ac:dyDescent="0.15"/>
    <row r="770" s="769" customFormat="1" x14ac:dyDescent="0.15"/>
    <row r="771" s="769" customFormat="1" x14ac:dyDescent="0.15"/>
    <row r="772" s="769" customFormat="1" x14ac:dyDescent="0.15"/>
    <row r="773" s="769" customFormat="1" x14ac:dyDescent="0.15"/>
    <row r="774" s="769" customFormat="1" x14ac:dyDescent="0.15"/>
    <row r="775" s="769" customFormat="1" x14ac:dyDescent="0.15"/>
    <row r="776" s="769" customFormat="1" x14ac:dyDescent="0.15"/>
    <row r="777" s="769" customFormat="1" x14ac:dyDescent="0.15"/>
    <row r="778" s="769" customFormat="1" x14ac:dyDescent="0.15"/>
    <row r="779" s="769" customFormat="1" x14ac:dyDescent="0.15"/>
    <row r="780" s="769" customFormat="1" x14ac:dyDescent="0.15"/>
    <row r="781" s="769" customFormat="1" x14ac:dyDescent="0.15"/>
    <row r="782" s="769" customFormat="1" x14ac:dyDescent="0.15"/>
    <row r="783" s="769" customFormat="1" x14ac:dyDescent="0.15"/>
    <row r="784" s="769" customFormat="1" x14ac:dyDescent="0.15"/>
    <row r="785" s="769" customFormat="1" x14ac:dyDescent="0.15"/>
    <row r="786" s="769" customFormat="1" x14ac:dyDescent="0.15"/>
    <row r="787" s="769" customFormat="1" x14ac:dyDescent="0.15"/>
    <row r="788" s="769" customFormat="1" x14ac:dyDescent="0.15"/>
    <row r="789" s="769" customFormat="1" x14ac:dyDescent="0.15"/>
    <row r="790" s="769" customFormat="1" x14ac:dyDescent="0.15"/>
    <row r="791" s="769" customFormat="1" x14ac:dyDescent="0.15"/>
    <row r="792" s="769" customFormat="1" x14ac:dyDescent="0.15"/>
    <row r="793" s="769" customFormat="1" x14ac:dyDescent="0.15"/>
    <row r="794" s="769" customFormat="1" x14ac:dyDescent="0.15"/>
    <row r="795" s="769" customFormat="1" x14ac:dyDescent="0.15"/>
    <row r="796" s="769" customFormat="1" x14ac:dyDescent="0.15"/>
    <row r="797" s="769" customFormat="1" x14ac:dyDescent="0.15"/>
    <row r="798" s="769" customFormat="1" x14ac:dyDescent="0.15"/>
    <row r="799" s="769" customFormat="1" x14ac:dyDescent="0.15"/>
    <row r="800" s="769" customFormat="1" x14ac:dyDescent="0.15"/>
    <row r="801" s="769" customFormat="1" x14ac:dyDescent="0.15"/>
    <row r="802" s="769" customFormat="1" x14ac:dyDescent="0.15"/>
    <row r="803" s="769" customFormat="1" x14ac:dyDescent="0.15"/>
    <row r="804" s="769" customFormat="1" x14ac:dyDescent="0.15"/>
    <row r="805" s="769" customFormat="1" x14ac:dyDescent="0.15"/>
    <row r="806" s="769" customFormat="1" x14ac:dyDescent="0.15"/>
    <row r="807" s="769" customFormat="1" x14ac:dyDescent="0.15"/>
    <row r="808" s="769" customFormat="1" x14ac:dyDescent="0.15"/>
    <row r="809" s="769" customFormat="1" x14ac:dyDescent="0.15"/>
    <row r="810" s="769" customFormat="1" x14ac:dyDescent="0.15"/>
    <row r="811" s="769" customFormat="1" x14ac:dyDescent="0.15"/>
    <row r="812" s="769" customFormat="1" x14ac:dyDescent="0.15"/>
    <row r="813" s="769" customFormat="1" x14ac:dyDescent="0.15"/>
    <row r="814" s="769" customFormat="1" x14ac:dyDescent="0.15"/>
    <row r="815" s="769" customFormat="1" x14ac:dyDescent="0.15"/>
    <row r="816" s="769" customFormat="1" x14ac:dyDescent="0.15"/>
    <row r="817" s="769" customFormat="1" x14ac:dyDescent="0.15"/>
    <row r="818" s="769" customFormat="1" x14ac:dyDescent="0.15"/>
    <row r="819" s="769" customFormat="1" x14ac:dyDescent="0.15"/>
    <row r="820" s="769" customFormat="1" x14ac:dyDescent="0.15"/>
    <row r="821" s="769" customFormat="1" x14ac:dyDescent="0.15"/>
    <row r="822" s="769" customFormat="1" x14ac:dyDescent="0.15"/>
    <row r="823" s="769" customFormat="1" x14ac:dyDescent="0.15"/>
    <row r="824" s="769" customFormat="1" x14ac:dyDescent="0.15"/>
    <row r="825" s="769" customFormat="1" x14ac:dyDescent="0.15"/>
    <row r="826" s="769" customFormat="1" x14ac:dyDescent="0.15"/>
    <row r="827" s="769" customFormat="1" x14ac:dyDescent="0.15"/>
    <row r="828" s="769" customFormat="1" x14ac:dyDescent="0.15"/>
    <row r="829" s="769" customFormat="1" x14ac:dyDescent="0.15"/>
    <row r="830" s="769" customFormat="1" x14ac:dyDescent="0.15"/>
    <row r="831" s="769" customFormat="1" x14ac:dyDescent="0.15"/>
    <row r="832" s="769" customFormat="1" x14ac:dyDescent="0.15"/>
    <row r="833" s="769" customFormat="1" x14ac:dyDescent="0.15"/>
    <row r="834" s="769" customFormat="1" x14ac:dyDescent="0.15"/>
    <row r="835" s="769" customFormat="1" x14ac:dyDescent="0.15"/>
    <row r="836" s="769" customFormat="1" x14ac:dyDescent="0.15"/>
    <row r="837" s="769" customFormat="1" x14ac:dyDescent="0.15"/>
    <row r="838" s="769" customFormat="1" x14ac:dyDescent="0.15"/>
    <row r="839" s="769" customFormat="1" x14ac:dyDescent="0.15"/>
    <row r="840" s="769" customFormat="1" x14ac:dyDescent="0.15"/>
    <row r="841" s="769" customFormat="1" x14ac:dyDescent="0.15"/>
    <row r="842" s="769" customFormat="1" x14ac:dyDescent="0.15"/>
    <row r="843" s="769" customFormat="1" x14ac:dyDescent="0.15"/>
    <row r="844" s="769" customFormat="1" x14ac:dyDescent="0.15"/>
    <row r="845" s="769" customFormat="1" x14ac:dyDescent="0.15"/>
    <row r="846" s="769" customFormat="1" x14ac:dyDescent="0.15"/>
    <row r="847" s="769" customFormat="1" x14ac:dyDescent="0.15"/>
    <row r="848" s="769" customFormat="1" x14ac:dyDescent="0.15"/>
    <row r="849" s="769" customFormat="1" x14ac:dyDescent="0.15"/>
    <row r="850" s="769" customFormat="1" x14ac:dyDescent="0.15"/>
    <row r="851" s="769" customFormat="1" x14ac:dyDescent="0.15"/>
    <row r="852" s="769" customFormat="1" x14ac:dyDescent="0.15"/>
    <row r="853" s="769" customFormat="1" x14ac:dyDescent="0.15"/>
    <row r="854" s="769" customFormat="1" x14ac:dyDescent="0.15"/>
    <row r="855" s="769" customFormat="1" x14ac:dyDescent="0.15"/>
    <row r="856" s="769" customFormat="1" x14ac:dyDescent="0.15"/>
    <row r="857" s="769" customFormat="1" x14ac:dyDescent="0.15"/>
    <row r="858" s="769" customFormat="1" x14ac:dyDescent="0.15"/>
    <row r="859" s="769" customFormat="1" x14ac:dyDescent="0.15"/>
    <row r="860" s="769" customFormat="1" x14ac:dyDescent="0.15"/>
    <row r="861" s="769" customFormat="1" x14ac:dyDescent="0.15"/>
    <row r="862" s="769" customFormat="1" x14ac:dyDescent="0.15"/>
    <row r="863" s="769" customFormat="1" x14ac:dyDescent="0.15"/>
    <row r="864" s="769" customFormat="1" x14ac:dyDescent="0.15"/>
    <row r="865" s="769" customFormat="1" x14ac:dyDescent="0.15"/>
    <row r="866" s="769" customFormat="1" x14ac:dyDescent="0.15"/>
    <row r="867" s="769" customFormat="1" x14ac:dyDescent="0.15"/>
    <row r="868" s="769" customFormat="1" x14ac:dyDescent="0.15"/>
    <row r="869" s="769" customFormat="1" x14ac:dyDescent="0.15"/>
    <row r="870" s="769" customFormat="1" x14ac:dyDescent="0.15"/>
    <row r="871" s="769" customFormat="1" x14ac:dyDescent="0.15"/>
    <row r="872" s="769" customFormat="1" x14ac:dyDescent="0.15"/>
    <row r="873" s="769" customFormat="1" x14ac:dyDescent="0.15"/>
    <row r="874" s="769" customFormat="1" x14ac:dyDescent="0.15"/>
    <row r="875" s="769" customFormat="1" x14ac:dyDescent="0.15"/>
    <row r="876" s="769" customFormat="1" x14ac:dyDescent="0.15"/>
    <row r="877" s="769" customFormat="1" x14ac:dyDescent="0.15"/>
    <row r="878" s="769" customFormat="1" x14ac:dyDescent="0.15"/>
    <row r="879" s="769" customFormat="1" x14ac:dyDescent="0.15"/>
    <row r="880" s="769" customFormat="1" x14ac:dyDescent="0.15"/>
    <row r="881" s="769" customFormat="1" x14ac:dyDescent="0.15"/>
    <row r="882" s="769" customFormat="1" x14ac:dyDescent="0.15"/>
    <row r="883" s="769" customFormat="1" x14ac:dyDescent="0.15"/>
    <row r="884" s="769" customFormat="1" x14ac:dyDescent="0.15"/>
    <row r="885" s="769" customFormat="1" x14ac:dyDescent="0.15"/>
    <row r="886" s="769" customFormat="1" x14ac:dyDescent="0.15"/>
    <row r="887" s="769" customFormat="1" x14ac:dyDescent="0.15"/>
    <row r="888" s="769" customFormat="1" x14ac:dyDescent="0.15"/>
    <row r="889" s="769" customFormat="1" x14ac:dyDescent="0.15"/>
    <row r="890" s="769" customFormat="1" x14ac:dyDescent="0.15"/>
    <row r="891" s="769" customFormat="1" x14ac:dyDescent="0.15"/>
    <row r="892" s="769" customFormat="1" x14ac:dyDescent="0.15"/>
    <row r="893" s="769" customFormat="1" x14ac:dyDescent="0.15"/>
    <row r="894" s="769" customFormat="1" x14ac:dyDescent="0.15"/>
    <row r="895" s="769" customFormat="1" x14ac:dyDescent="0.15"/>
    <row r="896" s="769" customFormat="1" x14ac:dyDescent="0.15"/>
    <row r="897" s="769" customFormat="1" x14ac:dyDescent="0.15"/>
    <row r="898" s="769" customFormat="1" x14ac:dyDescent="0.15"/>
    <row r="899" s="769" customFormat="1" x14ac:dyDescent="0.15"/>
    <row r="900" s="769" customFormat="1" x14ac:dyDescent="0.15"/>
    <row r="901" s="769" customFormat="1" x14ac:dyDescent="0.15"/>
    <row r="902" s="769" customFormat="1" x14ac:dyDescent="0.15"/>
    <row r="903" s="769" customFormat="1" x14ac:dyDescent="0.15"/>
    <row r="904" s="769" customFormat="1" x14ac:dyDescent="0.15"/>
    <row r="905" s="769" customFormat="1" x14ac:dyDescent="0.15"/>
    <row r="906" s="769" customFormat="1" x14ac:dyDescent="0.15"/>
    <row r="907" s="769" customFormat="1" x14ac:dyDescent="0.15"/>
    <row r="908" s="769" customFormat="1" x14ac:dyDescent="0.15"/>
    <row r="909" s="769" customFormat="1" x14ac:dyDescent="0.15"/>
    <row r="910" s="769" customFormat="1" x14ac:dyDescent="0.15"/>
    <row r="911" s="769" customFormat="1" x14ac:dyDescent="0.15"/>
    <row r="912" s="769" customFormat="1" x14ac:dyDescent="0.15"/>
    <row r="913" s="769" customFormat="1" x14ac:dyDescent="0.15"/>
    <row r="914" s="769" customFormat="1" x14ac:dyDescent="0.15"/>
    <row r="915" s="769" customFormat="1" x14ac:dyDescent="0.15"/>
    <row r="916" s="769" customFormat="1" x14ac:dyDescent="0.15"/>
    <row r="917" s="769" customFormat="1" x14ac:dyDescent="0.15"/>
    <row r="918" s="769" customFormat="1" x14ac:dyDescent="0.15"/>
    <row r="919" s="769" customFormat="1" x14ac:dyDescent="0.15"/>
    <row r="920" s="769" customFormat="1" x14ac:dyDescent="0.15"/>
    <row r="921" s="769" customFormat="1" x14ac:dyDescent="0.15"/>
    <row r="922" s="769" customFormat="1" x14ac:dyDescent="0.15"/>
    <row r="923" s="769" customFormat="1" x14ac:dyDescent="0.15"/>
    <row r="924" s="769" customFormat="1" x14ac:dyDescent="0.15"/>
    <row r="925" s="769" customFormat="1" x14ac:dyDescent="0.15"/>
    <row r="926" s="769" customFormat="1" x14ac:dyDescent="0.15"/>
    <row r="927" s="769" customFormat="1" x14ac:dyDescent="0.15"/>
    <row r="928" s="769" customFormat="1" x14ac:dyDescent="0.15"/>
    <row r="929" s="769" customFormat="1" x14ac:dyDescent="0.15"/>
    <row r="930" s="769" customFormat="1" x14ac:dyDescent="0.15"/>
    <row r="931" s="769" customFormat="1" x14ac:dyDescent="0.15"/>
    <row r="932" s="769" customFormat="1" x14ac:dyDescent="0.15"/>
    <row r="933" s="769" customFormat="1" x14ac:dyDescent="0.15"/>
    <row r="934" s="769" customFormat="1" x14ac:dyDescent="0.15"/>
    <row r="935" s="769" customFormat="1" x14ac:dyDescent="0.15"/>
    <row r="936" s="769" customFormat="1" x14ac:dyDescent="0.15"/>
    <row r="937" s="769" customFormat="1" x14ac:dyDescent="0.15"/>
    <row r="938" s="769" customFormat="1" x14ac:dyDescent="0.15"/>
    <row r="939" s="769" customFormat="1" x14ac:dyDescent="0.15"/>
    <row r="940" s="769" customFormat="1" x14ac:dyDescent="0.15"/>
    <row r="941" s="769" customFormat="1" x14ac:dyDescent="0.15"/>
    <row r="942" s="769" customFormat="1" x14ac:dyDescent="0.15"/>
    <row r="943" s="769" customFormat="1" x14ac:dyDescent="0.15"/>
    <row r="944" s="769" customFormat="1" x14ac:dyDescent="0.15"/>
    <row r="945" s="769" customFormat="1" x14ac:dyDescent="0.15"/>
    <row r="946" s="769" customFormat="1" x14ac:dyDescent="0.15"/>
    <row r="947" s="769" customFormat="1" x14ac:dyDescent="0.15"/>
    <row r="948" s="769" customFormat="1" x14ac:dyDescent="0.15"/>
    <row r="949" s="769" customFormat="1" x14ac:dyDescent="0.15"/>
    <row r="950" s="769" customFormat="1" x14ac:dyDescent="0.15"/>
    <row r="951" s="769" customFormat="1" x14ac:dyDescent="0.15"/>
    <row r="952" s="769" customFormat="1" x14ac:dyDescent="0.15"/>
    <row r="953" s="769" customFormat="1" x14ac:dyDescent="0.15"/>
    <row r="954" s="769" customFormat="1" x14ac:dyDescent="0.15"/>
    <row r="955" s="769" customFormat="1" x14ac:dyDescent="0.15"/>
    <row r="956" s="769" customFormat="1" x14ac:dyDescent="0.15"/>
    <row r="957" s="769" customFormat="1" x14ac:dyDescent="0.15"/>
    <row r="958" s="769" customFormat="1" x14ac:dyDescent="0.15"/>
    <row r="959" s="769" customFormat="1" x14ac:dyDescent="0.15"/>
    <row r="960" s="769" customFormat="1" x14ac:dyDescent="0.15"/>
    <row r="961" s="769" customFormat="1" x14ac:dyDescent="0.15"/>
    <row r="962" s="769" customFormat="1" x14ac:dyDescent="0.15"/>
    <row r="963" s="769" customFormat="1" x14ac:dyDescent="0.15"/>
    <row r="964" s="769" customFormat="1" x14ac:dyDescent="0.15"/>
    <row r="965" s="769" customFormat="1" x14ac:dyDescent="0.15"/>
    <row r="966" s="769" customFormat="1" x14ac:dyDescent="0.15"/>
    <row r="967" s="769" customFormat="1" x14ac:dyDescent="0.15"/>
    <row r="968" s="769" customFormat="1" x14ac:dyDescent="0.15"/>
    <row r="969" s="769" customFormat="1" x14ac:dyDescent="0.15"/>
    <row r="970" s="769" customFormat="1" x14ac:dyDescent="0.15"/>
    <row r="971" s="769" customFormat="1" x14ac:dyDescent="0.15"/>
    <row r="972" s="769" customFormat="1" x14ac:dyDescent="0.15"/>
    <row r="973" s="769" customFormat="1" x14ac:dyDescent="0.15"/>
    <row r="974" s="769" customFormat="1" x14ac:dyDescent="0.15"/>
    <row r="975" s="769" customFormat="1" x14ac:dyDescent="0.15"/>
    <row r="976" s="769" customFormat="1" x14ac:dyDescent="0.15"/>
    <row r="977" s="769" customFormat="1" x14ac:dyDescent="0.15"/>
    <row r="978" s="769" customFormat="1" x14ac:dyDescent="0.15"/>
    <row r="979" s="769" customFormat="1" x14ac:dyDescent="0.15"/>
    <row r="980" s="769" customFormat="1" x14ac:dyDescent="0.15"/>
    <row r="981" s="769" customFormat="1" x14ac:dyDescent="0.15"/>
    <row r="982" s="769" customFormat="1" x14ac:dyDescent="0.15"/>
    <row r="983" s="769" customFormat="1" x14ac:dyDescent="0.15"/>
    <row r="984" s="769" customFormat="1" x14ac:dyDescent="0.15"/>
    <row r="985" s="769" customFormat="1" x14ac:dyDescent="0.15"/>
    <row r="986" s="769" customFormat="1" x14ac:dyDescent="0.15"/>
    <row r="987" s="769" customFormat="1" x14ac:dyDescent="0.15"/>
    <row r="988" s="769" customFormat="1" x14ac:dyDescent="0.15"/>
    <row r="989" s="769" customFormat="1" x14ac:dyDescent="0.15"/>
    <row r="990" s="769" customFormat="1" x14ac:dyDescent="0.15"/>
    <row r="991" s="769" customFormat="1" x14ac:dyDescent="0.15"/>
    <row r="992" s="769" customFormat="1" x14ac:dyDescent="0.15"/>
    <row r="993" s="769" customFormat="1" x14ac:dyDescent="0.15"/>
    <row r="994" s="769" customFormat="1" x14ac:dyDescent="0.15"/>
    <row r="995" s="769" customFormat="1" x14ac:dyDescent="0.15"/>
    <row r="996" s="769" customFormat="1" x14ac:dyDescent="0.15"/>
    <row r="997" s="769" customFormat="1" x14ac:dyDescent="0.15"/>
    <row r="998" s="769" customFormat="1" x14ac:dyDescent="0.15"/>
    <row r="999" s="769" customFormat="1" x14ac:dyDescent="0.15"/>
    <row r="1000" s="769" customFormat="1" x14ac:dyDescent="0.15"/>
    <row r="1001" s="769" customFormat="1" x14ac:dyDescent="0.15"/>
    <row r="1002" s="769" customFormat="1" x14ac:dyDescent="0.15"/>
    <row r="1003" s="769" customFormat="1" x14ac:dyDescent="0.15"/>
    <row r="1004" s="769" customFormat="1" x14ac:dyDescent="0.15"/>
    <row r="1005" s="769" customFormat="1" x14ac:dyDescent="0.15"/>
    <row r="1006" s="769" customFormat="1" x14ac:dyDescent="0.15"/>
    <row r="1007" s="769" customFormat="1" x14ac:dyDescent="0.15"/>
    <row r="1008" s="769" customFormat="1" x14ac:dyDescent="0.15"/>
    <row r="1009" s="769" customFormat="1" x14ac:dyDescent="0.15"/>
    <row r="1010" s="769" customFormat="1" x14ac:dyDescent="0.15"/>
    <row r="1011" s="769" customFormat="1" x14ac:dyDescent="0.15"/>
    <row r="1012" s="769" customFormat="1" x14ac:dyDescent="0.15"/>
    <row r="1013" s="769" customFormat="1" x14ac:dyDescent="0.15"/>
    <row r="1014" s="769" customFormat="1" x14ac:dyDescent="0.15"/>
    <row r="1015" s="769" customFormat="1" x14ac:dyDescent="0.15"/>
    <row r="1016" s="769" customFormat="1" x14ac:dyDescent="0.15"/>
    <row r="1017" s="769" customFormat="1" x14ac:dyDescent="0.15"/>
    <row r="1018" s="769" customFormat="1" x14ac:dyDescent="0.15"/>
    <row r="1019" s="769" customFormat="1" x14ac:dyDescent="0.15"/>
    <row r="1020" s="769" customFormat="1" x14ac:dyDescent="0.15"/>
    <row r="1021" s="769" customFormat="1" x14ac:dyDescent="0.15"/>
    <row r="1022" s="769" customFormat="1" x14ac:dyDescent="0.15"/>
    <row r="1023" s="769" customFormat="1" x14ac:dyDescent="0.15"/>
    <row r="1024" s="769" customFormat="1" x14ac:dyDescent="0.15"/>
    <row r="1025" s="769" customFormat="1" x14ac:dyDescent="0.15"/>
    <row r="1026" s="769" customFormat="1" x14ac:dyDescent="0.15"/>
    <row r="1027" s="769" customFormat="1" x14ac:dyDescent="0.15"/>
    <row r="1028" s="769" customFormat="1" x14ac:dyDescent="0.15"/>
    <row r="1029" s="769" customFormat="1" x14ac:dyDescent="0.15"/>
    <row r="1030" s="769" customFormat="1" x14ac:dyDescent="0.15"/>
    <row r="1031" s="769" customFormat="1" x14ac:dyDescent="0.15"/>
    <row r="1032" s="769" customFormat="1" x14ac:dyDescent="0.15"/>
    <row r="1033" s="769" customFormat="1" x14ac:dyDescent="0.15"/>
    <row r="1034" s="769" customFormat="1" x14ac:dyDescent="0.15"/>
    <row r="1035" s="769" customFormat="1" x14ac:dyDescent="0.15"/>
    <row r="1036" s="769" customFormat="1" x14ac:dyDescent="0.15"/>
    <row r="1037" s="769" customFormat="1" x14ac:dyDescent="0.15"/>
    <row r="1038" s="769" customFormat="1" x14ac:dyDescent="0.15"/>
    <row r="1039" s="769" customFormat="1" x14ac:dyDescent="0.15"/>
    <row r="1040" s="769" customFormat="1" x14ac:dyDescent="0.15"/>
    <row r="1041" s="769" customFormat="1" x14ac:dyDescent="0.15"/>
    <row r="1042" s="769" customFormat="1" x14ac:dyDescent="0.15"/>
    <row r="1043" s="769" customFormat="1" x14ac:dyDescent="0.15"/>
    <row r="1044" s="769" customFormat="1" x14ac:dyDescent="0.15"/>
    <row r="1045" s="769" customFormat="1" x14ac:dyDescent="0.15"/>
    <row r="1046" s="769" customFormat="1" x14ac:dyDescent="0.15"/>
    <row r="1047" s="769" customFormat="1" x14ac:dyDescent="0.15"/>
    <row r="1048" s="769" customFormat="1" x14ac:dyDescent="0.15"/>
    <row r="1049" s="769" customFormat="1" x14ac:dyDescent="0.15"/>
    <row r="1050" s="769" customFormat="1" x14ac:dyDescent="0.15"/>
    <row r="1051" s="769" customFormat="1" x14ac:dyDescent="0.15"/>
    <row r="1052" s="769" customFormat="1" x14ac:dyDescent="0.15"/>
    <row r="1053" s="769" customFormat="1" x14ac:dyDescent="0.15"/>
    <row r="1054" s="769" customFormat="1" x14ac:dyDescent="0.15"/>
    <row r="1055" s="769" customFormat="1" x14ac:dyDescent="0.15"/>
    <row r="1056" s="769" customFormat="1" x14ac:dyDescent="0.15"/>
    <row r="1057" s="769" customFormat="1" x14ac:dyDescent="0.15"/>
    <row r="1058" s="769" customFormat="1" x14ac:dyDescent="0.15"/>
    <row r="1059" s="769" customFormat="1" x14ac:dyDescent="0.15"/>
    <row r="1060" s="769" customFormat="1" x14ac:dyDescent="0.15"/>
    <row r="1061" s="769" customFormat="1" x14ac:dyDescent="0.15"/>
    <row r="1062" s="769" customFormat="1" x14ac:dyDescent="0.15"/>
    <row r="1063" s="769" customFormat="1" x14ac:dyDescent="0.15"/>
    <row r="1064" s="769" customFormat="1" x14ac:dyDescent="0.15"/>
    <row r="1065" s="769" customFormat="1" x14ac:dyDescent="0.15"/>
    <row r="1066" s="769" customFormat="1" x14ac:dyDescent="0.15"/>
    <row r="1067" s="769" customFormat="1" x14ac:dyDescent="0.15"/>
    <row r="1068" s="769" customFormat="1" x14ac:dyDescent="0.15"/>
    <row r="1069" s="769" customFormat="1" x14ac:dyDescent="0.15"/>
    <row r="1070" s="769" customFormat="1" x14ac:dyDescent="0.15"/>
    <row r="1071" s="769" customFormat="1" x14ac:dyDescent="0.15"/>
    <row r="1072" s="769" customFormat="1" x14ac:dyDescent="0.15"/>
    <row r="1073" s="769" customFormat="1" x14ac:dyDescent="0.15"/>
    <row r="1074" s="769" customFormat="1" x14ac:dyDescent="0.15"/>
  </sheetData>
  <autoFilter ref="A1:G587" xr:uid="{00000000-0001-0000-0000-000000000000}">
    <filterColumn colId="4" showButton="0"/>
  </autoFilter>
  <phoneticPr fontId="5"/>
  <pageMargins left="0.78740157480314965" right="0" top="0.39370078740157483" bottom="0.19685039370078741" header="0" footer="0"/>
  <pageSetup paperSize="8" fitToHeight="0" orientation="landscape" cellComments="asDisplayed" r:id="rId1"/>
  <headerFooter alignWithMargins="0">
    <oddFooter>&amp;R&amp;P／&amp;N</oddFooter>
  </headerFooter>
  <rowBreaks count="19" manualBreakCount="19">
    <brk id="33" max="6" man="1"/>
    <brk id="63" max="6" man="1"/>
    <brk id="95" max="6" man="1"/>
    <brk id="134" max="6" man="1"/>
    <brk id="173" max="6" man="1"/>
    <brk id="190" max="6" man="1"/>
    <brk id="227" max="6" man="1"/>
    <brk id="263" max="6" man="1"/>
    <brk id="304" max="6" man="1"/>
    <brk id="335" max="6" man="1"/>
    <brk id="354" max="6" man="1"/>
    <brk id="392" max="6" man="1"/>
    <brk id="426" max="6" man="1"/>
    <brk id="476" max="6" man="1"/>
    <brk id="510" max="6" man="1"/>
    <brk id="524" max="6" man="1"/>
    <brk id="537" max="6" man="1"/>
    <brk id="566" max="6" man="1"/>
    <brk id="587" max="6"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B4562C-3DCC-4E5A-9135-A05601552977}">
  <sheetPr>
    <pageSetUpPr fitToPage="1"/>
  </sheetPr>
  <dimension ref="A1:BM600"/>
  <sheetViews>
    <sheetView view="pageBreakPreview" zoomScale="85" zoomScaleNormal="70" zoomScaleSheetLayoutView="85" zoomScalePageLayoutView="55" workbookViewId="0">
      <pane xSplit="4" ySplit="1" topLeftCell="E2" activePane="bottomRight" state="frozen"/>
      <selection pane="topRight" activeCell="D1" sqref="D1"/>
      <selection pane="bottomLeft" activeCell="A5" sqref="A5"/>
      <selection pane="bottomRight" activeCell="D4" sqref="D4"/>
    </sheetView>
  </sheetViews>
  <sheetFormatPr defaultColWidth="9" defaultRowHeight="13.5" x14ac:dyDescent="0.15"/>
  <cols>
    <col min="1" max="1" width="9" style="1"/>
    <col min="2" max="2" width="4.375" style="3" customWidth="1"/>
    <col min="3" max="3" width="9.5" style="143" bestFit="1" customWidth="1"/>
    <col min="4" max="4" width="38.75" style="4" customWidth="1"/>
    <col min="5" max="5" width="31.5" style="4" customWidth="1"/>
    <col min="6" max="6" width="54.375" style="4" customWidth="1"/>
    <col min="7" max="7" width="29.75" style="2" customWidth="1"/>
    <col min="8" max="8" width="26.25" style="95" customWidth="1"/>
    <col min="9" max="9" width="18.5" style="18" customWidth="1"/>
    <col min="10" max="10" width="9" style="5" customWidth="1"/>
    <col min="11" max="11" width="31.5" style="2" customWidth="1"/>
    <col min="12" max="12" width="9" style="16" customWidth="1"/>
    <col min="13" max="15" width="15.375" style="5" customWidth="1"/>
    <col min="16" max="17" width="21.75" style="19" customWidth="1"/>
    <col min="18" max="19" width="15.375" style="5" customWidth="1"/>
    <col min="20" max="35" width="8.75" style="17" customWidth="1"/>
    <col min="36" max="36" width="8.75" style="20" customWidth="1"/>
    <col min="37" max="37" width="18.875" style="21" customWidth="1"/>
    <col min="38" max="53" width="8.75" style="17" customWidth="1"/>
    <col min="54" max="54" width="8.75" style="20" customWidth="1"/>
    <col min="55" max="55" width="18.875" style="21" customWidth="1"/>
    <col min="56" max="56" width="14.375" style="21" customWidth="1"/>
    <col min="57" max="57" width="6" style="85" bestFit="1" customWidth="1"/>
    <col min="58" max="59" width="6" style="86" bestFit="1" customWidth="1"/>
    <col min="60" max="60" width="5.75" style="86" bestFit="1" customWidth="1"/>
    <col min="61" max="63" width="6" style="86" bestFit="1" customWidth="1"/>
    <col min="64" max="64" width="6" style="87" bestFit="1" customWidth="1"/>
    <col min="65" max="16384" width="9" style="1"/>
  </cols>
  <sheetData>
    <row r="1" spans="1:65" s="96" customFormat="1" ht="72.75" customHeight="1" thickBot="1" x14ac:dyDescent="0.2">
      <c r="A1" s="182" t="s">
        <v>0</v>
      </c>
      <c r="B1" s="137" t="s">
        <v>1</v>
      </c>
      <c r="C1" s="137" t="s">
        <v>2</v>
      </c>
      <c r="D1" s="137" t="s">
        <v>3</v>
      </c>
      <c r="E1" s="137" t="s">
        <v>4</v>
      </c>
      <c r="F1" s="137" t="s">
        <v>5</v>
      </c>
      <c r="G1" s="183" t="s">
        <v>6</v>
      </c>
      <c r="H1" s="184" t="s">
        <v>7</v>
      </c>
      <c r="I1" s="185" t="s">
        <v>8</v>
      </c>
      <c r="J1" s="186" t="s">
        <v>9</v>
      </c>
      <c r="K1" s="187" t="s">
        <v>10</v>
      </c>
      <c r="L1" s="188" t="s">
        <v>11</v>
      </c>
      <c r="M1" s="186" t="s">
        <v>12</v>
      </c>
      <c r="N1" s="186" t="s">
        <v>13</v>
      </c>
      <c r="O1" s="186" t="s">
        <v>14</v>
      </c>
      <c r="P1" s="185" t="s">
        <v>15</v>
      </c>
      <c r="Q1" s="185" t="s">
        <v>16</v>
      </c>
      <c r="R1" s="186" t="s">
        <v>17</v>
      </c>
      <c r="S1" s="186" t="s">
        <v>18</v>
      </c>
      <c r="T1" s="189" t="s">
        <v>19</v>
      </c>
      <c r="U1" s="190" t="s">
        <v>20</v>
      </c>
      <c r="V1" s="191" t="s">
        <v>21</v>
      </c>
      <c r="W1" s="192" t="s">
        <v>22</v>
      </c>
      <c r="X1" s="191" t="s">
        <v>23</v>
      </c>
      <c r="Y1" s="192" t="s">
        <v>24</v>
      </c>
      <c r="Z1" s="191" t="s">
        <v>25</v>
      </c>
      <c r="AA1" s="192" t="s">
        <v>26</v>
      </c>
      <c r="AB1" s="191" t="s">
        <v>27</v>
      </c>
      <c r="AC1" s="192" t="s">
        <v>28</v>
      </c>
      <c r="AD1" s="191" t="s">
        <v>29</v>
      </c>
      <c r="AE1" s="192" t="s">
        <v>30</v>
      </c>
      <c r="AF1" s="191" t="s">
        <v>31</v>
      </c>
      <c r="AG1" s="192" t="s">
        <v>32</v>
      </c>
      <c r="AH1" s="191" t="s">
        <v>33</v>
      </c>
      <c r="AI1" s="192" t="s">
        <v>34</v>
      </c>
      <c r="AJ1" s="193" t="s">
        <v>35</v>
      </c>
      <c r="AK1" s="194" t="s">
        <v>36</v>
      </c>
      <c r="AL1" s="195" t="s">
        <v>37</v>
      </c>
      <c r="AM1" s="192" t="s">
        <v>38</v>
      </c>
      <c r="AN1" s="191" t="s">
        <v>39</v>
      </c>
      <c r="AO1" s="192" t="s">
        <v>40</v>
      </c>
      <c r="AP1" s="191" t="s">
        <v>41</v>
      </c>
      <c r="AQ1" s="192" t="s">
        <v>42</v>
      </c>
      <c r="AR1" s="191" t="s">
        <v>43</v>
      </c>
      <c r="AS1" s="192" t="s">
        <v>44</v>
      </c>
      <c r="AT1" s="191" t="s">
        <v>45</v>
      </c>
      <c r="AU1" s="192" t="s">
        <v>46</v>
      </c>
      <c r="AV1" s="191" t="s">
        <v>47</v>
      </c>
      <c r="AW1" s="192" t="s">
        <v>48</v>
      </c>
      <c r="AX1" s="191" t="s">
        <v>49</v>
      </c>
      <c r="AY1" s="192" t="s">
        <v>50</v>
      </c>
      <c r="AZ1" s="191" t="s">
        <v>51</v>
      </c>
      <c r="BA1" s="192" t="s">
        <v>52</v>
      </c>
      <c r="BB1" s="193" t="s">
        <v>53</v>
      </c>
      <c r="BC1" s="194" t="s">
        <v>54</v>
      </c>
      <c r="BD1" s="196" t="s">
        <v>55</v>
      </c>
      <c r="BE1" s="197" t="s">
        <v>56</v>
      </c>
      <c r="BF1" s="198" t="s">
        <v>57</v>
      </c>
      <c r="BG1" s="198" t="s">
        <v>58</v>
      </c>
      <c r="BH1" s="198" t="s">
        <v>59</v>
      </c>
      <c r="BI1" s="198" t="s">
        <v>60</v>
      </c>
      <c r="BJ1" s="198" t="s">
        <v>61</v>
      </c>
      <c r="BK1" s="198" t="s">
        <v>62</v>
      </c>
      <c r="BL1" s="199" t="s">
        <v>3714</v>
      </c>
      <c r="BM1" s="200"/>
    </row>
    <row r="2" spans="1:65" s="6" customFormat="1" ht="54" x14ac:dyDescent="0.15">
      <c r="A2" s="201" t="s">
        <v>4264</v>
      </c>
      <c r="B2" s="202">
        <v>1</v>
      </c>
      <c r="C2" s="203" t="s">
        <v>4265</v>
      </c>
      <c r="D2" s="204" t="s">
        <v>4266</v>
      </c>
      <c r="E2" s="205" t="s">
        <v>4267</v>
      </c>
      <c r="F2" s="206" t="s">
        <v>4268</v>
      </c>
      <c r="G2" s="155" t="s">
        <v>4269</v>
      </c>
      <c r="H2" s="156" t="s">
        <v>4270</v>
      </c>
      <c r="I2" s="207" t="s">
        <v>4271</v>
      </c>
      <c r="J2" s="203" t="s">
        <v>105</v>
      </c>
      <c r="K2" s="157" t="s">
        <v>4272</v>
      </c>
      <c r="L2" s="203" t="s">
        <v>67</v>
      </c>
      <c r="M2" s="203" t="s">
        <v>68</v>
      </c>
      <c r="N2" s="208" t="s">
        <v>3720</v>
      </c>
      <c r="O2" s="209" t="s">
        <v>110</v>
      </c>
      <c r="P2" s="210" t="s">
        <v>4273</v>
      </c>
      <c r="Q2" s="211" t="s">
        <v>4274</v>
      </c>
      <c r="R2" s="203">
        <v>23</v>
      </c>
      <c r="S2" s="203">
        <v>19</v>
      </c>
      <c r="T2" s="22"/>
      <c r="U2" s="23"/>
      <c r="V2" s="212">
        <v>36.4</v>
      </c>
      <c r="W2" s="160">
        <v>0.72</v>
      </c>
      <c r="X2" s="213">
        <v>14.18</v>
      </c>
      <c r="Y2" s="158"/>
      <c r="Z2" s="159"/>
      <c r="AA2" s="160">
        <v>1.05</v>
      </c>
      <c r="AB2" s="159"/>
      <c r="AC2" s="160">
        <v>33.6</v>
      </c>
      <c r="AD2" s="161">
        <v>0.26</v>
      </c>
      <c r="AE2" s="160">
        <v>6.8</v>
      </c>
      <c r="AF2" s="159"/>
      <c r="AG2" s="158"/>
      <c r="AH2" s="159"/>
      <c r="AI2" s="160">
        <v>0.45</v>
      </c>
      <c r="AJ2" s="159"/>
      <c r="AK2" s="162" t="s">
        <v>4275</v>
      </c>
      <c r="AL2" s="22"/>
      <c r="AM2" s="158"/>
      <c r="AN2" s="24">
        <v>37.5</v>
      </c>
      <c r="AO2" s="160">
        <v>0.69</v>
      </c>
      <c r="AP2" s="25">
        <v>13.31</v>
      </c>
      <c r="AQ2" s="158"/>
      <c r="AR2" s="159"/>
      <c r="AS2" s="160">
        <v>1.05</v>
      </c>
      <c r="AT2" s="159"/>
      <c r="AU2" s="163">
        <v>33.6</v>
      </c>
      <c r="AV2" s="161">
        <v>0.26</v>
      </c>
      <c r="AW2" s="158">
        <v>7</v>
      </c>
      <c r="AX2" s="159"/>
      <c r="AY2" s="158"/>
      <c r="AZ2" s="159"/>
      <c r="BA2" s="160">
        <v>0.55000000000000004</v>
      </c>
      <c r="BB2" s="159"/>
      <c r="BC2" s="27" t="s">
        <v>4276</v>
      </c>
      <c r="BD2" s="214" t="s">
        <v>4166</v>
      </c>
      <c r="BE2" s="215" t="s">
        <v>3718</v>
      </c>
      <c r="BF2" s="216" t="s">
        <v>3718</v>
      </c>
      <c r="BG2" s="216" t="s">
        <v>3718</v>
      </c>
      <c r="BH2" s="216" t="s">
        <v>3718</v>
      </c>
      <c r="BI2" s="216" t="s">
        <v>3716</v>
      </c>
      <c r="BJ2" s="216" t="s">
        <v>3718</v>
      </c>
      <c r="BK2" s="216" t="s">
        <v>3718</v>
      </c>
      <c r="BL2" s="27" t="s">
        <v>3716</v>
      </c>
      <c r="BM2" s="217"/>
    </row>
    <row r="3" spans="1:65" s="6" customFormat="1" ht="67.5" x14ac:dyDescent="0.15">
      <c r="A3" s="218" t="s">
        <v>63</v>
      </c>
      <c r="B3" s="219">
        <v>2</v>
      </c>
      <c r="C3" s="220" t="s">
        <v>64</v>
      </c>
      <c r="D3" s="221" t="s">
        <v>70</v>
      </c>
      <c r="E3" s="222" t="s">
        <v>4277</v>
      </c>
      <c r="F3" s="223" t="s">
        <v>4278</v>
      </c>
      <c r="G3" s="164" t="s">
        <v>71</v>
      </c>
      <c r="H3" s="224" t="s">
        <v>4277</v>
      </c>
      <c r="I3" s="225" t="s">
        <v>72</v>
      </c>
      <c r="J3" s="220" t="s">
        <v>65</v>
      </c>
      <c r="K3" s="165" t="s">
        <v>73</v>
      </c>
      <c r="L3" s="220" t="s">
        <v>67</v>
      </c>
      <c r="M3" s="220" t="s">
        <v>74</v>
      </c>
      <c r="N3" s="220" t="s">
        <v>3720</v>
      </c>
      <c r="O3" s="226" t="s">
        <v>69</v>
      </c>
      <c r="P3" s="227" t="s">
        <v>75</v>
      </c>
      <c r="Q3" s="228" t="s">
        <v>76</v>
      </c>
      <c r="R3" s="220">
        <v>27</v>
      </c>
      <c r="S3" s="220">
        <v>27</v>
      </c>
      <c r="T3" s="29"/>
      <c r="U3" s="30"/>
      <c r="V3" s="31">
        <v>51</v>
      </c>
      <c r="W3" s="30"/>
      <c r="X3" s="31"/>
      <c r="Y3" s="30"/>
      <c r="Z3" s="31"/>
      <c r="AA3" s="30"/>
      <c r="AB3" s="31"/>
      <c r="AC3" s="30">
        <v>1.5</v>
      </c>
      <c r="AD3" s="31"/>
      <c r="AE3" s="30"/>
      <c r="AF3" s="31"/>
      <c r="AG3" s="30"/>
      <c r="AH3" s="31"/>
      <c r="AI3" s="30">
        <v>0.8</v>
      </c>
      <c r="AJ3" s="31"/>
      <c r="AK3" s="32">
        <v>3</v>
      </c>
      <c r="AL3" s="29"/>
      <c r="AM3" s="30"/>
      <c r="AN3" s="31">
        <v>51</v>
      </c>
      <c r="AO3" s="30"/>
      <c r="AP3" s="31"/>
      <c r="AQ3" s="30"/>
      <c r="AR3" s="31"/>
      <c r="AS3" s="30"/>
      <c r="AT3" s="31"/>
      <c r="AU3" s="30">
        <v>1.5</v>
      </c>
      <c r="AV3" s="31"/>
      <c r="AW3" s="30"/>
      <c r="AX3" s="31"/>
      <c r="AY3" s="30"/>
      <c r="AZ3" s="31"/>
      <c r="BA3" s="30">
        <v>0.8</v>
      </c>
      <c r="BB3" s="31"/>
      <c r="BC3" s="32">
        <v>3</v>
      </c>
      <c r="BD3" s="33"/>
      <c r="BE3" s="229" t="s">
        <v>3960</v>
      </c>
      <c r="BF3" s="80" t="s">
        <v>3960</v>
      </c>
      <c r="BG3" s="80" t="s">
        <v>3717</v>
      </c>
      <c r="BH3" s="80" t="s">
        <v>3717</v>
      </c>
      <c r="BI3" s="80" t="s">
        <v>3717</v>
      </c>
      <c r="BJ3" s="80" t="s">
        <v>3717</v>
      </c>
      <c r="BK3" s="80" t="s">
        <v>3716</v>
      </c>
      <c r="BL3" s="32" t="s">
        <v>3716</v>
      </c>
      <c r="BM3" s="217"/>
    </row>
    <row r="4" spans="1:65" s="6" customFormat="1" ht="67.5" x14ac:dyDescent="0.15">
      <c r="A4" s="218" t="s">
        <v>63</v>
      </c>
      <c r="B4" s="219">
        <v>3</v>
      </c>
      <c r="C4" s="220" t="s">
        <v>64</v>
      </c>
      <c r="D4" s="221" t="s">
        <v>77</v>
      </c>
      <c r="E4" s="222" t="s">
        <v>4279</v>
      </c>
      <c r="F4" s="223" t="s">
        <v>4280</v>
      </c>
      <c r="G4" s="166" t="s">
        <v>78</v>
      </c>
      <c r="H4" s="167" t="s">
        <v>79</v>
      </c>
      <c r="I4" s="225" t="s">
        <v>80</v>
      </c>
      <c r="J4" s="220" t="s">
        <v>65</v>
      </c>
      <c r="K4" s="165" t="s">
        <v>81</v>
      </c>
      <c r="L4" s="220" t="s">
        <v>67</v>
      </c>
      <c r="M4" s="220" t="s">
        <v>74</v>
      </c>
      <c r="N4" s="220" t="s">
        <v>3720</v>
      </c>
      <c r="O4" s="226" t="s">
        <v>69</v>
      </c>
      <c r="P4" s="230" t="s">
        <v>4281</v>
      </c>
      <c r="Q4" s="231" t="s">
        <v>82</v>
      </c>
      <c r="R4" s="220">
        <v>270</v>
      </c>
      <c r="S4" s="220">
        <v>285</v>
      </c>
      <c r="T4" s="29"/>
      <c r="U4" s="30"/>
      <c r="V4" s="31">
        <v>201.8</v>
      </c>
      <c r="W4" s="30">
        <v>14.8</v>
      </c>
      <c r="X4" s="31">
        <v>45</v>
      </c>
      <c r="Y4" s="30"/>
      <c r="Z4" s="31"/>
      <c r="AA4" s="30">
        <v>7.3</v>
      </c>
      <c r="AB4" s="31">
        <v>3.8</v>
      </c>
      <c r="AC4" s="30">
        <v>122</v>
      </c>
      <c r="AD4" s="31">
        <v>7</v>
      </c>
      <c r="AE4" s="30">
        <v>411</v>
      </c>
      <c r="AF4" s="31">
        <v>0.6</v>
      </c>
      <c r="AG4" s="30"/>
      <c r="AH4" s="31"/>
      <c r="AI4" s="30">
        <v>8.1999999999999993</v>
      </c>
      <c r="AJ4" s="31"/>
      <c r="AK4" s="32">
        <v>54.6</v>
      </c>
      <c r="AL4" s="29"/>
      <c r="AM4" s="30"/>
      <c r="AN4" s="31">
        <v>204.9</v>
      </c>
      <c r="AO4" s="30">
        <v>13.6</v>
      </c>
      <c r="AP4" s="31">
        <v>43.7</v>
      </c>
      <c r="AQ4" s="30"/>
      <c r="AR4" s="31"/>
      <c r="AS4" s="30">
        <v>7.7</v>
      </c>
      <c r="AT4" s="31">
        <v>3.9</v>
      </c>
      <c r="AU4" s="30">
        <v>122.2</v>
      </c>
      <c r="AV4" s="31">
        <v>8</v>
      </c>
      <c r="AW4" s="30">
        <v>427.5</v>
      </c>
      <c r="AX4" s="31">
        <v>0.9</v>
      </c>
      <c r="AY4" s="30"/>
      <c r="AZ4" s="31"/>
      <c r="BA4" s="30">
        <v>9</v>
      </c>
      <c r="BB4" s="31"/>
      <c r="BC4" s="32">
        <v>52.1</v>
      </c>
      <c r="BD4" s="33"/>
      <c r="BE4" s="79" t="s">
        <v>3716</v>
      </c>
      <c r="BF4" s="80" t="s">
        <v>3717</v>
      </c>
      <c r="BG4" s="80" t="s">
        <v>3717</v>
      </c>
      <c r="BH4" s="80" t="s">
        <v>3717</v>
      </c>
      <c r="BI4" s="80" t="s">
        <v>3717</v>
      </c>
      <c r="BJ4" s="80" t="s">
        <v>3717</v>
      </c>
      <c r="BK4" s="80" t="s">
        <v>3719</v>
      </c>
      <c r="BL4" s="32" t="s">
        <v>3717</v>
      </c>
      <c r="BM4" s="217"/>
    </row>
    <row r="5" spans="1:65" s="6" customFormat="1" ht="67.5" x14ac:dyDescent="0.15">
      <c r="A5" s="218" t="s">
        <v>63</v>
      </c>
      <c r="B5" s="219">
        <v>4</v>
      </c>
      <c r="C5" s="220" t="s">
        <v>64</v>
      </c>
      <c r="D5" s="221" t="s">
        <v>83</v>
      </c>
      <c r="E5" s="222" t="s">
        <v>4282</v>
      </c>
      <c r="F5" s="223" t="s">
        <v>4283</v>
      </c>
      <c r="G5" s="166" t="s">
        <v>84</v>
      </c>
      <c r="H5" s="167" t="s">
        <v>85</v>
      </c>
      <c r="I5" s="225" t="s">
        <v>86</v>
      </c>
      <c r="J5" s="220" t="s">
        <v>65</v>
      </c>
      <c r="K5" s="165" t="s">
        <v>87</v>
      </c>
      <c r="L5" s="220" t="s">
        <v>67</v>
      </c>
      <c r="M5" s="220" t="s">
        <v>74</v>
      </c>
      <c r="N5" s="220" t="s">
        <v>3720</v>
      </c>
      <c r="O5" s="226" t="s">
        <v>69</v>
      </c>
      <c r="P5" s="227" t="s">
        <v>88</v>
      </c>
      <c r="Q5" s="231" t="s">
        <v>89</v>
      </c>
      <c r="R5" s="220">
        <v>224</v>
      </c>
      <c r="S5" s="220">
        <v>233</v>
      </c>
      <c r="T5" s="29"/>
      <c r="U5" s="30"/>
      <c r="V5" s="31">
        <v>23.15</v>
      </c>
      <c r="W5" s="30">
        <v>0.8</v>
      </c>
      <c r="X5" s="31">
        <v>1.7</v>
      </c>
      <c r="Y5" s="30"/>
      <c r="Z5" s="31"/>
      <c r="AA5" s="30">
        <v>0.8</v>
      </c>
      <c r="AB5" s="34">
        <v>0.74</v>
      </c>
      <c r="AC5" s="30">
        <v>95.3</v>
      </c>
      <c r="AD5" s="31"/>
      <c r="AE5" s="30">
        <v>105.08</v>
      </c>
      <c r="AF5" s="31"/>
      <c r="AG5" s="30"/>
      <c r="AH5" s="31"/>
      <c r="AI5" s="30">
        <v>4.7</v>
      </c>
      <c r="AJ5" s="31"/>
      <c r="AK5" s="32">
        <v>21.3</v>
      </c>
      <c r="AL5" s="29"/>
      <c r="AM5" s="30"/>
      <c r="AN5" s="31">
        <v>23.15</v>
      </c>
      <c r="AO5" s="30">
        <v>0.8</v>
      </c>
      <c r="AP5" s="31">
        <v>1.7</v>
      </c>
      <c r="AQ5" s="30"/>
      <c r="AR5" s="31"/>
      <c r="AS5" s="30">
        <v>0.8</v>
      </c>
      <c r="AT5" s="34">
        <v>0.74</v>
      </c>
      <c r="AU5" s="30">
        <v>95.3</v>
      </c>
      <c r="AV5" s="31"/>
      <c r="AW5" s="30">
        <v>105.08</v>
      </c>
      <c r="AX5" s="31"/>
      <c r="AY5" s="30"/>
      <c r="AZ5" s="31"/>
      <c r="BA5" s="30">
        <v>4.7</v>
      </c>
      <c r="BB5" s="31"/>
      <c r="BC5" s="32">
        <v>21.3</v>
      </c>
      <c r="BD5" s="33"/>
      <c r="BE5" s="79" t="s">
        <v>3716</v>
      </c>
      <c r="BF5" s="80" t="s">
        <v>3719</v>
      </c>
      <c r="BG5" s="80" t="s">
        <v>3718</v>
      </c>
      <c r="BH5" s="80" t="s">
        <v>3718</v>
      </c>
      <c r="BI5" s="80" t="s">
        <v>3717</v>
      </c>
      <c r="BJ5" s="80" t="s">
        <v>3716</v>
      </c>
      <c r="BK5" s="80" t="s">
        <v>3719</v>
      </c>
      <c r="BL5" s="32" t="s">
        <v>3716</v>
      </c>
      <c r="BM5" s="217"/>
    </row>
    <row r="6" spans="1:65" s="6" customFormat="1" ht="54" x14ac:dyDescent="0.15">
      <c r="A6" s="232" t="s">
        <v>63</v>
      </c>
      <c r="B6" s="233">
        <v>5</v>
      </c>
      <c r="C6" s="234" t="s">
        <v>64</v>
      </c>
      <c r="D6" s="235" t="s">
        <v>90</v>
      </c>
      <c r="E6" s="236" t="s">
        <v>91</v>
      </c>
      <c r="F6" s="237" t="s">
        <v>92</v>
      </c>
      <c r="G6" s="168" t="s">
        <v>93</v>
      </c>
      <c r="H6" s="169"/>
      <c r="I6" s="238" t="s">
        <v>94</v>
      </c>
      <c r="J6" s="234" t="s">
        <v>65</v>
      </c>
      <c r="K6" s="170" t="s">
        <v>95</v>
      </c>
      <c r="L6" s="234" t="s">
        <v>67</v>
      </c>
      <c r="M6" s="234" t="s">
        <v>74</v>
      </c>
      <c r="N6" s="234" t="s">
        <v>3720</v>
      </c>
      <c r="O6" s="239" t="s">
        <v>69</v>
      </c>
      <c r="P6" s="240" t="s">
        <v>96</v>
      </c>
      <c r="Q6" s="241" t="s">
        <v>97</v>
      </c>
      <c r="R6" s="234">
        <v>3</v>
      </c>
      <c r="S6" s="234">
        <v>5</v>
      </c>
      <c r="T6" s="150"/>
      <c r="U6" s="151"/>
      <c r="V6" s="152"/>
      <c r="W6" s="151"/>
      <c r="X6" s="152"/>
      <c r="Y6" s="151"/>
      <c r="Z6" s="152"/>
      <c r="AA6" s="151"/>
      <c r="AB6" s="152"/>
      <c r="AC6" s="151"/>
      <c r="AD6" s="152"/>
      <c r="AE6" s="151">
        <v>54.8</v>
      </c>
      <c r="AF6" s="152"/>
      <c r="AG6" s="151"/>
      <c r="AH6" s="152"/>
      <c r="AI6" s="151"/>
      <c r="AJ6" s="152"/>
      <c r="AK6" s="171"/>
      <c r="AL6" s="150"/>
      <c r="AM6" s="151"/>
      <c r="AN6" s="152"/>
      <c r="AO6" s="151"/>
      <c r="AP6" s="152"/>
      <c r="AQ6" s="151"/>
      <c r="AR6" s="152"/>
      <c r="AS6" s="151"/>
      <c r="AT6" s="152"/>
      <c r="AU6" s="151"/>
      <c r="AV6" s="152"/>
      <c r="AW6" s="151">
        <v>56.8</v>
      </c>
      <c r="AX6" s="152"/>
      <c r="AY6" s="151"/>
      <c r="AZ6" s="152"/>
      <c r="BA6" s="151"/>
      <c r="BB6" s="152"/>
      <c r="BC6" s="171"/>
      <c r="BD6" s="172"/>
      <c r="BE6" s="242" t="s">
        <v>3716</v>
      </c>
      <c r="BF6" s="243" t="s">
        <v>3716</v>
      </c>
      <c r="BG6" s="243" t="s">
        <v>3716</v>
      </c>
      <c r="BH6" s="243" t="s">
        <v>3717</v>
      </c>
      <c r="BI6" s="243" t="s">
        <v>3716</v>
      </c>
      <c r="BJ6" s="243" t="s">
        <v>3716</v>
      </c>
      <c r="BK6" s="243" t="s">
        <v>3718</v>
      </c>
      <c r="BL6" s="171" t="s">
        <v>3716</v>
      </c>
      <c r="BM6" s="217"/>
    </row>
    <row r="7" spans="1:65" s="6" customFormat="1" ht="81" x14ac:dyDescent="0.15">
      <c r="A7" s="218" t="s">
        <v>63</v>
      </c>
      <c r="B7" s="219">
        <v>6</v>
      </c>
      <c r="C7" s="220" t="s">
        <v>64</v>
      </c>
      <c r="D7" s="221" t="s">
        <v>98</v>
      </c>
      <c r="E7" s="222" t="s">
        <v>99</v>
      </c>
      <c r="F7" s="223" t="s">
        <v>100</v>
      </c>
      <c r="G7" s="166" t="s">
        <v>101</v>
      </c>
      <c r="H7" s="167" t="s">
        <v>102</v>
      </c>
      <c r="I7" s="225" t="s">
        <v>103</v>
      </c>
      <c r="J7" s="220" t="s">
        <v>65</v>
      </c>
      <c r="K7" s="165" t="s">
        <v>104</v>
      </c>
      <c r="L7" s="220" t="s">
        <v>67</v>
      </c>
      <c r="M7" s="220" t="s">
        <v>105</v>
      </c>
      <c r="N7" s="220" t="s">
        <v>3720</v>
      </c>
      <c r="O7" s="226" t="s">
        <v>69</v>
      </c>
      <c r="P7" s="228" t="s">
        <v>4284</v>
      </c>
      <c r="Q7" s="231" t="s">
        <v>106</v>
      </c>
      <c r="R7" s="220">
        <v>39</v>
      </c>
      <c r="S7" s="220">
        <v>39</v>
      </c>
      <c r="T7" s="29"/>
      <c r="U7" s="30"/>
      <c r="V7" s="31">
        <v>15.2</v>
      </c>
      <c r="W7" s="30">
        <v>0.1</v>
      </c>
      <c r="X7" s="31">
        <v>0.8</v>
      </c>
      <c r="Y7" s="30"/>
      <c r="Z7" s="31"/>
      <c r="AA7" s="30"/>
      <c r="AB7" s="31">
        <v>0.2</v>
      </c>
      <c r="AC7" s="30">
        <v>25.5</v>
      </c>
      <c r="AD7" s="31">
        <v>0.5</v>
      </c>
      <c r="AE7" s="30">
        <v>2.6</v>
      </c>
      <c r="AF7" s="31"/>
      <c r="AG7" s="30"/>
      <c r="AH7" s="31"/>
      <c r="AI7" s="30">
        <v>0.4</v>
      </c>
      <c r="AJ7" s="31"/>
      <c r="AK7" s="32">
        <v>1.4</v>
      </c>
      <c r="AL7" s="29"/>
      <c r="AM7" s="30"/>
      <c r="AN7" s="31">
        <v>15.1</v>
      </c>
      <c r="AO7" s="30">
        <v>0.1</v>
      </c>
      <c r="AP7" s="31">
        <v>0.8</v>
      </c>
      <c r="AQ7" s="30"/>
      <c r="AR7" s="31"/>
      <c r="AS7" s="30"/>
      <c r="AT7" s="31">
        <v>0.2</v>
      </c>
      <c r="AU7" s="30">
        <v>25.5</v>
      </c>
      <c r="AV7" s="31">
        <v>0.5</v>
      </c>
      <c r="AW7" s="30">
        <v>2.6</v>
      </c>
      <c r="AX7" s="31"/>
      <c r="AY7" s="30"/>
      <c r="AZ7" s="31"/>
      <c r="BA7" s="30">
        <v>0.4</v>
      </c>
      <c r="BB7" s="31"/>
      <c r="BC7" s="32">
        <v>1.4</v>
      </c>
      <c r="BD7" s="33"/>
      <c r="BE7" s="79" t="s">
        <v>3717</v>
      </c>
      <c r="BF7" s="80" t="s">
        <v>3717</v>
      </c>
      <c r="BG7" s="80" t="s">
        <v>3717</v>
      </c>
      <c r="BH7" s="80" t="s">
        <v>3716</v>
      </c>
      <c r="BI7" s="80" t="s">
        <v>3717</v>
      </c>
      <c r="BJ7" s="80" t="s">
        <v>3717</v>
      </c>
      <c r="BK7" s="80" t="s">
        <v>3716</v>
      </c>
      <c r="BL7" s="32" t="s">
        <v>3716</v>
      </c>
      <c r="BM7" s="217"/>
    </row>
    <row r="8" spans="1:65" s="6" customFormat="1" ht="68.25" thickBot="1" x14ac:dyDescent="0.2">
      <c r="A8" s="244" t="s">
        <v>4264</v>
      </c>
      <c r="B8" s="245">
        <v>7</v>
      </c>
      <c r="C8" s="246" t="s">
        <v>4265</v>
      </c>
      <c r="D8" s="247" t="s">
        <v>4285</v>
      </c>
      <c r="E8" s="248" t="s">
        <v>4286</v>
      </c>
      <c r="F8" s="249" t="s">
        <v>4287</v>
      </c>
      <c r="G8" s="173" t="s">
        <v>4288</v>
      </c>
      <c r="H8" s="174" t="s">
        <v>4289</v>
      </c>
      <c r="I8" s="250" t="s">
        <v>107</v>
      </c>
      <c r="J8" s="246" t="s">
        <v>105</v>
      </c>
      <c r="K8" s="247" t="s">
        <v>4290</v>
      </c>
      <c r="L8" s="246" t="s">
        <v>67</v>
      </c>
      <c r="M8" s="246" t="s">
        <v>74</v>
      </c>
      <c r="N8" s="246" t="s">
        <v>3720</v>
      </c>
      <c r="O8" s="251" t="s">
        <v>110</v>
      </c>
      <c r="P8" s="252" t="s">
        <v>108</v>
      </c>
      <c r="Q8" s="253" t="s">
        <v>109</v>
      </c>
      <c r="R8" s="246">
        <v>14</v>
      </c>
      <c r="S8" s="246">
        <v>14</v>
      </c>
      <c r="T8" s="101"/>
      <c r="U8" s="102"/>
      <c r="V8" s="103">
        <v>19.899999999999999</v>
      </c>
      <c r="W8" s="102">
        <v>3.5</v>
      </c>
      <c r="X8" s="103">
        <v>1.1000000000000001</v>
      </c>
      <c r="Y8" s="102"/>
      <c r="Z8" s="103"/>
      <c r="AA8" s="102"/>
      <c r="AB8" s="103">
        <v>0.6</v>
      </c>
      <c r="AC8" s="102">
        <v>23.6</v>
      </c>
      <c r="AD8" s="103">
        <v>0.1</v>
      </c>
      <c r="AE8" s="102">
        <v>1</v>
      </c>
      <c r="AF8" s="103"/>
      <c r="AG8" s="102"/>
      <c r="AH8" s="103"/>
      <c r="AI8" s="102">
        <v>0.4</v>
      </c>
      <c r="AJ8" s="103"/>
      <c r="AK8" s="175" t="s">
        <v>4291</v>
      </c>
      <c r="AL8" s="101"/>
      <c r="AM8" s="102"/>
      <c r="AN8" s="103">
        <v>19.899999999999999</v>
      </c>
      <c r="AO8" s="102">
        <v>3.5</v>
      </c>
      <c r="AP8" s="103">
        <v>1.1000000000000001</v>
      </c>
      <c r="AQ8" s="102"/>
      <c r="AR8" s="103"/>
      <c r="AS8" s="102"/>
      <c r="AT8" s="103">
        <v>0.7</v>
      </c>
      <c r="AU8" s="102">
        <v>23.6</v>
      </c>
      <c r="AV8" s="103">
        <v>0.1</v>
      </c>
      <c r="AW8" s="102">
        <v>1</v>
      </c>
      <c r="AX8" s="103"/>
      <c r="AY8" s="102"/>
      <c r="AZ8" s="103"/>
      <c r="BA8" s="102">
        <v>0.5</v>
      </c>
      <c r="BB8" s="103"/>
      <c r="BC8" s="175" t="s">
        <v>4292</v>
      </c>
      <c r="BD8" s="254" t="s">
        <v>4293</v>
      </c>
      <c r="BE8" s="255" t="s">
        <v>3716</v>
      </c>
      <c r="BF8" s="256" t="s">
        <v>3716</v>
      </c>
      <c r="BG8" s="256" t="s">
        <v>3716</v>
      </c>
      <c r="BH8" s="256" t="s">
        <v>3716</v>
      </c>
      <c r="BI8" s="256" t="s">
        <v>3716</v>
      </c>
      <c r="BJ8" s="256" t="s">
        <v>3716</v>
      </c>
      <c r="BK8" s="256" t="s">
        <v>3716</v>
      </c>
      <c r="BL8" s="175" t="s">
        <v>3716</v>
      </c>
      <c r="BM8" s="217"/>
    </row>
    <row r="9" spans="1:65" s="6" customFormat="1" ht="67.5" x14ac:dyDescent="0.15">
      <c r="A9" s="218" t="s">
        <v>4264</v>
      </c>
      <c r="B9" s="202">
        <v>8</v>
      </c>
      <c r="C9" s="208" t="s">
        <v>4265</v>
      </c>
      <c r="D9" s="257" t="s">
        <v>4294</v>
      </c>
      <c r="E9" s="258" t="s">
        <v>4295</v>
      </c>
      <c r="F9" s="259" t="s">
        <v>4296</v>
      </c>
      <c r="G9" s="176" t="s">
        <v>4297</v>
      </c>
      <c r="H9" s="177" t="s">
        <v>4298</v>
      </c>
      <c r="I9" s="225" t="s">
        <v>111</v>
      </c>
      <c r="J9" s="208" t="s">
        <v>105</v>
      </c>
      <c r="K9" s="257" t="s">
        <v>4299</v>
      </c>
      <c r="L9" s="208" t="s">
        <v>67</v>
      </c>
      <c r="M9" s="208" t="s">
        <v>105</v>
      </c>
      <c r="N9" s="208" t="s">
        <v>3720</v>
      </c>
      <c r="O9" s="226" t="s">
        <v>110</v>
      </c>
      <c r="P9" s="228" t="s">
        <v>4300</v>
      </c>
      <c r="Q9" s="228" t="s">
        <v>4301</v>
      </c>
      <c r="R9" s="208">
        <v>28</v>
      </c>
      <c r="S9" s="208">
        <v>25</v>
      </c>
      <c r="T9" s="29"/>
      <c r="U9" s="30"/>
      <c r="V9" s="31">
        <v>48.5</v>
      </c>
      <c r="W9" s="30">
        <v>0.7</v>
      </c>
      <c r="X9" s="31">
        <v>0.5</v>
      </c>
      <c r="Y9" s="30"/>
      <c r="Z9" s="31"/>
      <c r="AA9" s="30">
        <v>1.2</v>
      </c>
      <c r="AB9" s="31"/>
      <c r="AC9" s="30">
        <v>15.7</v>
      </c>
      <c r="AD9" s="31"/>
      <c r="AE9" s="30">
        <v>11.3</v>
      </c>
      <c r="AF9" s="31"/>
      <c r="AG9" s="30"/>
      <c r="AH9" s="31"/>
      <c r="AI9" s="30">
        <v>1</v>
      </c>
      <c r="AJ9" s="31"/>
      <c r="AK9" s="32" t="s">
        <v>112</v>
      </c>
      <c r="AL9" s="29"/>
      <c r="AM9" s="30"/>
      <c r="AN9" s="31">
        <v>46.5</v>
      </c>
      <c r="AO9" s="30">
        <v>0.7</v>
      </c>
      <c r="AP9" s="31">
        <v>0.5</v>
      </c>
      <c r="AQ9" s="30"/>
      <c r="AR9" s="31"/>
      <c r="AS9" s="30">
        <v>1.2</v>
      </c>
      <c r="AT9" s="31"/>
      <c r="AU9" s="30">
        <v>15.6</v>
      </c>
      <c r="AV9" s="31"/>
      <c r="AW9" s="30">
        <v>11.3</v>
      </c>
      <c r="AX9" s="31"/>
      <c r="AY9" s="30"/>
      <c r="AZ9" s="31"/>
      <c r="BA9" s="30">
        <v>0.9</v>
      </c>
      <c r="BB9" s="31"/>
      <c r="BC9" s="32" t="s">
        <v>112</v>
      </c>
      <c r="BD9" s="33"/>
      <c r="BE9" s="79" t="s">
        <v>3716</v>
      </c>
      <c r="BF9" s="80" t="s">
        <v>3716</v>
      </c>
      <c r="BG9" s="80" t="s">
        <v>3716</v>
      </c>
      <c r="BH9" s="80" t="s">
        <v>3716</v>
      </c>
      <c r="BI9" s="80" t="s">
        <v>3716</v>
      </c>
      <c r="BJ9" s="80" t="s">
        <v>3716</v>
      </c>
      <c r="BK9" s="80" t="s">
        <v>3719</v>
      </c>
      <c r="BL9" s="32" t="s">
        <v>3716</v>
      </c>
      <c r="BM9" s="217"/>
    </row>
    <row r="10" spans="1:65" s="6" customFormat="1" ht="67.5" x14ac:dyDescent="0.15">
      <c r="A10" s="218" t="s">
        <v>63</v>
      </c>
      <c r="B10" s="219">
        <v>9</v>
      </c>
      <c r="C10" s="220" t="s">
        <v>64</v>
      </c>
      <c r="D10" s="221" t="s">
        <v>113</v>
      </c>
      <c r="E10" s="222" t="s">
        <v>114</v>
      </c>
      <c r="F10" s="223" t="s">
        <v>115</v>
      </c>
      <c r="G10" s="166" t="s">
        <v>116</v>
      </c>
      <c r="H10" s="167" t="s">
        <v>117</v>
      </c>
      <c r="I10" s="225" t="s">
        <v>118</v>
      </c>
      <c r="J10" s="220" t="s">
        <v>65</v>
      </c>
      <c r="K10" s="178" t="s">
        <v>66</v>
      </c>
      <c r="L10" s="220" t="s">
        <v>67</v>
      </c>
      <c r="M10" s="220" t="s">
        <v>74</v>
      </c>
      <c r="N10" s="220" t="s">
        <v>3720</v>
      </c>
      <c r="O10" s="226" t="s">
        <v>69</v>
      </c>
      <c r="P10" s="228" t="s">
        <v>4302</v>
      </c>
      <c r="Q10" s="231" t="s">
        <v>119</v>
      </c>
      <c r="R10" s="220">
        <v>21</v>
      </c>
      <c r="S10" s="220">
        <v>27</v>
      </c>
      <c r="T10" s="29"/>
      <c r="U10" s="30"/>
      <c r="V10" s="31">
        <v>12.5</v>
      </c>
      <c r="W10" s="30"/>
      <c r="X10" s="31">
        <v>1</v>
      </c>
      <c r="Y10" s="30"/>
      <c r="Z10" s="31"/>
      <c r="AA10" s="30"/>
      <c r="AB10" s="31"/>
      <c r="AC10" s="30">
        <v>1.5</v>
      </c>
      <c r="AD10" s="31"/>
      <c r="AE10" s="30">
        <v>16.399999999999999</v>
      </c>
      <c r="AF10" s="31"/>
      <c r="AG10" s="30"/>
      <c r="AH10" s="31"/>
      <c r="AI10" s="30">
        <v>0.8</v>
      </c>
      <c r="AJ10" s="31"/>
      <c r="AK10" s="32">
        <v>1.3</v>
      </c>
      <c r="AL10" s="29"/>
      <c r="AM10" s="30"/>
      <c r="AN10" s="31">
        <v>12.5</v>
      </c>
      <c r="AO10" s="30"/>
      <c r="AP10" s="31">
        <v>1</v>
      </c>
      <c r="AQ10" s="30"/>
      <c r="AR10" s="31"/>
      <c r="AS10" s="30"/>
      <c r="AT10" s="31"/>
      <c r="AU10" s="30">
        <v>1.5</v>
      </c>
      <c r="AV10" s="31"/>
      <c r="AW10" s="30">
        <v>16.399999999999999</v>
      </c>
      <c r="AX10" s="31"/>
      <c r="AY10" s="30"/>
      <c r="AZ10" s="31"/>
      <c r="BA10" s="30">
        <v>0.8</v>
      </c>
      <c r="BB10" s="31"/>
      <c r="BC10" s="32">
        <v>1.3</v>
      </c>
      <c r="BD10" s="33"/>
      <c r="BE10" s="255" t="s">
        <v>3716</v>
      </c>
      <c r="BF10" s="256" t="s">
        <v>3716</v>
      </c>
      <c r="BG10" s="256" t="s">
        <v>3718</v>
      </c>
      <c r="BH10" s="256" t="s">
        <v>3718</v>
      </c>
      <c r="BI10" s="256" t="s">
        <v>3717</v>
      </c>
      <c r="BJ10" s="256" t="s">
        <v>3716</v>
      </c>
      <c r="BK10" s="256" t="s">
        <v>3719</v>
      </c>
      <c r="BL10" s="175" t="s">
        <v>3718</v>
      </c>
      <c r="BM10" s="217"/>
    </row>
    <row r="11" spans="1:65" s="6" customFormat="1" ht="54" x14ac:dyDescent="0.15">
      <c r="A11" s="218" t="s">
        <v>63</v>
      </c>
      <c r="B11" s="219">
        <v>10</v>
      </c>
      <c r="C11" s="220" t="s">
        <v>64</v>
      </c>
      <c r="D11" s="221" t="s">
        <v>120</v>
      </c>
      <c r="E11" s="222" t="s">
        <v>121</v>
      </c>
      <c r="F11" s="223" t="s">
        <v>122</v>
      </c>
      <c r="G11" s="166" t="s">
        <v>123</v>
      </c>
      <c r="H11" s="167" t="s">
        <v>124</v>
      </c>
      <c r="I11" s="225" t="s">
        <v>125</v>
      </c>
      <c r="J11" s="220" t="s">
        <v>74</v>
      </c>
      <c r="K11" s="178" t="s">
        <v>126</v>
      </c>
      <c r="L11" s="220" t="s">
        <v>127</v>
      </c>
      <c r="M11" s="220" t="s">
        <v>74</v>
      </c>
      <c r="N11" s="220" t="s">
        <v>4136</v>
      </c>
      <c r="O11" s="226" t="s">
        <v>129</v>
      </c>
      <c r="P11" s="228"/>
      <c r="Q11" s="231" t="s">
        <v>128</v>
      </c>
      <c r="R11" s="220">
        <v>4</v>
      </c>
      <c r="S11" s="220">
        <v>6</v>
      </c>
      <c r="T11" s="29"/>
      <c r="U11" s="30"/>
      <c r="V11" s="31">
        <v>2</v>
      </c>
      <c r="W11" s="30">
        <v>0.1</v>
      </c>
      <c r="X11" s="31">
        <v>0.4</v>
      </c>
      <c r="Y11" s="30"/>
      <c r="Z11" s="31"/>
      <c r="AA11" s="30">
        <v>0.1</v>
      </c>
      <c r="AB11" s="31">
        <v>0.4</v>
      </c>
      <c r="AC11" s="30">
        <v>6</v>
      </c>
      <c r="AD11" s="31">
        <v>0.6</v>
      </c>
      <c r="AE11" s="30">
        <v>0.2</v>
      </c>
      <c r="AF11" s="31">
        <v>0.1</v>
      </c>
      <c r="AG11" s="30"/>
      <c r="AH11" s="31"/>
      <c r="AI11" s="30"/>
      <c r="AJ11" s="31"/>
      <c r="AK11" s="32">
        <v>0.2</v>
      </c>
      <c r="AL11" s="29"/>
      <c r="AM11" s="30"/>
      <c r="AN11" s="31">
        <v>2</v>
      </c>
      <c r="AO11" s="30">
        <v>0.1</v>
      </c>
      <c r="AP11" s="31">
        <v>0.4</v>
      </c>
      <c r="AQ11" s="30"/>
      <c r="AR11" s="31"/>
      <c r="AS11" s="30">
        <v>0.1</v>
      </c>
      <c r="AT11" s="31">
        <v>0.4</v>
      </c>
      <c r="AU11" s="30">
        <v>6</v>
      </c>
      <c r="AV11" s="31">
        <v>0.6</v>
      </c>
      <c r="AW11" s="30">
        <v>0.2</v>
      </c>
      <c r="AX11" s="31">
        <v>0.1</v>
      </c>
      <c r="AY11" s="30"/>
      <c r="AZ11" s="31"/>
      <c r="BA11" s="30"/>
      <c r="BB11" s="31"/>
      <c r="BC11" s="32">
        <v>0.2</v>
      </c>
      <c r="BD11" s="33"/>
      <c r="BE11" s="79"/>
      <c r="BF11" s="80"/>
      <c r="BG11" s="80"/>
      <c r="BH11" s="80"/>
      <c r="BI11" s="80"/>
      <c r="BJ11" s="80"/>
      <c r="BK11" s="80"/>
      <c r="BL11" s="32"/>
      <c r="BM11" s="217"/>
    </row>
    <row r="12" spans="1:65" s="6" customFormat="1" ht="54" x14ac:dyDescent="0.15">
      <c r="A12" s="218" t="s">
        <v>63</v>
      </c>
      <c r="B12" s="219">
        <v>11</v>
      </c>
      <c r="C12" s="220" t="s">
        <v>64</v>
      </c>
      <c r="D12" s="221" t="s">
        <v>130</v>
      </c>
      <c r="E12" s="222" t="s">
        <v>131</v>
      </c>
      <c r="F12" s="223" t="s">
        <v>132</v>
      </c>
      <c r="G12" s="166" t="s">
        <v>133</v>
      </c>
      <c r="H12" s="167" t="s">
        <v>134</v>
      </c>
      <c r="I12" s="225" t="s">
        <v>125</v>
      </c>
      <c r="J12" s="220" t="s">
        <v>65</v>
      </c>
      <c r="K12" s="178" t="s">
        <v>135</v>
      </c>
      <c r="L12" s="220" t="s">
        <v>67</v>
      </c>
      <c r="M12" s="220" t="s">
        <v>105</v>
      </c>
      <c r="N12" s="220" t="s">
        <v>3720</v>
      </c>
      <c r="O12" s="226" t="s">
        <v>110</v>
      </c>
      <c r="P12" s="228" t="s">
        <v>136</v>
      </c>
      <c r="Q12" s="228" t="s">
        <v>4303</v>
      </c>
      <c r="R12" s="220">
        <v>22</v>
      </c>
      <c r="S12" s="220">
        <v>23</v>
      </c>
      <c r="T12" s="29"/>
      <c r="U12" s="30"/>
      <c r="V12" s="31"/>
      <c r="W12" s="30"/>
      <c r="X12" s="31"/>
      <c r="Y12" s="30"/>
      <c r="Z12" s="31"/>
      <c r="AA12" s="30"/>
      <c r="AB12" s="31"/>
      <c r="AC12" s="30">
        <v>4.5</v>
      </c>
      <c r="AD12" s="31"/>
      <c r="AE12" s="30">
        <v>28.4</v>
      </c>
      <c r="AF12" s="31"/>
      <c r="AG12" s="30"/>
      <c r="AH12" s="31"/>
      <c r="AI12" s="30">
        <v>1.7</v>
      </c>
      <c r="AJ12" s="31"/>
      <c r="AK12" s="32" t="s">
        <v>137</v>
      </c>
      <c r="AL12" s="29"/>
      <c r="AM12" s="30"/>
      <c r="AN12" s="31"/>
      <c r="AO12" s="30"/>
      <c r="AP12" s="31"/>
      <c r="AQ12" s="30"/>
      <c r="AR12" s="31"/>
      <c r="AS12" s="30"/>
      <c r="AT12" s="31"/>
      <c r="AU12" s="30">
        <v>4.5</v>
      </c>
      <c r="AV12" s="31"/>
      <c r="AW12" s="30">
        <v>28.4</v>
      </c>
      <c r="AX12" s="31"/>
      <c r="AY12" s="30"/>
      <c r="AZ12" s="31"/>
      <c r="BA12" s="30">
        <v>1.7</v>
      </c>
      <c r="BB12" s="31"/>
      <c r="BC12" s="32" t="s">
        <v>137</v>
      </c>
      <c r="BD12" s="179"/>
      <c r="BE12" s="79" t="s">
        <v>3718</v>
      </c>
      <c r="BF12" s="80" t="s">
        <v>3718</v>
      </c>
      <c r="BG12" s="80" t="s">
        <v>3716</v>
      </c>
      <c r="BH12" s="80" t="s">
        <v>3716</v>
      </c>
      <c r="BI12" s="80" t="s">
        <v>3716</v>
      </c>
      <c r="BJ12" s="80" t="s">
        <v>3716</v>
      </c>
      <c r="BK12" s="80" t="s">
        <v>3719</v>
      </c>
      <c r="BL12" s="32" t="s">
        <v>3716</v>
      </c>
      <c r="BM12" s="217"/>
    </row>
    <row r="13" spans="1:65" s="6" customFormat="1" ht="67.5" x14ac:dyDescent="0.15">
      <c r="A13" s="218" t="s">
        <v>63</v>
      </c>
      <c r="B13" s="233">
        <v>12</v>
      </c>
      <c r="C13" s="220" t="s">
        <v>64</v>
      </c>
      <c r="D13" s="221" t="s">
        <v>138</v>
      </c>
      <c r="E13" s="222" t="s">
        <v>139</v>
      </c>
      <c r="F13" s="223" t="s">
        <v>140</v>
      </c>
      <c r="G13" s="166" t="s">
        <v>141</v>
      </c>
      <c r="H13" s="167" t="s">
        <v>142</v>
      </c>
      <c r="I13" s="225" t="s">
        <v>143</v>
      </c>
      <c r="J13" s="220" t="s">
        <v>65</v>
      </c>
      <c r="K13" s="178" t="s">
        <v>144</v>
      </c>
      <c r="L13" s="220" t="s">
        <v>67</v>
      </c>
      <c r="M13" s="220" t="s">
        <v>105</v>
      </c>
      <c r="N13" s="220" t="s">
        <v>3720</v>
      </c>
      <c r="O13" s="226" t="s">
        <v>69</v>
      </c>
      <c r="P13" s="260" t="s">
        <v>145</v>
      </c>
      <c r="Q13" s="260" t="s">
        <v>146</v>
      </c>
      <c r="R13" s="220">
        <v>6</v>
      </c>
      <c r="S13" s="220">
        <v>6</v>
      </c>
      <c r="T13" s="29"/>
      <c r="U13" s="30"/>
      <c r="V13" s="31"/>
      <c r="W13" s="30"/>
      <c r="X13" s="31"/>
      <c r="Y13" s="30"/>
      <c r="Z13" s="31"/>
      <c r="AA13" s="30"/>
      <c r="AB13" s="31"/>
      <c r="AC13" s="30"/>
      <c r="AD13" s="31"/>
      <c r="AE13" s="30"/>
      <c r="AF13" s="31"/>
      <c r="AG13" s="30"/>
      <c r="AH13" s="31"/>
      <c r="AI13" s="30">
        <v>4.5</v>
      </c>
      <c r="AJ13" s="31"/>
      <c r="AK13" s="32"/>
      <c r="AL13" s="29"/>
      <c r="AM13" s="30"/>
      <c r="AN13" s="31"/>
      <c r="AO13" s="30"/>
      <c r="AP13" s="31"/>
      <c r="AQ13" s="30"/>
      <c r="AR13" s="31"/>
      <c r="AS13" s="30"/>
      <c r="AT13" s="31"/>
      <c r="AU13" s="30"/>
      <c r="AV13" s="31"/>
      <c r="AW13" s="30"/>
      <c r="AX13" s="31"/>
      <c r="AY13" s="30"/>
      <c r="AZ13" s="31"/>
      <c r="BA13" s="30">
        <v>4.5</v>
      </c>
      <c r="BB13" s="31"/>
      <c r="BC13" s="32"/>
      <c r="BD13" s="261" t="s">
        <v>4166</v>
      </c>
      <c r="BE13" s="79" t="s">
        <v>3716</v>
      </c>
      <c r="BF13" s="80" t="s">
        <v>3716</v>
      </c>
      <c r="BG13" s="80" t="s">
        <v>3717</v>
      </c>
      <c r="BH13" s="80" t="s">
        <v>3716</v>
      </c>
      <c r="BI13" s="80" t="s">
        <v>3717</v>
      </c>
      <c r="BJ13" s="80" t="s">
        <v>3717</v>
      </c>
      <c r="BK13" s="80" t="s">
        <v>3718</v>
      </c>
      <c r="BL13" s="32" t="s">
        <v>3716</v>
      </c>
      <c r="BM13" s="217"/>
    </row>
    <row r="14" spans="1:65" s="6" customFormat="1" ht="54" x14ac:dyDescent="0.15">
      <c r="A14" s="218" t="s">
        <v>63</v>
      </c>
      <c r="B14" s="219">
        <v>13</v>
      </c>
      <c r="C14" s="220" t="s">
        <v>64</v>
      </c>
      <c r="D14" s="221" t="s">
        <v>147</v>
      </c>
      <c r="E14" s="222" t="s">
        <v>148</v>
      </c>
      <c r="F14" s="223" t="s">
        <v>4304</v>
      </c>
      <c r="G14" s="166" t="s">
        <v>149</v>
      </c>
      <c r="H14" s="167"/>
      <c r="I14" s="225" t="s">
        <v>150</v>
      </c>
      <c r="J14" s="220" t="s">
        <v>65</v>
      </c>
      <c r="K14" s="178" t="s">
        <v>95</v>
      </c>
      <c r="L14" s="220" t="s">
        <v>67</v>
      </c>
      <c r="M14" s="220" t="s">
        <v>67</v>
      </c>
      <c r="N14" s="220" t="s">
        <v>3720</v>
      </c>
      <c r="O14" s="262" t="s">
        <v>69</v>
      </c>
      <c r="P14" s="228" t="s">
        <v>4305</v>
      </c>
      <c r="Q14" s="260" t="s">
        <v>4306</v>
      </c>
      <c r="R14" s="220">
        <v>7</v>
      </c>
      <c r="S14" s="220">
        <v>9</v>
      </c>
      <c r="T14" s="29"/>
      <c r="U14" s="30"/>
      <c r="V14" s="31"/>
      <c r="W14" s="30"/>
      <c r="X14" s="31"/>
      <c r="Y14" s="30"/>
      <c r="Z14" s="31"/>
      <c r="AA14" s="30"/>
      <c r="AB14" s="31"/>
      <c r="AC14" s="30"/>
      <c r="AD14" s="31"/>
      <c r="AE14" s="30">
        <v>27.5</v>
      </c>
      <c r="AF14" s="31"/>
      <c r="AG14" s="30"/>
      <c r="AH14" s="31"/>
      <c r="AI14" s="30"/>
      <c r="AJ14" s="31"/>
      <c r="AK14" s="263"/>
      <c r="AL14" s="29"/>
      <c r="AM14" s="30"/>
      <c r="AN14" s="31"/>
      <c r="AO14" s="30"/>
      <c r="AP14" s="31"/>
      <c r="AQ14" s="30"/>
      <c r="AR14" s="31"/>
      <c r="AS14" s="30"/>
      <c r="AT14" s="31"/>
      <c r="AU14" s="30"/>
      <c r="AV14" s="31"/>
      <c r="AW14" s="30">
        <v>27.5</v>
      </c>
      <c r="AX14" s="31"/>
      <c r="AY14" s="30"/>
      <c r="AZ14" s="31"/>
      <c r="BA14" s="30"/>
      <c r="BB14" s="31"/>
      <c r="BC14" s="263"/>
      <c r="BD14" s="264"/>
      <c r="BE14" s="265" t="s">
        <v>3716</v>
      </c>
      <c r="BF14" s="266" t="s">
        <v>3716</v>
      </c>
      <c r="BG14" s="266" t="s">
        <v>3716</v>
      </c>
      <c r="BH14" s="266" t="s">
        <v>3717</v>
      </c>
      <c r="BI14" s="266" t="s">
        <v>3716</v>
      </c>
      <c r="BJ14" s="266" t="s">
        <v>3716</v>
      </c>
      <c r="BK14" s="266" t="s">
        <v>3718</v>
      </c>
      <c r="BL14" s="263" t="s">
        <v>3716</v>
      </c>
      <c r="BM14" s="217"/>
    </row>
    <row r="15" spans="1:65" s="6" customFormat="1" ht="54.75" thickBot="1" x14ac:dyDescent="0.2">
      <c r="A15" s="218" t="s">
        <v>63</v>
      </c>
      <c r="B15" s="245">
        <v>14</v>
      </c>
      <c r="C15" s="220" t="s">
        <v>64</v>
      </c>
      <c r="D15" s="221" t="s">
        <v>151</v>
      </c>
      <c r="E15" s="222" t="s">
        <v>152</v>
      </c>
      <c r="F15" s="223" t="s">
        <v>153</v>
      </c>
      <c r="G15" s="166" t="s">
        <v>154</v>
      </c>
      <c r="H15" s="167" t="s">
        <v>155</v>
      </c>
      <c r="I15" s="225" t="s">
        <v>156</v>
      </c>
      <c r="J15" s="220" t="s">
        <v>65</v>
      </c>
      <c r="K15" s="178" t="s">
        <v>157</v>
      </c>
      <c r="L15" s="220" t="s">
        <v>67</v>
      </c>
      <c r="M15" s="220" t="s">
        <v>74</v>
      </c>
      <c r="N15" s="220" t="s">
        <v>3720</v>
      </c>
      <c r="O15" s="226" t="s">
        <v>110</v>
      </c>
      <c r="P15" s="260" t="s">
        <v>158</v>
      </c>
      <c r="Q15" s="260" t="s">
        <v>159</v>
      </c>
      <c r="R15" s="220">
        <v>112</v>
      </c>
      <c r="S15" s="220">
        <v>120</v>
      </c>
      <c r="T15" s="29"/>
      <c r="U15" s="30"/>
      <c r="V15" s="31"/>
      <c r="W15" s="30"/>
      <c r="X15" s="31"/>
      <c r="Y15" s="30"/>
      <c r="Z15" s="31"/>
      <c r="AA15" s="30"/>
      <c r="AB15" s="31"/>
      <c r="AC15" s="30"/>
      <c r="AD15" s="31"/>
      <c r="AE15" s="30"/>
      <c r="AF15" s="31"/>
      <c r="AG15" s="30"/>
      <c r="AH15" s="31"/>
      <c r="AI15" s="30"/>
      <c r="AJ15" s="31"/>
      <c r="AK15" s="263" t="s">
        <v>4307</v>
      </c>
      <c r="AL15" s="29"/>
      <c r="AM15" s="30"/>
      <c r="AN15" s="31"/>
      <c r="AO15" s="30"/>
      <c r="AP15" s="31"/>
      <c r="AQ15" s="30"/>
      <c r="AR15" s="31"/>
      <c r="AS15" s="30"/>
      <c r="AT15" s="31"/>
      <c r="AU15" s="30"/>
      <c r="AV15" s="31"/>
      <c r="AW15" s="30"/>
      <c r="AX15" s="31"/>
      <c r="AY15" s="30"/>
      <c r="AZ15" s="31"/>
      <c r="BA15" s="30"/>
      <c r="BB15" s="31"/>
      <c r="BC15" s="263" t="s">
        <v>4308</v>
      </c>
      <c r="BD15" s="264"/>
      <c r="BE15" s="265" t="s">
        <v>3716</v>
      </c>
      <c r="BF15" s="266" t="s">
        <v>3716</v>
      </c>
      <c r="BG15" s="266" t="s">
        <v>3716</v>
      </c>
      <c r="BH15" s="266" t="s">
        <v>3717</v>
      </c>
      <c r="BI15" s="266" t="s">
        <v>3716</v>
      </c>
      <c r="BJ15" s="266" t="s">
        <v>3716</v>
      </c>
      <c r="BK15" s="266" t="s">
        <v>3719</v>
      </c>
      <c r="BL15" s="263" t="s">
        <v>3716</v>
      </c>
      <c r="BM15" s="217"/>
    </row>
    <row r="16" spans="1:65" s="6" customFormat="1" ht="108" x14ac:dyDescent="0.15">
      <c r="A16" s="218" t="s">
        <v>63</v>
      </c>
      <c r="B16" s="202">
        <v>15</v>
      </c>
      <c r="C16" s="220" t="s">
        <v>64</v>
      </c>
      <c r="D16" s="221" t="s">
        <v>160</v>
      </c>
      <c r="E16" s="222" t="s">
        <v>161</v>
      </c>
      <c r="F16" s="223" t="s">
        <v>162</v>
      </c>
      <c r="G16" s="166" t="s">
        <v>163</v>
      </c>
      <c r="H16" s="167" t="s">
        <v>164</v>
      </c>
      <c r="I16" s="225" t="s">
        <v>165</v>
      </c>
      <c r="J16" s="220" t="s">
        <v>65</v>
      </c>
      <c r="K16" s="178" t="s">
        <v>95</v>
      </c>
      <c r="L16" s="220" t="s">
        <v>67</v>
      </c>
      <c r="M16" s="220" t="s">
        <v>74</v>
      </c>
      <c r="N16" s="220" t="s">
        <v>2028</v>
      </c>
      <c r="O16" s="226" t="s">
        <v>110</v>
      </c>
      <c r="P16" s="228" t="s">
        <v>4309</v>
      </c>
      <c r="Q16" s="260"/>
      <c r="R16" s="220">
        <v>5</v>
      </c>
      <c r="S16" s="220">
        <v>8</v>
      </c>
      <c r="T16" s="29"/>
      <c r="U16" s="30"/>
      <c r="V16" s="31"/>
      <c r="W16" s="30"/>
      <c r="X16" s="31"/>
      <c r="Y16" s="30"/>
      <c r="Z16" s="31"/>
      <c r="AA16" s="30"/>
      <c r="AB16" s="31"/>
      <c r="AC16" s="30"/>
      <c r="AD16" s="31"/>
      <c r="AE16" s="30">
        <v>19.899999999999999</v>
      </c>
      <c r="AF16" s="31"/>
      <c r="AG16" s="30"/>
      <c r="AH16" s="31"/>
      <c r="AI16" s="30"/>
      <c r="AJ16" s="31"/>
      <c r="AK16" s="263"/>
      <c r="AL16" s="29"/>
      <c r="AM16" s="30"/>
      <c r="AN16" s="31"/>
      <c r="AO16" s="30"/>
      <c r="AP16" s="31"/>
      <c r="AQ16" s="30"/>
      <c r="AR16" s="31"/>
      <c r="AS16" s="30"/>
      <c r="AT16" s="31"/>
      <c r="AU16" s="30"/>
      <c r="AV16" s="31"/>
      <c r="AW16" s="30">
        <v>19.899999999999999</v>
      </c>
      <c r="AX16" s="31"/>
      <c r="AY16" s="30"/>
      <c r="AZ16" s="31"/>
      <c r="BA16" s="30"/>
      <c r="BB16" s="31"/>
      <c r="BC16" s="263"/>
      <c r="BD16" s="264"/>
      <c r="BE16" s="265" t="s">
        <v>3717</v>
      </c>
      <c r="BF16" s="266" t="s">
        <v>3717</v>
      </c>
      <c r="BG16" s="266" t="s">
        <v>3717</v>
      </c>
      <c r="BH16" s="266" t="s">
        <v>3717</v>
      </c>
      <c r="BI16" s="266" t="s">
        <v>3717</v>
      </c>
      <c r="BJ16" s="266" t="s">
        <v>3717</v>
      </c>
      <c r="BK16" s="266" t="s">
        <v>3717</v>
      </c>
      <c r="BL16" s="263" t="s">
        <v>3717</v>
      </c>
      <c r="BM16" s="217"/>
    </row>
    <row r="17" spans="1:65" ht="40.5" x14ac:dyDescent="0.15">
      <c r="A17" s="218" t="s">
        <v>4264</v>
      </c>
      <c r="B17" s="219">
        <v>16</v>
      </c>
      <c r="C17" s="208" t="s">
        <v>4265</v>
      </c>
      <c r="D17" s="257" t="s">
        <v>166</v>
      </c>
      <c r="E17" s="258" t="s">
        <v>4310</v>
      </c>
      <c r="F17" s="259" t="s">
        <v>4311</v>
      </c>
      <c r="G17" s="176" t="s">
        <v>4312</v>
      </c>
      <c r="H17" s="177"/>
      <c r="I17" s="267" t="s">
        <v>4313</v>
      </c>
      <c r="J17" s="208" t="s">
        <v>105</v>
      </c>
      <c r="K17" s="257" t="s">
        <v>4314</v>
      </c>
      <c r="L17" s="208" t="s">
        <v>105</v>
      </c>
      <c r="M17" s="208" t="s">
        <v>105</v>
      </c>
      <c r="N17" s="208" t="s">
        <v>3720</v>
      </c>
      <c r="O17" s="226" t="s">
        <v>110</v>
      </c>
      <c r="P17" s="268" t="s">
        <v>4315</v>
      </c>
      <c r="Q17" s="260"/>
      <c r="R17" s="208">
        <v>5</v>
      </c>
      <c r="S17" s="208">
        <v>4</v>
      </c>
      <c r="T17" s="29"/>
      <c r="U17" s="30"/>
      <c r="V17" s="31"/>
      <c r="W17" s="30"/>
      <c r="X17" s="31"/>
      <c r="Y17" s="30"/>
      <c r="Z17" s="31"/>
      <c r="AA17" s="30"/>
      <c r="AB17" s="31"/>
      <c r="AC17" s="30"/>
      <c r="AD17" s="31"/>
      <c r="AE17" s="30">
        <v>4.0999999999999996</v>
      </c>
      <c r="AF17" s="31"/>
      <c r="AG17" s="30"/>
      <c r="AH17" s="31"/>
      <c r="AI17" s="30"/>
      <c r="AJ17" s="31"/>
      <c r="AK17" s="263"/>
      <c r="AL17" s="29"/>
      <c r="AM17" s="30"/>
      <c r="AN17" s="31"/>
      <c r="AO17" s="30"/>
      <c r="AP17" s="31"/>
      <c r="AQ17" s="30"/>
      <c r="AR17" s="31"/>
      <c r="AS17" s="30"/>
      <c r="AT17" s="31"/>
      <c r="AU17" s="30"/>
      <c r="AV17" s="31"/>
      <c r="AW17" s="30">
        <v>5.4</v>
      </c>
      <c r="AX17" s="31"/>
      <c r="AY17" s="30"/>
      <c r="AZ17" s="31"/>
      <c r="BA17" s="30"/>
      <c r="BB17" s="31"/>
      <c r="BC17" s="263"/>
      <c r="BD17" s="264"/>
      <c r="BE17" s="265" t="s">
        <v>3717</v>
      </c>
      <c r="BF17" s="266" t="s">
        <v>3716</v>
      </c>
      <c r="BG17" s="266" t="s">
        <v>3717</v>
      </c>
      <c r="BH17" s="266" t="s">
        <v>3717</v>
      </c>
      <c r="BI17" s="266" t="s">
        <v>3717</v>
      </c>
      <c r="BJ17" s="266" t="s">
        <v>3717</v>
      </c>
      <c r="BK17" s="266" t="s">
        <v>3716</v>
      </c>
      <c r="BL17" s="263" t="s">
        <v>3716</v>
      </c>
      <c r="BM17" s="142"/>
    </row>
    <row r="18" spans="1:65" s="6" customFormat="1" ht="40.5" x14ac:dyDescent="0.15">
      <c r="A18" s="218" t="s">
        <v>63</v>
      </c>
      <c r="B18" s="219">
        <v>17</v>
      </c>
      <c r="C18" s="220" t="s">
        <v>64</v>
      </c>
      <c r="D18" s="221" t="s">
        <v>167</v>
      </c>
      <c r="E18" s="222" t="s">
        <v>168</v>
      </c>
      <c r="F18" s="223" t="s">
        <v>169</v>
      </c>
      <c r="G18" s="166" t="s">
        <v>170</v>
      </c>
      <c r="H18" s="167"/>
      <c r="I18" s="269" t="s">
        <v>171</v>
      </c>
      <c r="J18" s="220" t="s">
        <v>65</v>
      </c>
      <c r="K18" s="178" t="s">
        <v>172</v>
      </c>
      <c r="L18" s="220" t="s">
        <v>65</v>
      </c>
      <c r="M18" s="220" t="s">
        <v>105</v>
      </c>
      <c r="N18" s="220" t="s">
        <v>535</v>
      </c>
      <c r="O18" s="262" t="s">
        <v>174</v>
      </c>
      <c r="P18" s="270" t="s">
        <v>173</v>
      </c>
      <c r="Q18" s="260"/>
      <c r="R18" s="220">
        <v>3</v>
      </c>
      <c r="S18" s="220">
        <v>6</v>
      </c>
      <c r="T18" s="29"/>
      <c r="U18" s="30"/>
      <c r="V18" s="31"/>
      <c r="W18" s="30"/>
      <c r="X18" s="31"/>
      <c r="Y18" s="30"/>
      <c r="Z18" s="31"/>
      <c r="AA18" s="30"/>
      <c r="AB18" s="31"/>
      <c r="AC18" s="30"/>
      <c r="AD18" s="31"/>
      <c r="AE18" s="30">
        <v>4.2</v>
      </c>
      <c r="AF18" s="31"/>
      <c r="AG18" s="30"/>
      <c r="AH18" s="31"/>
      <c r="AI18" s="30"/>
      <c r="AJ18" s="31"/>
      <c r="AK18" s="263"/>
      <c r="AL18" s="29"/>
      <c r="AM18" s="30"/>
      <c r="AN18" s="31"/>
      <c r="AO18" s="30"/>
      <c r="AP18" s="31"/>
      <c r="AQ18" s="30"/>
      <c r="AR18" s="31"/>
      <c r="AS18" s="30"/>
      <c r="AT18" s="31"/>
      <c r="AU18" s="30"/>
      <c r="AV18" s="31"/>
      <c r="AW18" s="30">
        <v>7.6</v>
      </c>
      <c r="AX18" s="31"/>
      <c r="AY18" s="30"/>
      <c r="AZ18" s="31"/>
      <c r="BA18" s="30"/>
      <c r="BB18" s="31"/>
      <c r="BC18" s="263"/>
      <c r="BD18" s="264"/>
      <c r="BE18" s="265" t="s">
        <v>4316</v>
      </c>
      <c r="BF18" s="266" t="s">
        <v>3716</v>
      </c>
      <c r="BG18" s="266" t="s">
        <v>3716</v>
      </c>
      <c r="BH18" s="266" t="s">
        <v>3716</v>
      </c>
      <c r="BI18" s="266" t="s">
        <v>3718</v>
      </c>
      <c r="BJ18" s="266" t="s">
        <v>3716</v>
      </c>
      <c r="BK18" s="266" t="s">
        <v>3719</v>
      </c>
      <c r="BL18" s="263" t="s">
        <v>3716</v>
      </c>
      <c r="BM18" s="217"/>
    </row>
    <row r="19" spans="1:65" ht="108" x14ac:dyDescent="0.15">
      <c r="A19" s="218" t="s">
        <v>63</v>
      </c>
      <c r="B19" s="219">
        <v>18</v>
      </c>
      <c r="C19" s="220" t="s">
        <v>64</v>
      </c>
      <c r="D19" s="221" t="s">
        <v>4317</v>
      </c>
      <c r="E19" s="222" t="s">
        <v>175</v>
      </c>
      <c r="F19" s="271" t="s">
        <v>4318</v>
      </c>
      <c r="G19" s="180" t="s">
        <v>176</v>
      </c>
      <c r="H19" s="181" t="s">
        <v>177</v>
      </c>
      <c r="I19" s="269" t="s">
        <v>4319</v>
      </c>
      <c r="J19" s="220" t="s">
        <v>67</v>
      </c>
      <c r="K19" s="178" t="s">
        <v>95</v>
      </c>
      <c r="L19" s="220" t="s">
        <v>105</v>
      </c>
      <c r="M19" s="220" t="s">
        <v>105</v>
      </c>
      <c r="N19" s="220" t="s">
        <v>1581</v>
      </c>
      <c r="O19" s="262" t="s">
        <v>184</v>
      </c>
      <c r="P19" s="270" t="s">
        <v>4320</v>
      </c>
      <c r="Q19" s="260" t="s">
        <v>74</v>
      </c>
      <c r="R19" s="220">
        <v>20</v>
      </c>
      <c r="S19" s="220">
        <v>22</v>
      </c>
      <c r="T19" s="29"/>
      <c r="U19" s="30"/>
      <c r="V19" s="31"/>
      <c r="W19" s="30"/>
      <c r="X19" s="31"/>
      <c r="Y19" s="30"/>
      <c r="Z19" s="31"/>
      <c r="AA19" s="30"/>
      <c r="AB19" s="31"/>
      <c r="AC19" s="30"/>
      <c r="AD19" s="31"/>
      <c r="AE19" s="30">
        <v>47.7</v>
      </c>
      <c r="AF19" s="31"/>
      <c r="AG19" s="30"/>
      <c r="AH19" s="31"/>
      <c r="AI19" s="30"/>
      <c r="AJ19" s="31"/>
      <c r="AK19" s="263"/>
      <c r="AL19" s="29"/>
      <c r="AM19" s="30"/>
      <c r="AN19" s="31"/>
      <c r="AO19" s="30"/>
      <c r="AP19" s="31"/>
      <c r="AQ19" s="30"/>
      <c r="AR19" s="31"/>
      <c r="AS19" s="30"/>
      <c r="AT19" s="31"/>
      <c r="AU19" s="30"/>
      <c r="AV19" s="31"/>
      <c r="AW19" s="30">
        <v>55.02</v>
      </c>
      <c r="AX19" s="31"/>
      <c r="AY19" s="30"/>
      <c r="AZ19" s="31"/>
      <c r="BA19" s="30"/>
      <c r="BB19" s="31"/>
      <c r="BC19" s="263"/>
      <c r="BD19" s="261" t="s">
        <v>4166</v>
      </c>
      <c r="BE19" s="265" t="s">
        <v>3716</v>
      </c>
      <c r="BF19" s="266" t="s">
        <v>3716</v>
      </c>
      <c r="BG19" s="266" t="s">
        <v>3716</v>
      </c>
      <c r="BH19" s="266" t="s">
        <v>3716</v>
      </c>
      <c r="BI19" s="266" t="s">
        <v>3716</v>
      </c>
      <c r="BJ19" s="266" t="s">
        <v>3716</v>
      </c>
      <c r="BK19" s="266" t="s">
        <v>3719</v>
      </c>
      <c r="BL19" s="263" t="s">
        <v>3718</v>
      </c>
      <c r="BM19" s="142"/>
    </row>
    <row r="20" spans="1:65" ht="54" x14ac:dyDescent="0.15">
      <c r="A20" s="218" t="s">
        <v>63</v>
      </c>
      <c r="B20" s="233">
        <v>19</v>
      </c>
      <c r="C20" s="220" t="s">
        <v>64</v>
      </c>
      <c r="D20" s="221" t="s">
        <v>178</v>
      </c>
      <c r="E20" s="222" t="s">
        <v>179</v>
      </c>
      <c r="F20" s="223" t="s">
        <v>180</v>
      </c>
      <c r="G20" s="166" t="s">
        <v>181</v>
      </c>
      <c r="H20" s="167"/>
      <c r="I20" s="225" t="s">
        <v>182</v>
      </c>
      <c r="J20" s="220" t="s">
        <v>65</v>
      </c>
      <c r="K20" s="178" t="s">
        <v>95</v>
      </c>
      <c r="L20" s="220" t="s">
        <v>65</v>
      </c>
      <c r="M20" s="220" t="s">
        <v>105</v>
      </c>
      <c r="N20" s="220" t="s">
        <v>1581</v>
      </c>
      <c r="O20" s="262" t="s">
        <v>184</v>
      </c>
      <c r="P20" s="260" t="s">
        <v>183</v>
      </c>
      <c r="Q20" s="260"/>
      <c r="R20" s="220">
        <v>2</v>
      </c>
      <c r="S20" s="220">
        <v>5</v>
      </c>
      <c r="T20" s="29"/>
      <c r="U20" s="30"/>
      <c r="V20" s="31"/>
      <c r="W20" s="30">
        <v>0.3</v>
      </c>
      <c r="X20" s="31"/>
      <c r="Y20" s="30"/>
      <c r="Z20" s="31"/>
      <c r="AA20" s="30"/>
      <c r="AB20" s="31"/>
      <c r="AC20" s="30"/>
      <c r="AD20" s="31"/>
      <c r="AE20" s="35">
        <v>1.69</v>
      </c>
      <c r="AF20" s="31"/>
      <c r="AG20" s="30"/>
      <c r="AH20" s="31"/>
      <c r="AI20" s="30"/>
      <c r="AJ20" s="31"/>
      <c r="AK20" s="263"/>
      <c r="AL20" s="29"/>
      <c r="AM20" s="30"/>
      <c r="AN20" s="31"/>
      <c r="AO20" s="30">
        <v>0.3</v>
      </c>
      <c r="AP20" s="31"/>
      <c r="AQ20" s="30"/>
      <c r="AR20" s="31"/>
      <c r="AS20" s="30"/>
      <c r="AT20" s="31"/>
      <c r="AU20" s="30"/>
      <c r="AV20" s="31"/>
      <c r="AW20" s="35">
        <v>1.69</v>
      </c>
      <c r="AX20" s="31"/>
      <c r="AY20" s="30"/>
      <c r="AZ20" s="31"/>
      <c r="BA20" s="30"/>
      <c r="BB20" s="31"/>
      <c r="BC20" s="263"/>
      <c r="BD20" s="264"/>
      <c r="BE20" s="265" t="s">
        <v>3716</v>
      </c>
      <c r="BF20" s="266" t="s">
        <v>3716</v>
      </c>
      <c r="BG20" s="266" t="s">
        <v>3716</v>
      </c>
      <c r="BH20" s="266" t="s">
        <v>3716</v>
      </c>
      <c r="BI20" s="266" t="s">
        <v>3716</v>
      </c>
      <c r="BJ20" s="266" t="s">
        <v>3716</v>
      </c>
      <c r="BK20" s="266" t="s">
        <v>3716</v>
      </c>
      <c r="BL20" s="263" t="s">
        <v>3716</v>
      </c>
      <c r="BM20" s="142"/>
    </row>
    <row r="21" spans="1:65" ht="67.5" x14ac:dyDescent="0.15">
      <c r="A21" s="218" t="s">
        <v>185</v>
      </c>
      <c r="B21" s="219">
        <v>20</v>
      </c>
      <c r="C21" s="272" t="s">
        <v>186</v>
      </c>
      <c r="D21" s="273" t="s">
        <v>187</v>
      </c>
      <c r="E21" s="274" t="s">
        <v>188</v>
      </c>
      <c r="F21" s="275" t="s">
        <v>189</v>
      </c>
      <c r="G21" s="276" t="s">
        <v>190</v>
      </c>
      <c r="H21" s="277" t="s">
        <v>191</v>
      </c>
      <c r="I21" s="225" t="s">
        <v>192</v>
      </c>
      <c r="J21" s="272" t="s">
        <v>193</v>
      </c>
      <c r="K21" s="278" t="s">
        <v>194</v>
      </c>
      <c r="L21" s="279" t="s">
        <v>105</v>
      </c>
      <c r="M21" s="272" t="s">
        <v>74</v>
      </c>
      <c r="N21" s="280" t="s">
        <v>896</v>
      </c>
      <c r="O21" s="262" t="s">
        <v>174</v>
      </c>
      <c r="P21" s="225" t="s">
        <v>195</v>
      </c>
      <c r="Q21" s="225" t="s">
        <v>196</v>
      </c>
      <c r="R21" s="280">
        <v>407</v>
      </c>
      <c r="S21" s="280">
        <v>400</v>
      </c>
      <c r="T21" s="29"/>
      <c r="U21" s="30"/>
      <c r="V21" s="31">
        <v>786</v>
      </c>
      <c r="W21" s="30"/>
      <c r="X21" s="31">
        <v>4.2</v>
      </c>
      <c r="Y21" s="30"/>
      <c r="Z21" s="31"/>
      <c r="AA21" s="30">
        <v>9</v>
      </c>
      <c r="AB21" s="31">
        <v>7.6</v>
      </c>
      <c r="AC21" s="30"/>
      <c r="AD21" s="31"/>
      <c r="AE21" s="30"/>
      <c r="AF21" s="31"/>
      <c r="AG21" s="30"/>
      <c r="AH21" s="31"/>
      <c r="AI21" s="30"/>
      <c r="AJ21" s="31"/>
      <c r="AK21" s="281"/>
      <c r="AL21" s="29"/>
      <c r="AM21" s="30"/>
      <c r="AN21" s="99">
        <v>770</v>
      </c>
      <c r="AO21" s="30"/>
      <c r="AP21" s="99">
        <v>4</v>
      </c>
      <c r="AQ21" s="30"/>
      <c r="AR21" s="31"/>
      <c r="AS21" s="100">
        <v>13.5</v>
      </c>
      <c r="AT21" s="99">
        <v>11.5</v>
      </c>
      <c r="AU21" s="30"/>
      <c r="AV21" s="31"/>
      <c r="AW21" s="30"/>
      <c r="AX21" s="31"/>
      <c r="AY21" s="30"/>
      <c r="AZ21" s="31"/>
      <c r="BA21" s="30"/>
      <c r="BB21" s="31"/>
      <c r="BC21" s="281"/>
      <c r="BD21" s="282" t="s">
        <v>3783</v>
      </c>
      <c r="BE21" s="283" t="s">
        <v>3717</v>
      </c>
      <c r="BF21" s="284" t="s">
        <v>3717</v>
      </c>
      <c r="BG21" s="284" t="s">
        <v>3717</v>
      </c>
      <c r="BH21" s="284" t="s">
        <v>3717</v>
      </c>
      <c r="BI21" s="284" t="s">
        <v>3717</v>
      </c>
      <c r="BJ21" s="284" t="s">
        <v>3717</v>
      </c>
      <c r="BK21" s="284" t="s">
        <v>3717</v>
      </c>
      <c r="BL21" s="285" t="s">
        <v>3717</v>
      </c>
      <c r="BM21" s="142"/>
    </row>
    <row r="22" spans="1:65" ht="120" customHeight="1" thickBot="1" x14ac:dyDescent="0.2">
      <c r="A22" s="218" t="s">
        <v>185</v>
      </c>
      <c r="B22" s="245">
        <v>21</v>
      </c>
      <c r="C22" s="272" t="s">
        <v>186</v>
      </c>
      <c r="D22" s="273" t="s">
        <v>197</v>
      </c>
      <c r="E22" s="274" t="s">
        <v>198</v>
      </c>
      <c r="F22" s="275" t="s">
        <v>199</v>
      </c>
      <c r="G22" s="276" t="s">
        <v>200</v>
      </c>
      <c r="H22" s="277" t="s">
        <v>201</v>
      </c>
      <c r="I22" s="225" t="s">
        <v>202</v>
      </c>
      <c r="J22" s="272" t="s">
        <v>193</v>
      </c>
      <c r="K22" s="278" t="s">
        <v>203</v>
      </c>
      <c r="L22" s="279" t="s">
        <v>105</v>
      </c>
      <c r="M22" s="272" t="s">
        <v>74</v>
      </c>
      <c r="N22" s="280" t="s">
        <v>896</v>
      </c>
      <c r="O22" s="262" t="s">
        <v>174</v>
      </c>
      <c r="P22" s="225" t="s">
        <v>3784</v>
      </c>
      <c r="Q22" s="225" t="s">
        <v>204</v>
      </c>
      <c r="R22" s="286">
        <v>3218</v>
      </c>
      <c r="S22" s="286">
        <v>3314</v>
      </c>
      <c r="T22" s="29"/>
      <c r="U22" s="30"/>
      <c r="V22" s="31">
        <v>8076</v>
      </c>
      <c r="W22" s="30"/>
      <c r="X22" s="31">
        <v>12</v>
      </c>
      <c r="Y22" s="30"/>
      <c r="Z22" s="31"/>
      <c r="AA22" s="30">
        <v>36</v>
      </c>
      <c r="AB22" s="31">
        <v>3</v>
      </c>
      <c r="AC22" s="30">
        <v>2</v>
      </c>
      <c r="AD22" s="31"/>
      <c r="AE22" s="30">
        <v>12</v>
      </c>
      <c r="AF22" s="31"/>
      <c r="AG22" s="30"/>
      <c r="AH22" s="31"/>
      <c r="AI22" s="30"/>
      <c r="AJ22" s="31"/>
      <c r="AK22" s="281"/>
      <c r="AL22" s="29"/>
      <c r="AM22" s="30"/>
      <c r="AN22" s="99">
        <v>7757</v>
      </c>
      <c r="AO22" s="30"/>
      <c r="AP22" s="31">
        <v>12</v>
      </c>
      <c r="AQ22" s="30"/>
      <c r="AR22" s="31"/>
      <c r="AS22" s="100">
        <v>38</v>
      </c>
      <c r="AT22" s="31">
        <v>3</v>
      </c>
      <c r="AU22" s="30">
        <v>2</v>
      </c>
      <c r="AV22" s="31"/>
      <c r="AW22" s="100">
        <v>20</v>
      </c>
      <c r="AX22" s="31"/>
      <c r="AY22" s="30"/>
      <c r="AZ22" s="31"/>
      <c r="BA22" s="30"/>
      <c r="BB22" s="31"/>
      <c r="BC22" s="281"/>
      <c r="BD22" s="282" t="s">
        <v>3785</v>
      </c>
      <c r="BE22" s="283" t="s">
        <v>3716</v>
      </c>
      <c r="BF22" s="284" t="s">
        <v>3716</v>
      </c>
      <c r="BG22" s="284" t="s">
        <v>3716</v>
      </c>
      <c r="BH22" s="284" t="s">
        <v>3718</v>
      </c>
      <c r="BI22" s="284" t="s">
        <v>3717</v>
      </c>
      <c r="BJ22" s="284" t="s">
        <v>3716</v>
      </c>
      <c r="BK22" s="284" t="s">
        <v>3717</v>
      </c>
      <c r="BL22" s="285" t="s">
        <v>3716</v>
      </c>
      <c r="BM22" s="142"/>
    </row>
    <row r="23" spans="1:65" ht="83.25" customHeight="1" x14ac:dyDescent="0.15">
      <c r="A23" s="218" t="s">
        <v>185</v>
      </c>
      <c r="B23" s="202">
        <v>22</v>
      </c>
      <c r="C23" s="272" t="s">
        <v>186</v>
      </c>
      <c r="D23" s="273" t="s">
        <v>205</v>
      </c>
      <c r="E23" s="274" t="s">
        <v>206</v>
      </c>
      <c r="F23" s="275" t="s">
        <v>207</v>
      </c>
      <c r="G23" s="276" t="s">
        <v>208</v>
      </c>
      <c r="H23" s="277" t="s">
        <v>209</v>
      </c>
      <c r="I23" s="225" t="s">
        <v>210</v>
      </c>
      <c r="J23" s="272" t="s">
        <v>193</v>
      </c>
      <c r="K23" s="278" t="s">
        <v>211</v>
      </c>
      <c r="L23" s="279" t="s">
        <v>105</v>
      </c>
      <c r="M23" s="272" t="s">
        <v>74</v>
      </c>
      <c r="N23" s="280" t="s">
        <v>896</v>
      </c>
      <c r="O23" s="262" t="s">
        <v>174</v>
      </c>
      <c r="P23" s="225" t="s">
        <v>212</v>
      </c>
      <c r="Q23" s="225" t="s">
        <v>213</v>
      </c>
      <c r="R23" s="280">
        <v>236</v>
      </c>
      <c r="S23" s="280">
        <v>245</v>
      </c>
      <c r="T23" s="29"/>
      <c r="U23" s="30"/>
      <c r="V23" s="31">
        <v>302.2</v>
      </c>
      <c r="W23" s="30"/>
      <c r="X23" s="31"/>
      <c r="Y23" s="30"/>
      <c r="Z23" s="31"/>
      <c r="AA23" s="30"/>
      <c r="AB23" s="31"/>
      <c r="AC23" s="30"/>
      <c r="AD23" s="31"/>
      <c r="AE23" s="30"/>
      <c r="AF23" s="31"/>
      <c r="AG23" s="30"/>
      <c r="AH23" s="31"/>
      <c r="AI23" s="30"/>
      <c r="AJ23" s="31"/>
      <c r="AK23" s="281"/>
      <c r="AL23" s="29"/>
      <c r="AM23" s="30"/>
      <c r="AN23" s="99">
        <v>303</v>
      </c>
      <c r="AO23" s="30"/>
      <c r="AP23" s="31"/>
      <c r="AQ23" s="30"/>
      <c r="AR23" s="31"/>
      <c r="AS23" s="30"/>
      <c r="AT23" s="31"/>
      <c r="AU23" s="30"/>
      <c r="AV23" s="31"/>
      <c r="AW23" s="30"/>
      <c r="AX23" s="31"/>
      <c r="AY23" s="30"/>
      <c r="AZ23" s="31"/>
      <c r="BA23" s="30"/>
      <c r="BB23" s="31"/>
      <c r="BC23" s="281"/>
      <c r="BD23" s="282" t="s">
        <v>3783</v>
      </c>
      <c r="BE23" s="283" t="s">
        <v>3716</v>
      </c>
      <c r="BF23" s="284" t="s">
        <v>3716</v>
      </c>
      <c r="BG23" s="284" t="s">
        <v>3717</v>
      </c>
      <c r="BH23" s="284" t="s">
        <v>3717</v>
      </c>
      <c r="BI23" s="284" t="s">
        <v>3717</v>
      </c>
      <c r="BJ23" s="284" t="s">
        <v>3717</v>
      </c>
      <c r="BK23" s="284" t="s">
        <v>3717</v>
      </c>
      <c r="BL23" s="285" t="s">
        <v>3717</v>
      </c>
      <c r="BM23" s="142"/>
    </row>
    <row r="24" spans="1:65" ht="96" x14ac:dyDescent="0.15">
      <c r="A24" s="218" t="s">
        <v>185</v>
      </c>
      <c r="B24" s="219">
        <v>23</v>
      </c>
      <c r="C24" s="272" t="s">
        <v>186</v>
      </c>
      <c r="D24" s="273" t="s">
        <v>214</v>
      </c>
      <c r="E24" s="274" t="s">
        <v>206</v>
      </c>
      <c r="F24" s="275" t="s">
        <v>215</v>
      </c>
      <c r="G24" s="276" t="s">
        <v>216</v>
      </c>
      <c r="H24" s="277" t="s">
        <v>209</v>
      </c>
      <c r="I24" s="225" t="s">
        <v>217</v>
      </c>
      <c r="J24" s="272" t="s">
        <v>193</v>
      </c>
      <c r="K24" s="278" t="s">
        <v>218</v>
      </c>
      <c r="L24" s="279" t="s">
        <v>105</v>
      </c>
      <c r="M24" s="272" t="s">
        <v>74</v>
      </c>
      <c r="N24" s="280" t="s">
        <v>896</v>
      </c>
      <c r="O24" s="262" t="s">
        <v>174</v>
      </c>
      <c r="P24" s="225" t="s">
        <v>219</v>
      </c>
      <c r="Q24" s="225" t="s">
        <v>220</v>
      </c>
      <c r="R24" s="286">
        <v>1050</v>
      </c>
      <c r="S24" s="286">
        <v>1040</v>
      </c>
      <c r="T24" s="29"/>
      <c r="U24" s="30"/>
      <c r="V24" s="31">
        <v>1567</v>
      </c>
      <c r="W24" s="30"/>
      <c r="X24" s="31"/>
      <c r="Y24" s="30"/>
      <c r="Z24" s="31"/>
      <c r="AA24" s="30">
        <v>17</v>
      </c>
      <c r="AB24" s="31"/>
      <c r="AC24" s="30"/>
      <c r="AD24" s="31"/>
      <c r="AE24" s="30"/>
      <c r="AF24" s="31"/>
      <c r="AG24" s="30"/>
      <c r="AH24" s="31"/>
      <c r="AI24" s="30"/>
      <c r="AJ24" s="31"/>
      <c r="AK24" s="281"/>
      <c r="AL24" s="29"/>
      <c r="AM24" s="30"/>
      <c r="AN24" s="99">
        <v>1560</v>
      </c>
      <c r="AO24" s="30"/>
      <c r="AP24" s="31"/>
      <c r="AQ24" s="30"/>
      <c r="AR24" s="31"/>
      <c r="AS24" s="100">
        <v>25.9</v>
      </c>
      <c r="AT24" s="31"/>
      <c r="AU24" s="30"/>
      <c r="AV24" s="31"/>
      <c r="AW24" s="30"/>
      <c r="AX24" s="31"/>
      <c r="AY24" s="30"/>
      <c r="AZ24" s="31"/>
      <c r="BA24" s="30"/>
      <c r="BB24" s="31"/>
      <c r="BC24" s="281"/>
      <c r="BD24" s="282" t="s">
        <v>3783</v>
      </c>
      <c r="BE24" s="283" t="s">
        <v>3716</v>
      </c>
      <c r="BF24" s="284" t="s">
        <v>3716</v>
      </c>
      <c r="BG24" s="284" t="s">
        <v>3717</v>
      </c>
      <c r="BH24" s="284" t="s">
        <v>3717</v>
      </c>
      <c r="BI24" s="284" t="s">
        <v>3717</v>
      </c>
      <c r="BJ24" s="284" t="s">
        <v>3717</v>
      </c>
      <c r="BK24" s="284" t="s">
        <v>3717</v>
      </c>
      <c r="BL24" s="285" t="s">
        <v>3717</v>
      </c>
      <c r="BM24" s="142"/>
    </row>
    <row r="25" spans="1:65" ht="72" x14ac:dyDescent="0.15">
      <c r="A25" s="218" t="s">
        <v>185</v>
      </c>
      <c r="B25" s="219">
        <v>24</v>
      </c>
      <c r="C25" s="272" t="s">
        <v>186</v>
      </c>
      <c r="D25" s="273" t="s">
        <v>221</v>
      </c>
      <c r="E25" s="274" t="s">
        <v>222</v>
      </c>
      <c r="F25" s="275" t="s">
        <v>223</v>
      </c>
      <c r="G25" s="276" t="s">
        <v>224</v>
      </c>
      <c r="H25" s="277" t="s">
        <v>209</v>
      </c>
      <c r="I25" s="225" t="s">
        <v>225</v>
      </c>
      <c r="J25" s="272" t="s">
        <v>193</v>
      </c>
      <c r="K25" s="278" t="s">
        <v>226</v>
      </c>
      <c r="L25" s="279" t="s">
        <v>105</v>
      </c>
      <c r="M25" s="272" t="s">
        <v>74</v>
      </c>
      <c r="N25" s="280" t="s">
        <v>896</v>
      </c>
      <c r="O25" s="262" t="s">
        <v>174</v>
      </c>
      <c r="P25" s="225" t="s">
        <v>3786</v>
      </c>
      <c r="Q25" s="225" t="s">
        <v>227</v>
      </c>
      <c r="R25" s="280">
        <v>582</v>
      </c>
      <c r="S25" s="280">
        <v>570</v>
      </c>
      <c r="T25" s="29"/>
      <c r="U25" s="30"/>
      <c r="V25" s="31">
        <v>1154.8</v>
      </c>
      <c r="W25" s="30"/>
      <c r="X25" s="31"/>
      <c r="Y25" s="30"/>
      <c r="Z25" s="31"/>
      <c r="AA25" s="30">
        <v>7</v>
      </c>
      <c r="AB25" s="31"/>
      <c r="AC25" s="30">
        <v>1</v>
      </c>
      <c r="AD25" s="31"/>
      <c r="AE25" s="30">
        <v>5</v>
      </c>
      <c r="AF25" s="31"/>
      <c r="AG25" s="30"/>
      <c r="AH25" s="31"/>
      <c r="AI25" s="30"/>
      <c r="AJ25" s="31"/>
      <c r="AK25" s="281">
        <v>4</v>
      </c>
      <c r="AL25" s="29"/>
      <c r="AM25" s="30"/>
      <c r="AN25" s="99">
        <v>1154.9000000000001</v>
      </c>
      <c r="AO25" s="30"/>
      <c r="AP25" s="31"/>
      <c r="AQ25" s="30"/>
      <c r="AR25" s="31"/>
      <c r="AS25" s="100">
        <v>10</v>
      </c>
      <c r="AT25" s="31"/>
      <c r="AU25" s="30">
        <v>1</v>
      </c>
      <c r="AV25" s="31"/>
      <c r="AW25" s="30">
        <v>5</v>
      </c>
      <c r="AX25" s="31"/>
      <c r="AY25" s="30"/>
      <c r="AZ25" s="31"/>
      <c r="BA25" s="30"/>
      <c r="BB25" s="31"/>
      <c r="BC25" s="281">
        <v>4</v>
      </c>
      <c r="BD25" s="282" t="s">
        <v>3783</v>
      </c>
      <c r="BE25" s="283" t="s">
        <v>3717</v>
      </c>
      <c r="BF25" s="284" t="s">
        <v>3717</v>
      </c>
      <c r="BG25" s="284" t="s">
        <v>3716</v>
      </c>
      <c r="BH25" s="284" t="s">
        <v>3717</v>
      </c>
      <c r="BI25" s="284" t="s">
        <v>3717</v>
      </c>
      <c r="BJ25" s="284" t="s">
        <v>3717</v>
      </c>
      <c r="BK25" s="284" t="s">
        <v>3717</v>
      </c>
      <c r="BL25" s="285" t="s">
        <v>3717</v>
      </c>
      <c r="BM25" s="142"/>
    </row>
    <row r="26" spans="1:65" ht="24" x14ac:dyDescent="0.15">
      <c r="A26" s="218" t="s">
        <v>185</v>
      </c>
      <c r="B26" s="219">
        <v>25</v>
      </c>
      <c r="C26" s="272" t="s">
        <v>186</v>
      </c>
      <c r="D26" s="273" t="s">
        <v>228</v>
      </c>
      <c r="E26" s="274" t="s">
        <v>229</v>
      </c>
      <c r="F26" s="275" t="s">
        <v>230</v>
      </c>
      <c r="G26" s="276"/>
      <c r="H26" s="277"/>
      <c r="I26" s="225" t="s">
        <v>231</v>
      </c>
      <c r="J26" s="272" t="s">
        <v>74</v>
      </c>
      <c r="K26" s="278"/>
      <c r="L26" s="279" t="s">
        <v>74</v>
      </c>
      <c r="M26" s="272" t="s">
        <v>74</v>
      </c>
      <c r="N26" s="280"/>
      <c r="O26" s="262" t="s">
        <v>233</v>
      </c>
      <c r="P26" s="225"/>
      <c r="Q26" s="225" t="s">
        <v>232</v>
      </c>
      <c r="R26" s="280"/>
      <c r="S26" s="280"/>
      <c r="T26" s="29"/>
      <c r="U26" s="30"/>
      <c r="V26" s="31"/>
      <c r="W26" s="30"/>
      <c r="X26" s="31"/>
      <c r="Y26" s="30"/>
      <c r="Z26" s="31"/>
      <c r="AA26" s="30"/>
      <c r="AB26" s="31"/>
      <c r="AC26" s="30"/>
      <c r="AD26" s="31"/>
      <c r="AE26" s="30"/>
      <c r="AF26" s="31"/>
      <c r="AG26" s="30"/>
      <c r="AH26" s="31"/>
      <c r="AI26" s="30">
        <v>1.1000000000000001</v>
      </c>
      <c r="AJ26" s="31"/>
      <c r="AK26" s="281"/>
      <c r="AL26" s="29"/>
      <c r="AM26" s="30"/>
      <c r="AN26" s="31"/>
      <c r="AO26" s="30"/>
      <c r="AP26" s="31"/>
      <c r="AQ26" s="30"/>
      <c r="AR26" s="31"/>
      <c r="AS26" s="30"/>
      <c r="AT26" s="31"/>
      <c r="AU26" s="30"/>
      <c r="AV26" s="31"/>
      <c r="AW26" s="30"/>
      <c r="AX26" s="31"/>
      <c r="AY26" s="30"/>
      <c r="AZ26" s="31"/>
      <c r="BA26" s="30">
        <v>1.1000000000000001</v>
      </c>
      <c r="BB26" s="31"/>
      <c r="BC26" s="281"/>
      <c r="BD26" s="282"/>
      <c r="BE26" s="283"/>
      <c r="BF26" s="284"/>
      <c r="BG26" s="284"/>
      <c r="BH26" s="284"/>
      <c r="BI26" s="284"/>
      <c r="BJ26" s="284"/>
      <c r="BK26" s="284"/>
      <c r="BL26" s="285"/>
      <c r="BM26" s="142"/>
    </row>
    <row r="27" spans="1:65" ht="94.5" x14ac:dyDescent="0.15">
      <c r="A27" s="218" t="s">
        <v>185</v>
      </c>
      <c r="B27" s="233">
        <v>26</v>
      </c>
      <c r="C27" s="272" t="s">
        <v>186</v>
      </c>
      <c r="D27" s="273" t="s">
        <v>234</v>
      </c>
      <c r="E27" s="274" t="s">
        <v>235</v>
      </c>
      <c r="F27" s="275" t="s">
        <v>236</v>
      </c>
      <c r="G27" s="276" t="s">
        <v>237</v>
      </c>
      <c r="H27" s="277" t="s">
        <v>238</v>
      </c>
      <c r="I27" s="225" t="s">
        <v>239</v>
      </c>
      <c r="J27" s="272" t="s">
        <v>193</v>
      </c>
      <c r="K27" s="278" t="s">
        <v>240</v>
      </c>
      <c r="L27" s="279" t="s">
        <v>105</v>
      </c>
      <c r="M27" s="272" t="s">
        <v>74</v>
      </c>
      <c r="N27" s="280" t="s">
        <v>896</v>
      </c>
      <c r="O27" s="262" t="s">
        <v>174</v>
      </c>
      <c r="P27" s="225" t="s">
        <v>3787</v>
      </c>
      <c r="Q27" s="225" t="s">
        <v>241</v>
      </c>
      <c r="R27" s="280">
        <v>151</v>
      </c>
      <c r="S27" s="280">
        <v>151</v>
      </c>
      <c r="T27" s="29"/>
      <c r="U27" s="30"/>
      <c r="V27" s="31">
        <v>420</v>
      </c>
      <c r="W27" s="30"/>
      <c r="X27" s="31">
        <v>0</v>
      </c>
      <c r="Y27" s="30"/>
      <c r="Z27" s="31"/>
      <c r="AA27" s="30"/>
      <c r="AB27" s="31"/>
      <c r="AC27" s="30"/>
      <c r="AD27" s="31"/>
      <c r="AE27" s="30">
        <v>1.8</v>
      </c>
      <c r="AF27" s="31"/>
      <c r="AG27" s="30"/>
      <c r="AH27" s="31"/>
      <c r="AI27" s="30"/>
      <c r="AJ27" s="31"/>
      <c r="AK27" s="281"/>
      <c r="AL27" s="29"/>
      <c r="AM27" s="30"/>
      <c r="AN27" s="31">
        <v>420</v>
      </c>
      <c r="AO27" s="30"/>
      <c r="AP27" s="99">
        <v>0.1</v>
      </c>
      <c r="AQ27" s="30"/>
      <c r="AR27" s="31"/>
      <c r="AS27" s="30"/>
      <c r="AT27" s="31"/>
      <c r="AU27" s="30"/>
      <c r="AV27" s="31"/>
      <c r="AW27" s="100">
        <v>2.5</v>
      </c>
      <c r="AX27" s="31"/>
      <c r="AY27" s="30"/>
      <c r="AZ27" s="31"/>
      <c r="BA27" s="30"/>
      <c r="BB27" s="31"/>
      <c r="BC27" s="281"/>
      <c r="BD27" s="282" t="s">
        <v>3783</v>
      </c>
      <c r="BE27" s="283" t="s">
        <v>3716</v>
      </c>
      <c r="BF27" s="284" t="s">
        <v>3716</v>
      </c>
      <c r="BG27" s="284" t="s">
        <v>3716</v>
      </c>
      <c r="BH27" s="284" t="s">
        <v>3716</v>
      </c>
      <c r="BI27" s="284" t="s">
        <v>3716</v>
      </c>
      <c r="BJ27" s="284" t="s">
        <v>3716</v>
      </c>
      <c r="BK27" s="284" t="s">
        <v>3716</v>
      </c>
      <c r="BL27" s="285" t="s">
        <v>3716</v>
      </c>
      <c r="BM27" s="142"/>
    </row>
    <row r="28" spans="1:65" ht="60" x14ac:dyDescent="0.15">
      <c r="A28" s="218" t="s">
        <v>185</v>
      </c>
      <c r="B28" s="219">
        <v>27</v>
      </c>
      <c r="C28" s="272" t="s">
        <v>186</v>
      </c>
      <c r="D28" s="287" t="s">
        <v>242</v>
      </c>
      <c r="E28" s="274" t="s">
        <v>243</v>
      </c>
      <c r="F28" s="275" t="s">
        <v>244</v>
      </c>
      <c r="G28" s="276" t="s">
        <v>245</v>
      </c>
      <c r="H28" s="277" t="s">
        <v>246</v>
      </c>
      <c r="I28" s="288" t="s">
        <v>247</v>
      </c>
      <c r="J28" s="272" t="s">
        <v>193</v>
      </c>
      <c r="K28" s="278" t="s">
        <v>211</v>
      </c>
      <c r="L28" s="279" t="s">
        <v>105</v>
      </c>
      <c r="M28" s="272" t="s">
        <v>74</v>
      </c>
      <c r="N28" s="280" t="s">
        <v>896</v>
      </c>
      <c r="O28" s="262" t="s">
        <v>174</v>
      </c>
      <c r="P28" s="225" t="s">
        <v>248</v>
      </c>
      <c r="Q28" s="225" t="s">
        <v>249</v>
      </c>
      <c r="R28" s="280">
        <v>102</v>
      </c>
      <c r="S28" s="280">
        <v>110</v>
      </c>
      <c r="T28" s="29"/>
      <c r="U28" s="30"/>
      <c r="V28" s="31">
        <v>269</v>
      </c>
      <c r="W28" s="30"/>
      <c r="X28" s="31"/>
      <c r="Y28" s="30"/>
      <c r="Z28" s="31"/>
      <c r="AA28" s="30"/>
      <c r="AB28" s="31"/>
      <c r="AC28" s="30"/>
      <c r="AD28" s="31"/>
      <c r="AE28" s="30"/>
      <c r="AF28" s="31"/>
      <c r="AG28" s="30"/>
      <c r="AH28" s="31"/>
      <c r="AI28" s="30"/>
      <c r="AJ28" s="31"/>
      <c r="AK28" s="281"/>
      <c r="AL28" s="29"/>
      <c r="AM28" s="30"/>
      <c r="AN28" s="99">
        <v>267</v>
      </c>
      <c r="AO28" s="30"/>
      <c r="AP28" s="31"/>
      <c r="AQ28" s="30"/>
      <c r="AR28" s="31"/>
      <c r="AS28" s="30"/>
      <c r="AT28" s="31"/>
      <c r="AU28" s="30"/>
      <c r="AV28" s="31"/>
      <c r="AW28" s="30"/>
      <c r="AX28" s="31"/>
      <c r="AY28" s="30"/>
      <c r="AZ28" s="31"/>
      <c r="BA28" s="30"/>
      <c r="BB28" s="31"/>
      <c r="BC28" s="281"/>
      <c r="BD28" s="282" t="s">
        <v>3788</v>
      </c>
      <c r="BE28" s="283" t="s">
        <v>3717</v>
      </c>
      <c r="BF28" s="284" t="s">
        <v>3716</v>
      </c>
      <c r="BG28" s="284" t="s">
        <v>3716</v>
      </c>
      <c r="BH28" s="284" t="s">
        <v>3717</v>
      </c>
      <c r="BI28" s="284" t="s">
        <v>3717</v>
      </c>
      <c r="BJ28" s="284" t="s">
        <v>3717</v>
      </c>
      <c r="BK28" s="284" t="s">
        <v>3717</v>
      </c>
      <c r="BL28" s="285" t="s">
        <v>3716</v>
      </c>
      <c r="BM28" s="142"/>
    </row>
    <row r="29" spans="1:65" ht="84.75" thickBot="1" x14ac:dyDescent="0.2">
      <c r="A29" s="218" t="s">
        <v>185</v>
      </c>
      <c r="B29" s="245">
        <v>28</v>
      </c>
      <c r="C29" s="272" t="s">
        <v>186</v>
      </c>
      <c r="D29" s="287" t="s">
        <v>250</v>
      </c>
      <c r="E29" s="274" t="s">
        <v>251</v>
      </c>
      <c r="F29" s="275" t="s">
        <v>252</v>
      </c>
      <c r="G29" s="276" t="s">
        <v>253</v>
      </c>
      <c r="H29" s="277" t="s">
        <v>254</v>
      </c>
      <c r="I29" s="288" t="s">
        <v>255</v>
      </c>
      <c r="J29" s="272" t="s">
        <v>193</v>
      </c>
      <c r="K29" s="278" t="s">
        <v>256</v>
      </c>
      <c r="L29" s="279" t="s">
        <v>105</v>
      </c>
      <c r="M29" s="272" t="s">
        <v>74</v>
      </c>
      <c r="N29" s="280" t="s">
        <v>896</v>
      </c>
      <c r="O29" s="262" t="s">
        <v>174</v>
      </c>
      <c r="P29" s="225" t="s">
        <v>257</v>
      </c>
      <c r="Q29" s="225" t="s">
        <v>258</v>
      </c>
      <c r="R29" s="280">
        <v>326</v>
      </c>
      <c r="S29" s="280">
        <v>350</v>
      </c>
      <c r="T29" s="29"/>
      <c r="U29" s="30"/>
      <c r="V29" s="31">
        <v>735</v>
      </c>
      <c r="W29" s="30"/>
      <c r="X29" s="31"/>
      <c r="Y29" s="30"/>
      <c r="Z29" s="31"/>
      <c r="AA29" s="30"/>
      <c r="AB29" s="31"/>
      <c r="AC29" s="30"/>
      <c r="AD29" s="31"/>
      <c r="AE29" s="30">
        <v>1.3</v>
      </c>
      <c r="AF29" s="31"/>
      <c r="AG29" s="30"/>
      <c r="AH29" s="31"/>
      <c r="AI29" s="30"/>
      <c r="AJ29" s="31"/>
      <c r="AK29" s="281"/>
      <c r="AL29" s="29"/>
      <c r="AM29" s="30"/>
      <c r="AN29" s="99">
        <v>727</v>
      </c>
      <c r="AO29" s="30"/>
      <c r="AP29" s="31"/>
      <c r="AQ29" s="30"/>
      <c r="AR29" s="31"/>
      <c r="AS29" s="30"/>
      <c r="AT29" s="31"/>
      <c r="AU29" s="30"/>
      <c r="AV29" s="31"/>
      <c r="AW29" s="100">
        <v>1.8</v>
      </c>
      <c r="AX29" s="31"/>
      <c r="AY29" s="30"/>
      <c r="AZ29" s="31"/>
      <c r="BA29" s="30"/>
      <c r="BB29" s="31"/>
      <c r="BC29" s="281"/>
      <c r="BD29" s="282" t="s">
        <v>3783</v>
      </c>
      <c r="BE29" s="283" t="s">
        <v>3716</v>
      </c>
      <c r="BF29" s="284" t="s">
        <v>3716</v>
      </c>
      <c r="BG29" s="284" t="s">
        <v>3717</v>
      </c>
      <c r="BH29" s="284" t="s">
        <v>3716</v>
      </c>
      <c r="BI29" s="284" t="s">
        <v>3717</v>
      </c>
      <c r="BJ29" s="284" t="s">
        <v>3717</v>
      </c>
      <c r="BK29" s="284" t="s">
        <v>3717</v>
      </c>
      <c r="BL29" s="285" t="s">
        <v>3717</v>
      </c>
      <c r="BM29" s="142"/>
    </row>
    <row r="30" spans="1:65" ht="94.5" x14ac:dyDescent="0.15">
      <c r="A30" s="218" t="s">
        <v>185</v>
      </c>
      <c r="B30" s="202">
        <v>29</v>
      </c>
      <c r="C30" s="272" t="s">
        <v>186</v>
      </c>
      <c r="D30" s="287" t="s">
        <v>259</v>
      </c>
      <c r="E30" s="274" t="s">
        <v>260</v>
      </c>
      <c r="F30" s="275" t="s">
        <v>261</v>
      </c>
      <c r="G30" s="276" t="s">
        <v>262</v>
      </c>
      <c r="H30" s="277" t="s">
        <v>238</v>
      </c>
      <c r="I30" s="288" t="s">
        <v>263</v>
      </c>
      <c r="J30" s="272" t="s">
        <v>193</v>
      </c>
      <c r="K30" s="278" t="s">
        <v>264</v>
      </c>
      <c r="L30" s="279" t="s">
        <v>105</v>
      </c>
      <c r="M30" s="272" t="s">
        <v>74</v>
      </c>
      <c r="N30" s="280" t="s">
        <v>896</v>
      </c>
      <c r="O30" s="262" t="s">
        <v>174</v>
      </c>
      <c r="P30" s="225" t="s">
        <v>3789</v>
      </c>
      <c r="Q30" s="225" t="s">
        <v>265</v>
      </c>
      <c r="R30" s="280">
        <v>550</v>
      </c>
      <c r="S30" s="280">
        <v>570</v>
      </c>
      <c r="T30" s="29"/>
      <c r="U30" s="30"/>
      <c r="V30" s="31">
        <v>995</v>
      </c>
      <c r="W30" s="30"/>
      <c r="X30" s="31"/>
      <c r="Y30" s="30"/>
      <c r="Z30" s="31"/>
      <c r="AA30" s="30">
        <v>0.2</v>
      </c>
      <c r="AB30" s="31"/>
      <c r="AC30" s="30">
        <v>6.1</v>
      </c>
      <c r="AD30" s="31"/>
      <c r="AE30" s="30">
        <v>102.8</v>
      </c>
      <c r="AF30" s="31"/>
      <c r="AG30" s="30"/>
      <c r="AH30" s="31"/>
      <c r="AI30" s="30">
        <v>0.1</v>
      </c>
      <c r="AJ30" s="31"/>
      <c r="AK30" s="289">
        <v>0.2</v>
      </c>
      <c r="AL30" s="29"/>
      <c r="AM30" s="30"/>
      <c r="AN30" s="99">
        <v>985</v>
      </c>
      <c r="AO30" s="30"/>
      <c r="AP30" s="31"/>
      <c r="AQ30" s="30"/>
      <c r="AR30" s="31"/>
      <c r="AS30" s="100">
        <v>0.7</v>
      </c>
      <c r="AT30" s="31"/>
      <c r="AU30" s="100">
        <v>6.4</v>
      </c>
      <c r="AV30" s="31"/>
      <c r="AW30" s="100">
        <v>105.6</v>
      </c>
      <c r="AX30" s="31"/>
      <c r="AY30" s="30"/>
      <c r="AZ30" s="31"/>
      <c r="BA30" s="100">
        <v>0.6</v>
      </c>
      <c r="BB30" s="31"/>
      <c r="BC30" s="290">
        <v>0.3</v>
      </c>
      <c r="BD30" s="291" t="s">
        <v>3783</v>
      </c>
      <c r="BE30" s="292" t="s">
        <v>3716</v>
      </c>
      <c r="BF30" s="293" t="s">
        <v>3716</v>
      </c>
      <c r="BG30" s="293" t="s">
        <v>3716</v>
      </c>
      <c r="BH30" s="293" t="s">
        <v>3716</v>
      </c>
      <c r="BI30" s="293" t="s">
        <v>3717</v>
      </c>
      <c r="BJ30" s="293" t="s">
        <v>3716</v>
      </c>
      <c r="BK30" s="293" t="s">
        <v>3716</v>
      </c>
      <c r="BL30" s="290" t="s">
        <v>3716</v>
      </c>
      <c r="BM30" s="142"/>
    </row>
    <row r="31" spans="1:65" ht="81" x14ac:dyDescent="0.15">
      <c r="A31" s="218" t="s">
        <v>185</v>
      </c>
      <c r="B31" s="219">
        <v>30</v>
      </c>
      <c r="C31" s="272" t="s">
        <v>186</v>
      </c>
      <c r="D31" s="287" t="s">
        <v>266</v>
      </c>
      <c r="E31" s="274" t="s">
        <v>267</v>
      </c>
      <c r="F31" s="275" t="s">
        <v>268</v>
      </c>
      <c r="G31" s="276" t="s">
        <v>269</v>
      </c>
      <c r="H31" s="277" t="s">
        <v>209</v>
      </c>
      <c r="I31" s="225" t="s">
        <v>239</v>
      </c>
      <c r="J31" s="272" t="s">
        <v>193</v>
      </c>
      <c r="K31" s="278" t="s">
        <v>270</v>
      </c>
      <c r="L31" s="279" t="s">
        <v>105</v>
      </c>
      <c r="M31" s="272" t="s">
        <v>74</v>
      </c>
      <c r="N31" s="280" t="s">
        <v>896</v>
      </c>
      <c r="O31" s="262" t="s">
        <v>174</v>
      </c>
      <c r="P31" s="225" t="s">
        <v>3790</v>
      </c>
      <c r="Q31" s="225" t="s">
        <v>271</v>
      </c>
      <c r="R31" s="280">
        <v>722</v>
      </c>
      <c r="S31" s="280">
        <v>700</v>
      </c>
      <c r="T31" s="29"/>
      <c r="U31" s="30"/>
      <c r="V31" s="31">
        <v>1256.5</v>
      </c>
      <c r="W31" s="30"/>
      <c r="X31" s="31">
        <v>0.5</v>
      </c>
      <c r="Y31" s="30"/>
      <c r="Z31" s="31"/>
      <c r="AA31" s="30">
        <v>0.4</v>
      </c>
      <c r="AB31" s="31"/>
      <c r="AC31" s="30">
        <v>0.7</v>
      </c>
      <c r="AD31" s="31"/>
      <c r="AE31" s="30">
        <v>10.4</v>
      </c>
      <c r="AF31" s="31"/>
      <c r="AG31" s="30"/>
      <c r="AH31" s="31"/>
      <c r="AI31" s="30"/>
      <c r="AJ31" s="31"/>
      <c r="AK31" s="281"/>
      <c r="AL31" s="29"/>
      <c r="AM31" s="30"/>
      <c r="AN31" s="99">
        <v>1242.5</v>
      </c>
      <c r="AO31" s="30"/>
      <c r="AP31" s="99">
        <v>0.7</v>
      </c>
      <c r="AQ31" s="30"/>
      <c r="AR31" s="31"/>
      <c r="AS31" s="100">
        <v>0.8</v>
      </c>
      <c r="AT31" s="31"/>
      <c r="AU31" s="100">
        <v>0.8</v>
      </c>
      <c r="AV31" s="31"/>
      <c r="AW31" s="100">
        <v>10.8</v>
      </c>
      <c r="AX31" s="31"/>
      <c r="AY31" s="30"/>
      <c r="AZ31" s="31"/>
      <c r="BA31" s="30"/>
      <c r="BB31" s="31"/>
      <c r="BC31" s="281"/>
      <c r="BD31" s="282" t="s">
        <v>3788</v>
      </c>
      <c r="BE31" s="283" t="s">
        <v>3716</v>
      </c>
      <c r="BF31" s="284" t="s">
        <v>3716</v>
      </c>
      <c r="BG31" s="284" t="s">
        <v>3716</v>
      </c>
      <c r="BH31" s="284" t="s">
        <v>3716</v>
      </c>
      <c r="BI31" s="284" t="s">
        <v>3716</v>
      </c>
      <c r="BJ31" s="284" t="s">
        <v>3716</v>
      </c>
      <c r="BK31" s="284" t="s">
        <v>3716</v>
      </c>
      <c r="BL31" s="285" t="s">
        <v>3716</v>
      </c>
      <c r="BM31" s="142"/>
    </row>
    <row r="32" spans="1:65" ht="48" x14ac:dyDescent="0.15">
      <c r="A32" s="218" t="s">
        <v>185</v>
      </c>
      <c r="B32" s="219">
        <v>31</v>
      </c>
      <c r="C32" s="272" t="s">
        <v>186</v>
      </c>
      <c r="D32" s="287" t="s">
        <v>272</v>
      </c>
      <c r="E32" s="274" t="s">
        <v>273</v>
      </c>
      <c r="F32" s="275" t="s">
        <v>274</v>
      </c>
      <c r="G32" s="276" t="s">
        <v>275</v>
      </c>
      <c r="H32" s="277" t="s">
        <v>276</v>
      </c>
      <c r="I32" s="225" t="s">
        <v>277</v>
      </c>
      <c r="J32" s="272" t="s">
        <v>193</v>
      </c>
      <c r="K32" s="278" t="s">
        <v>278</v>
      </c>
      <c r="L32" s="279" t="s">
        <v>105</v>
      </c>
      <c r="M32" s="272" t="s">
        <v>74</v>
      </c>
      <c r="N32" s="280" t="s">
        <v>896</v>
      </c>
      <c r="O32" s="262" t="s">
        <v>174</v>
      </c>
      <c r="P32" s="225" t="s">
        <v>279</v>
      </c>
      <c r="Q32" s="288" t="s">
        <v>280</v>
      </c>
      <c r="R32" s="280">
        <v>136</v>
      </c>
      <c r="S32" s="280">
        <v>130</v>
      </c>
      <c r="T32" s="29"/>
      <c r="U32" s="30"/>
      <c r="V32" s="31">
        <v>288.25</v>
      </c>
      <c r="W32" s="30"/>
      <c r="X32" s="31"/>
      <c r="Y32" s="30"/>
      <c r="Z32" s="31"/>
      <c r="AA32" s="30">
        <v>7.7</v>
      </c>
      <c r="AB32" s="31">
        <v>19.61</v>
      </c>
      <c r="AC32" s="30">
        <v>16.04</v>
      </c>
      <c r="AD32" s="31"/>
      <c r="AE32" s="30">
        <v>26.27</v>
      </c>
      <c r="AF32" s="31"/>
      <c r="AG32" s="30"/>
      <c r="AH32" s="31"/>
      <c r="AI32" s="30"/>
      <c r="AJ32" s="31"/>
      <c r="AK32" s="281"/>
      <c r="AL32" s="29"/>
      <c r="AM32" s="30"/>
      <c r="AN32" s="99">
        <v>260</v>
      </c>
      <c r="AO32" s="30"/>
      <c r="AP32" s="31"/>
      <c r="AQ32" s="30"/>
      <c r="AR32" s="31"/>
      <c r="AS32" s="100">
        <v>9.3000000000000007</v>
      </c>
      <c r="AT32" s="99">
        <v>16.5</v>
      </c>
      <c r="AU32" s="100">
        <v>17.2</v>
      </c>
      <c r="AV32" s="31"/>
      <c r="AW32" s="100">
        <v>23.1</v>
      </c>
      <c r="AX32" s="31"/>
      <c r="AY32" s="30"/>
      <c r="AZ32" s="31"/>
      <c r="BA32" s="30"/>
      <c r="BB32" s="31"/>
      <c r="BC32" s="281"/>
      <c r="BD32" s="282" t="s">
        <v>3788</v>
      </c>
      <c r="BE32" s="283" t="s">
        <v>3716</v>
      </c>
      <c r="BF32" s="284" t="s">
        <v>3716</v>
      </c>
      <c r="BG32" s="284" t="s">
        <v>3716</v>
      </c>
      <c r="BH32" s="284" t="s">
        <v>3716</v>
      </c>
      <c r="BI32" s="284" t="s">
        <v>3716</v>
      </c>
      <c r="BJ32" s="284" t="s">
        <v>3716</v>
      </c>
      <c r="BK32" s="284" t="s">
        <v>3716</v>
      </c>
      <c r="BL32" s="285" t="s">
        <v>3716</v>
      </c>
      <c r="BM32" s="142"/>
    </row>
    <row r="33" spans="1:65" ht="72" x14ac:dyDescent="0.15">
      <c r="A33" s="218" t="s">
        <v>185</v>
      </c>
      <c r="B33" s="219">
        <v>32</v>
      </c>
      <c r="C33" s="272" t="s">
        <v>186</v>
      </c>
      <c r="D33" s="287" t="s">
        <v>281</v>
      </c>
      <c r="E33" s="274" t="s">
        <v>282</v>
      </c>
      <c r="F33" s="275" t="s">
        <v>283</v>
      </c>
      <c r="G33" s="276" t="s">
        <v>284</v>
      </c>
      <c r="H33" s="277" t="s">
        <v>276</v>
      </c>
      <c r="I33" s="225" t="s">
        <v>285</v>
      </c>
      <c r="J33" s="272" t="s">
        <v>193</v>
      </c>
      <c r="K33" s="278" t="s">
        <v>286</v>
      </c>
      <c r="L33" s="279" t="s">
        <v>105</v>
      </c>
      <c r="M33" s="272" t="s">
        <v>74</v>
      </c>
      <c r="N33" s="280" t="s">
        <v>896</v>
      </c>
      <c r="O33" s="262" t="s">
        <v>174</v>
      </c>
      <c r="P33" s="225" t="s">
        <v>287</v>
      </c>
      <c r="Q33" s="225" t="s">
        <v>288</v>
      </c>
      <c r="R33" s="280">
        <v>275</v>
      </c>
      <c r="S33" s="280">
        <v>300</v>
      </c>
      <c r="T33" s="29"/>
      <c r="U33" s="30"/>
      <c r="V33" s="31">
        <v>1085.5999999999999</v>
      </c>
      <c r="W33" s="30">
        <v>43.2</v>
      </c>
      <c r="X33" s="31">
        <v>49.7</v>
      </c>
      <c r="Y33" s="30"/>
      <c r="Z33" s="31"/>
      <c r="AA33" s="30">
        <v>35.6</v>
      </c>
      <c r="AB33" s="99">
        <v>38.299999999999997</v>
      </c>
      <c r="AC33" s="30">
        <v>149.19999999999999</v>
      </c>
      <c r="AD33" s="31">
        <v>94.9</v>
      </c>
      <c r="AE33" s="30">
        <v>47.1</v>
      </c>
      <c r="AF33" s="36"/>
      <c r="AG33" s="30"/>
      <c r="AH33" s="31"/>
      <c r="AI33" s="30"/>
      <c r="AJ33" s="31"/>
      <c r="AK33" s="290">
        <v>65.2</v>
      </c>
      <c r="AL33" s="29"/>
      <c r="AM33" s="30"/>
      <c r="AN33" s="99">
        <v>1063.9000000000001</v>
      </c>
      <c r="AO33" s="100">
        <v>43</v>
      </c>
      <c r="AP33" s="99">
        <v>49.5</v>
      </c>
      <c r="AQ33" s="30"/>
      <c r="AR33" s="31"/>
      <c r="AS33" s="100">
        <v>36</v>
      </c>
      <c r="AT33" s="99">
        <v>38</v>
      </c>
      <c r="AU33" s="100">
        <v>152.19999999999999</v>
      </c>
      <c r="AV33" s="99">
        <v>93</v>
      </c>
      <c r="AW33" s="100">
        <v>47</v>
      </c>
      <c r="AX33" s="36"/>
      <c r="AY33" s="30"/>
      <c r="AZ33" s="31"/>
      <c r="BA33" s="30"/>
      <c r="BB33" s="31"/>
      <c r="BC33" s="290">
        <v>63.8</v>
      </c>
      <c r="BD33" s="282" t="s">
        <v>3783</v>
      </c>
      <c r="BE33" s="283" t="s">
        <v>3716</v>
      </c>
      <c r="BF33" s="284" t="s">
        <v>3716</v>
      </c>
      <c r="BG33" s="284" t="s">
        <v>3717</v>
      </c>
      <c r="BH33" s="284" t="s">
        <v>3717</v>
      </c>
      <c r="BI33" s="284" t="s">
        <v>3716</v>
      </c>
      <c r="BJ33" s="284" t="s">
        <v>3717</v>
      </c>
      <c r="BK33" s="284" t="s">
        <v>3717</v>
      </c>
      <c r="BL33" s="285" t="s">
        <v>3716</v>
      </c>
      <c r="BM33" s="142"/>
    </row>
    <row r="34" spans="1:65" ht="48" x14ac:dyDescent="0.15">
      <c r="A34" s="218" t="s">
        <v>185</v>
      </c>
      <c r="B34" s="233">
        <v>33</v>
      </c>
      <c r="C34" s="272" t="s">
        <v>186</v>
      </c>
      <c r="D34" s="287" t="s">
        <v>289</v>
      </c>
      <c r="E34" s="274" t="s">
        <v>290</v>
      </c>
      <c r="F34" s="275" t="s">
        <v>291</v>
      </c>
      <c r="G34" s="276" t="s">
        <v>292</v>
      </c>
      <c r="H34" s="277" t="s">
        <v>276</v>
      </c>
      <c r="I34" s="225" t="s">
        <v>293</v>
      </c>
      <c r="J34" s="272" t="s">
        <v>193</v>
      </c>
      <c r="K34" s="278" t="s">
        <v>294</v>
      </c>
      <c r="L34" s="279" t="s">
        <v>105</v>
      </c>
      <c r="M34" s="272" t="s">
        <v>74</v>
      </c>
      <c r="N34" s="280" t="s">
        <v>896</v>
      </c>
      <c r="O34" s="262" t="s">
        <v>174</v>
      </c>
      <c r="P34" s="225" t="s">
        <v>295</v>
      </c>
      <c r="Q34" s="288" t="s">
        <v>296</v>
      </c>
      <c r="R34" s="280">
        <v>58</v>
      </c>
      <c r="S34" s="280">
        <v>54</v>
      </c>
      <c r="T34" s="29"/>
      <c r="U34" s="30"/>
      <c r="V34" s="31">
        <v>107.3</v>
      </c>
      <c r="W34" s="30"/>
      <c r="X34" s="31">
        <v>7.1</v>
      </c>
      <c r="Y34" s="30"/>
      <c r="Z34" s="31"/>
      <c r="AA34" s="30">
        <v>11.2</v>
      </c>
      <c r="AB34" s="31"/>
      <c r="AC34" s="30">
        <v>52.1</v>
      </c>
      <c r="AD34" s="31"/>
      <c r="AE34" s="30">
        <v>17.3</v>
      </c>
      <c r="AF34" s="31"/>
      <c r="AG34" s="30"/>
      <c r="AH34" s="31"/>
      <c r="AI34" s="30">
        <v>16.100000000000001</v>
      </c>
      <c r="AJ34" s="31"/>
      <c r="AK34" s="281"/>
      <c r="AL34" s="29"/>
      <c r="AM34" s="30"/>
      <c r="AN34" s="99">
        <v>101.8</v>
      </c>
      <c r="AO34" s="30"/>
      <c r="AP34" s="99">
        <v>6.5</v>
      </c>
      <c r="AQ34" s="30"/>
      <c r="AR34" s="31"/>
      <c r="AS34" s="100">
        <v>12.7</v>
      </c>
      <c r="AT34" s="31"/>
      <c r="AU34" s="100">
        <v>47.9</v>
      </c>
      <c r="AV34" s="31"/>
      <c r="AW34" s="100">
        <v>23</v>
      </c>
      <c r="AX34" s="31"/>
      <c r="AY34" s="30"/>
      <c r="AZ34" s="31"/>
      <c r="BA34" s="30">
        <v>16.100000000000001</v>
      </c>
      <c r="BB34" s="31"/>
      <c r="BC34" s="281"/>
      <c r="BD34" s="282" t="s">
        <v>3788</v>
      </c>
      <c r="BE34" s="283" t="s">
        <v>3716</v>
      </c>
      <c r="BF34" s="284" t="s">
        <v>3716</v>
      </c>
      <c r="BG34" s="284" t="s">
        <v>3716</v>
      </c>
      <c r="BH34" s="284" t="s">
        <v>3716</v>
      </c>
      <c r="BI34" s="284" t="s">
        <v>3716</v>
      </c>
      <c r="BJ34" s="284" t="s">
        <v>3716</v>
      </c>
      <c r="BK34" s="284" t="s">
        <v>3716</v>
      </c>
      <c r="BL34" s="285" t="s">
        <v>3716</v>
      </c>
      <c r="BM34" s="142"/>
    </row>
    <row r="35" spans="1:65" ht="60" x14ac:dyDescent="0.15">
      <c r="A35" s="218" t="s">
        <v>185</v>
      </c>
      <c r="B35" s="219">
        <v>34</v>
      </c>
      <c r="C35" s="272" t="s">
        <v>186</v>
      </c>
      <c r="D35" s="273" t="s">
        <v>297</v>
      </c>
      <c r="E35" s="274" t="s">
        <v>298</v>
      </c>
      <c r="F35" s="275" t="s">
        <v>299</v>
      </c>
      <c r="G35" s="276" t="s">
        <v>300</v>
      </c>
      <c r="H35" s="277" t="s">
        <v>301</v>
      </c>
      <c r="I35" s="225" t="s">
        <v>302</v>
      </c>
      <c r="J35" s="272" t="s">
        <v>193</v>
      </c>
      <c r="K35" s="278" t="s">
        <v>303</v>
      </c>
      <c r="L35" s="279" t="s">
        <v>105</v>
      </c>
      <c r="M35" s="272" t="s">
        <v>74</v>
      </c>
      <c r="N35" s="280" t="s">
        <v>896</v>
      </c>
      <c r="O35" s="262" t="s">
        <v>174</v>
      </c>
      <c r="P35" s="225" t="s">
        <v>304</v>
      </c>
      <c r="Q35" s="288" t="s">
        <v>305</v>
      </c>
      <c r="R35" s="280">
        <v>819</v>
      </c>
      <c r="S35" s="280">
        <v>784</v>
      </c>
      <c r="T35" s="29"/>
      <c r="U35" s="30"/>
      <c r="V35" s="31">
        <v>1698</v>
      </c>
      <c r="W35" s="30"/>
      <c r="X35" s="31"/>
      <c r="Y35" s="30"/>
      <c r="Z35" s="31"/>
      <c r="AA35" s="30"/>
      <c r="AB35" s="31"/>
      <c r="AC35" s="30">
        <v>6.2</v>
      </c>
      <c r="AD35" s="31"/>
      <c r="AE35" s="30">
        <v>20.9</v>
      </c>
      <c r="AF35" s="31"/>
      <c r="AG35" s="30"/>
      <c r="AH35" s="31"/>
      <c r="AI35" s="30"/>
      <c r="AJ35" s="31"/>
      <c r="AK35" s="290">
        <v>8.1</v>
      </c>
      <c r="AL35" s="29"/>
      <c r="AM35" s="30"/>
      <c r="AN35" s="99">
        <v>1681</v>
      </c>
      <c r="AO35" s="30"/>
      <c r="AP35" s="31"/>
      <c r="AQ35" s="30"/>
      <c r="AR35" s="31"/>
      <c r="AS35" s="30"/>
      <c r="AT35" s="31"/>
      <c r="AU35" s="30">
        <v>6.2</v>
      </c>
      <c r="AV35" s="31"/>
      <c r="AW35" s="30">
        <v>20.9</v>
      </c>
      <c r="AX35" s="31"/>
      <c r="AY35" s="30"/>
      <c r="AZ35" s="31"/>
      <c r="BA35" s="30"/>
      <c r="BB35" s="31"/>
      <c r="BC35" s="290">
        <v>9.1999999999999993</v>
      </c>
      <c r="BD35" s="282" t="s">
        <v>3783</v>
      </c>
      <c r="BE35" s="283" t="s">
        <v>3716</v>
      </c>
      <c r="BF35" s="284" t="s">
        <v>3716</v>
      </c>
      <c r="BG35" s="284" t="s">
        <v>3716</v>
      </c>
      <c r="BH35" s="284" t="s">
        <v>3716</v>
      </c>
      <c r="BI35" s="284" t="s">
        <v>3716</v>
      </c>
      <c r="BJ35" s="284" t="s">
        <v>3716</v>
      </c>
      <c r="BK35" s="284" t="s">
        <v>3716</v>
      </c>
      <c r="BL35" s="285" t="s">
        <v>3716</v>
      </c>
      <c r="BM35" s="142"/>
    </row>
    <row r="36" spans="1:65" ht="48.75" thickBot="1" x14ac:dyDescent="0.2">
      <c r="A36" s="218" t="s">
        <v>185</v>
      </c>
      <c r="B36" s="245">
        <v>35</v>
      </c>
      <c r="C36" s="272" t="s">
        <v>186</v>
      </c>
      <c r="D36" s="273" t="s">
        <v>306</v>
      </c>
      <c r="E36" s="274" t="s">
        <v>206</v>
      </c>
      <c r="F36" s="275" t="s">
        <v>307</v>
      </c>
      <c r="G36" s="276" t="s">
        <v>308</v>
      </c>
      <c r="H36" s="277" t="s">
        <v>209</v>
      </c>
      <c r="I36" s="225" t="s">
        <v>309</v>
      </c>
      <c r="J36" s="272" t="s">
        <v>193</v>
      </c>
      <c r="K36" s="278" t="s">
        <v>211</v>
      </c>
      <c r="L36" s="279" t="s">
        <v>105</v>
      </c>
      <c r="M36" s="272" t="s">
        <v>74</v>
      </c>
      <c r="N36" s="280" t="s">
        <v>896</v>
      </c>
      <c r="O36" s="262" t="s">
        <v>174</v>
      </c>
      <c r="P36" s="225" t="s">
        <v>310</v>
      </c>
      <c r="Q36" s="225" t="s">
        <v>311</v>
      </c>
      <c r="R36" s="280">
        <v>53</v>
      </c>
      <c r="S36" s="280">
        <v>50</v>
      </c>
      <c r="T36" s="29"/>
      <c r="U36" s="30"/>
      <c r="V36" s="31">
        <v>42.5</v>
      </c>
      <c r="W36" s="30"/>
      <c r="X36" s="31"/>
      <c r="Y36" s="30"/>
      <c r="Z36" s="31"/>
      <c r="AA36" s="30"/>
      <c r="AB36" s="31"/>
      <c r="AC36" s="30"/>
      <c r="AD36" s="31"/>
      <c r="AE36" s="30"/>
      <c r="AF36" s="31"/>
      <c r="AG36" s="30"/>
      <c r="AH36" s="31"/>
      <c r="AI36" s="30"/>
      <c r="AJ36" s="31"/>
      <c r="AK36" s="281"/>
      <c r="AL36" s="29"/>
      <c r="AM36" s="30"/>
      <c r="AN36" s="99">
        <v>41.5</v>
      </c>
      <c r="AO36" s="30"/>
      <c r="AP36" s="31"/>
      <c r="AQ36" s="30"/>
      <c r="AR36" s="31"/>
      <c r="AS36" s="30"/>
      <c r="AT36" s="31"/>
      <c r="AU36" s="30"/>
      <c r="AV36" s="31"/>
      <c r="AW36" s="30"/>
      <c r="AX36" s="31"/>
      <c r="AY36" s="30"/>
      <c r="AZ36" s="31"/>
      <c r="BA36" s="30"/>
      <c r="BB36" s="31"/>
      <c r="BC36" s="281"/>
      <c r="BD36" s="282" t="s">
        <v>3783</v>
      </c>
      <c r="BE36" s="283" t="s">
        <v>3716</v>
      </c>
      <c r="BF36" s="284" t="s">
        <v>3716</v>
      </c>
      <c r="BG36" s="284" t="s">
        <v>3717</v>
      </c>
      <c r="BH36" s="284" t="s">
        <v>3716</v>
      </c>
      <c r="BI36" s="284" t="s">
        <v>3717</v>
      </c>
      <c r="BJ36" s="284" t="s">
        <v>3717</v>
      </c>
      <c r="BK36" s="284" t="s">
        <v>3717</v>
      </c>
      <c r="BL36" s="285" t="s">
        <v>3716</v>
      </c>
      <c r="BM36" s="142"/>
    </row>
    <row r="37" spans="1:65" ht="54" x14ac:dyDescent="0.15">
      <c r="A37" s="218" t="s">
        <v>185</v>
      </c>
      <c r="B37" s="202">
        <v>36</v>
      </c>
      <c r="C37" s="272" t="s">
        <v>186</v>
      </c>
      <c r="D37" s="273" t="s">
        <v>312</v>
      </c>
      <c r="E37" s="274" t="s">
        <v>313</v>
      </c>
      <c r="F37" s="275" t="s">
        <v>314</v>
      </c>
      <c r="G37" s="276" t="s">
        <v>315</v>
      </c>
      <c r="H37" s="277" t="s">
        <v>316</v>
      </c>
      <c r="I37" s="225" t="s">
        <v>317</v>
      </c>
      <c r="J37" s="272" t="s">
        <v>193</v>
      </c>
      <c r="K37" s="278" t="s">
        <v>318</v>
      </c>
      <c r="L37" s="279" t="s">
        <v>105</v>
      </c>
      <c r="M37" s="272" t="s">
        <v>74</v>
      </c>
      <c r="N37" s="280" t="s">
        <v>896</v>
      </c>
      <c r="O37" s="262" t="s">
        <v>174</v>
      </c>
      <c r="P37" s="225" t="s">
        <v>319</v>
      </c>
      <c r="Q37" s="288" t="s">
        <v>320</v>
      </c>
      <c r="R37" s="280">
        <v>7</v>
      </c>
      <c r="S37" s="280">
        <v>7</v>
      </c>
      <c r="T37" s="29"/>
      <c r="U37" s="30"/>
      <c r="V37" s="31">
        <v>7.4</v>
      </c>
      <c r="W37" s="30"/>
      <c r="X37" s="31"/>
      <c r="Y37" s="30"/>
      <c r="Z37" s="31"/>
      <c r="AA37" s="30"/>
      <c r="AB37" s="31"/>
      <c r="AC37" s="30"/>
      <c r="AD37" s="31"/>
      <c r="AE37" s="30"/>
      <c r="AF37" s="31"/>
      <c r="AG37" s="30"/>
      <c r="AH37" s="31"/>
      <c r="AI37" s="30">
        <v>1.5</v>
      </c>
      <c r="AJ37" s="31"/>
      <c r="AK37" s="290">
        <v>2</v>
      </c>
      <c r="AL37" s="29"/>
      <c r="AM37" s="30"/>
      <c r="AN37" s="31">
        <v>7.4</v>
      </c>
      <c r="AO37" s="30"/>
      <c r="AP37" s="31"/>
      <c r="AQ37" s="30"/>
      <c r="AR37" s="31"/>
      <c r="AS37" s="30"/>
      <c r="AT37" s="31"/>
      <c r="AU37" s="30"/>
      <c r="AV37" s="31"/>
      <c r="AW37" s="30"/>
      <c r="AX37" s="31"/>
      <c r="AY37" s="30"/>
      <c r="AZ37" s="31"/>
      <c r="BA37" s="30">
        <v>1.5</v>
      </c>
      <c r="BB37" s="31"/>
      <c r="BC37" s="289">
        <v>2</v>
      </c>
      <c r="BD37" s="282" t="s">
        <v>3783</v>
      </c>
      <c r="BE37" s="283" t="s">
        <v>3717</v>
      </c>
      <c r="BF37" s="284" t="s">
        <v>3717</v>
      </c>
      <c r="BG37" s="284" t="s">
        <v>3717</v>
      </c>
      <c r="BH37" s="284" t="s">
        <v>3716</v>
      </c>
      <c r="BI37" s="284" t="s">
        <v>3716</v>
      </c>
      <c r="BJ37" s="284" t="s">
        <v>3717</v>
      </c>
      <c r="BK37" s="284" t="s">
        <v>3716</v>
      </c>
      <c r="BL37" s="285" t="s">
        <v>3716</v>
      </c>
      <c r="BM37" s="142"/>
    </row>
    <row r="38" spans="1:65" ht="54" x14ac:dyDescent="0.15">
      <c r="A38" s="218" t="s">
        <v>185</v>
      </c>
      <c r="B38" s="219">
        <v>37</v>
      </c>
      <c r="C38" s="272" t="s">
        <v>186</v>
      </c>
      <c r="D38" s="273" t="s">
        <v>321</v>
      </c>
      <c r="E38" s="274" t="s">
        <v>322</v>
      </c>
      <c r="F38" s="275" t="s">
        <v>323</v>
      </c>
      <c r="G38" s="276" t="s">
        <v>324</v>
      </c>
      <c r="H38" s="277" t="s">
        <v>325</v>
      </c>
      <c r="I38" s="225" t="s">
        <v>326</v>
      </c>
      <c r="J38" s="272" t="s">
        <v>193</v>
      </c>
      <c r="K38" s="278" t="s">
        <v>327</v>
      </c>
      <c r="L38" s="279" t="s">
        <v>105</v>
      </c>
      <c r="M38" s="272" t="s">
        <v>127</v>
      </c>
      <c r="N38" s="280" t="s">
        <v>896</v>
      </c>
      <c r="O38" s="262" t="s">
        <v>174</v>
      </c>
      <c r="P38" s="225" t="s">
        <v>328</v>
      </c>
      <c r="Q38" s="288" t="s">
        <v>329</v>
      </c>
      <c r="R38" s="280">
        <v>18</v>
      </c>
      <c r="S38" s="280">
        <v>18</v>
      </c>
      <c r="T38" s="29"/>
      <c r="U38" s="30"/>
      <c r="V38" s="31">
        <v>9.6999999999999993</v>
      </c>
      <c r="W38" s="30"/>
      <c r="X38" s="31"/>
      <c r="Y38" s="30"/>
      <c r="Z38" s="31"/>
      <c r="AA38" s="30"/>
      <c r="AB38" s="31"/>
      <c r="AC38" s="30"/>
      <c r="AD38" s="31"/>
      <c r="AE38" s="30"/>
      <c r="AF38" s="31"/>
      <c r="AG38" s="30"/>
      <c r="AH38" s="31"/>
      <c r="AI38" s="30">
        <v>6.4</v>
      </c>
      <c r="AJ38" s="31"/>
      <c r="AK38" s="281"/>
      <c r="AL38" s="29"/>
      <c r="AM38" s="30"/>
      <c r="AN38" s="99">
        <v>10.199999999999999</v>
      </c>
      <c r="AO38" s="30"/>
      <c r="AP38" s="31"/>
      <c r="AQ38" s="30"/>
      <c r="AR38" s="31"/>
      <c r="AS38" s="30"/>
      <c r="AT38" s="31"/>
      <c r="AU38" s="30"/>
      <c r="AV38" s="31"/>
      <c r="AW38" s="30"/>
      <c r="AX38" s="31"/>
      <c r="AY38" s="30"/>
      <c r="AZ38" s="31"/>
      <c r="BA38" s="100">
        <v>6.7</v>
      </c>
      <c r="BB38" s="31"/>
      <c r="BC38" s="281"/>
      <c r="BD38" s="282" t="s">
        <v>3785</v>
      </c>
      <c r="BE38" s="283" t="s">
        <v>3716</v>
      </c>
      <c r="BF38" s="284" t="s">
        <v>3716</v>
      </c>
      <c r="BG38" s="284" t="s">
        <v>3716</v>
      </c>
      <c r="BH38" s="284" t="s">
        <v>3718</v>
      </c>
      <c r="BI38" s="284" t="s">
        <v>3716</v>
      </c>
      <c r="BJ38" s="284" t="s">
        <v>3716</v>
      </c>
      <c r="BK38" s="284" t="s">
        <v>3716</v>
      </c>
      <c r="BL38" s="285" t="s">
        <v>3716</v>
      </c>
      <c r="BM38" s="142"/>
    </row>
    <row r="39" spans="1:65" ht="48" x14ac:dyDescent="0.15">
      <c r="A39" s="218" t="s">
        <v>185</v>
      </c>
      <c r="B39" s="219">
        <v>38</v>
      </c>
      <c r="C39" s="272" t="s">
        <v>186</v>
      </c>
      <c r="D39" s="287" t="s">
        <v>330</v>
      </c>
      <c r="E39" s="274" t="s">
        <v>331</v>
      </c>
      <c r="F39" s="275" t="s">
        <v>332</v>
      </c>
      <c r="G39" s="276" t="s">
        <v>333</v>
      </c>
      <c r="H39" s="294" t="s">
        <v>276</v>
      </c>
      <c r="I39" s="225" t="s">
        <v>334</v>
      </c>
      <c r="J39" s="272" t="s">
        <v>193</v>
      </c>
      <c r="K39" s="278" t="s">
        <v>335</v>
      </c>
      <c r="L39" s="279" t="s">
        <v>105</v>
      </c>
      <c r="M39" s="272" t="s">
        <v>74</v>
      </c>
      <c r="N39" s="280" t="s">
        <v>896</v>
      </c>
      <c r="O39" s="262" t="s">
        <v>174</v>
      </c>
      <c r="P39" s="225" t="s">
        <v>336</v>
      </c>
      <c r="Q39" s="288" t="s">
        <v>337</v>
      </c>
      <c r="R39" s="280">
        <v>78</v>
      </c>
      <c r="S39" s="280">
        <v>78</v>
      </c>
      <c r="T39" s="29"/>
      <c r="U39" s="30"/>
      <c r="V39" s="31">
        <v>194.8</v>
      </c>
      <c r="W39" s="30">
        <v>8.9</v>
      </c>
      <c r="X39" s="31"/>
      <c r="Y39" s="30"/>
      <c r="Z39" s="31"/>
      <c r="AA39" s="30">
        <v>6.7</v>
      </c>
      <c r="AB39" s="99">
        <v>7.8</v>
      </c>
      <c r="AC39" s="30">
        <v>39.9</v>
      </c>
      <c r="AD39" s="31">
        <v>32</v>
      </c>
      <c r="AE39" s="30">
        <v>3</v>
      </c>
      <c r="AF39" s="31"/>
      <c r="AG39" s="30"/>
      <c r="AH39" s="31"/>
      <c r="AI39" s="30"/>
      <c r="AJ39" s="31"/>
      <c r="AK39" s="281"/>
      <c r="AL39" s="29"/>
      <c r="AM39" s="30"/>
      <c r="AN39" s="99">
        <v>190.9</v>
      </c>
      <c r="AO39" s="100">
        <v>8.6999999999999993</v>
      </c>
      <c r="AP39" s="31"/>
      <c r="AQ39" s="30"/>
      <c r="AR39" s="31"/>
      <c r="AS39" s="100">
        <v>6.6</v>
      </c>
      <c r="AT39" s="99">
        <v>7.6</v>
      </c>
      <c r="AU39" s="100">
        <v>39.6</v>
      </c>
      <c r="AV39" s="99">
        <v>31.4</v>
      </c>
      <c r="AW39" s="100">
        <v>2.9</v>
      </c>
      <c r="AX39" s="31"/>
      <c r="AY39" s="30"/>
      <c r="AZ39" s="31"/>
      <c r="BA39" s="30"/>
      <c r="BB39" s="31"/>
      <c r="BC39" s="281"/>
      <c r="BD39" s="282" t="s">
        <v>3788</v>
      </c>
      <c r="BE39" s="283" t="s">
        <v>3716</v>
      </c>
      <c r="BF39" s="284" t="s">
        <v>3716</v>
      </c>
      <c r="BG39" s="284" t="s">
        <v>3716</v>
      </c>
      <c r="BH39" s="284" t="s">
        <v>3716</v>
      </c>
      <c r="BI39" s="284" t="s">
        <v>3716</v>
      </c>
      <c r="BJ39" s="284" t="s">
        <v>3716</v>
      </c>
      <c r="BK39" s="284" t="s">
        <v>3716</v>
      </c>
      <c r="BL39" s="285" t="s">
        <v>3716</v>
      </c>
      <c r="BM39" s="142"/>
    </row>
    <row r="40" spans="1:65" ht="48" x14ac:dyDescent="0.15">
      <c r="A40" s="218" t="s">
        <v>185</v>
      </c>
      <c r="B40" s="219">
        <v>39</v>
      </c>
      <c r="C40" s="272" t="s">
        <v>186</v>
      </c>
      <c r="D40" s="287" t="s">
        <v>338</v>
      </c>
      <c r="E40" s="274" t="s">
        <v>339</v>
      </c>
      <c r="F40" s="275" t="s">
        <v>340</v>
      </c>
      <c r="G40" s="276" t="s">
        <v>341</v>
      </c>
      <c r="H40" s="294" t="s">
        <v>325</v>
      </c>
      <c r="I40" s="225" t="s">
        <v>342</v>
      </c>
      <c r="J40" s="272" t="s">
        <v>193</v>
      </c>
      <c r="K40" s="278" t="s">
        <v>343</v>
      </c>
      <c r="L40" s="279" t="s">
        <v>105</v>
      </c>
      <c r="M40" s="272" t="s">
        <v>74</v>
      </c>
      <c r="N40" s="280" t="s">
        <v>896</v>
      </c>
      <c r="O40" s="262" t="s">
        <v>174</v>
      </c>
      <c r="P40" s="269">
        <v>44300</v>
      </c>
      <c r="Q40" s="288" t="s">
        <v>344</v>
      </c>
      <c r="R40" s="280">
        <v>3</v>
      </c>
      <c r="S40" s="280">
        <v>6</v>
      </c>
      <c r="T40" s="29"/>
      <c r="U40" s="30"/>
      <c r="V40" s="31"/>
      <c r="W40" s="30"/>
      <c r="X40" s="31"/>
      <c r="Y40" s="30"/>
      <c r="Z40" s="31"/>
      <c r="AA40" s="30"/>
      <c r="AB40" s="31"/>
      <c r="AC40" s="30">
        <v>0.55000000000000004</v>
      </c>
      <c r="AD40" s="31"/>
      <c r="AE40" s="30">
        <v>11.8</v>
      </c>
      <c r="AF40" s="31"/>
      <c r="AG40" s="30"/>
      <c r="AH40" s="31"/>
      <c r="AI40" s="30"/>
      <c r="AJ40" s="31"/>
      <c r="AK40" s="281"/>
      <c r="AL40" s="29"/>
      <c r="AM40" s="30"/>
      <c r="AN40" s="31"/>
      <c r="AO40" s="30"/>
      <c r="AP40" s="31"/>
      <c r="AQ40" s="30"/>
      <c r="AR40" s="31"/>
      <c r="AS40" s="30"/>
      <c r="AT40" s="31"/>
      <c r="AU40" s="100">
        <v>1.6</v>
      </c>
      <c r="AV40" s="31"/>
      <c r="AW40" s="100">
        <v>12.2</v>
      </c>
      <c r="AX40" s="31"/>
      <c r="AY40" s="30"/>
      <c r="AZ40" s="31"/>
      <c r="BA40" s="30"/>
      <c r="BB40" s="31"/>
      <c r="BC40" s="281"/>
      <c r="BD40" s="282"/>
      <c r="BE40" s="283"/>
      <c r="BF40" s="284"/>
      <c r="BG40" s="284"/>
      <c r="BH40" s="284"/>
      <c r="BI40" s="284"/>
      <c r="BJ40" s="284"/>
      <c r="BK40" s="284"/>
      <c r="BL40" s="285"/>
      <c r="BM40" s="142"/>
    </row>
    <row r="41" spans="1:65" ht="40.5" x14ac:dyDescent="0.15">
      <c r="A41" s="218" t="s">
        <v>185</v>
      </c>
      <c r="B41" s="233">
        <v>40</v>
      </c>
      <c r="C41" s="272" t="s">
        <v>186</v>
      </c>
      <c r="D41" s="287" t="s">
        <v>345</v>
      </c>
      <c r="E41" s="274" t="s">
        <v>346</v>
      </c>
      <c r="F41" s="275" t="s">
        <v>347</v>
      </c>
      <c r="G41" s="276" t="s">
        <v>348</v>
      </c>
      <c r="H41" s="294" t="s">
        <v>276</v>
      </c>
      <c r="I41" s="225" t="s">
        <v>349</v>
      </c>
      <c r="J41" s="272" t="s">
        <v>193</v>
      </c>
      <c r="K41" s="278" t="s">
        <v>350</v>
      </c>
      <c r="L41" s="279" t="s">
        <v>105</v>
      </c>
      <c r="M41" s="272" t="s">
        <v>74</v>
      </c>
      <c r="N41" s="280" t="s">
        <v>896</v>
      </c>
      <c r="O41" s="262" t="s">
        <v>174</v>
      </c>
      <c r="P41" s="225" t="s">
        <v>351</v>
      </c>
      <c r="Q41" s="225"/>
      <c r="R41" s="280">
        <v>18</v>
      </c>
      <c r="S41" s="280">
        <v>18</v>
      </c>
      <c r="T41" s="29"/>
      <c r="U41" s="30"/>
      <c r="V41" s="31">
        <v>6.5</v>
      </c>
      <c r="W41" s="30"/>
      <c r="X41" s="31"/>
      <c r="Y41" s="30"/>
      <c r="Z41" s="31"/>
      <c r="AA41" s="30">
        <v>0.6</v>
      </c>
      <c r="AB41" s="31"/>
      <c r="AC41" s="30"/>
      <c r="AD41" s="31"/>
      <c r="AE41" s="30">
        <v>1</v>
      </c>
      <c r="AF41" s="31">
        <v>4.0999999999999996</v>
      </c>
      <c r="AG41" s="30"/>
      <c r="AH41" s="31"/>
      <c r="AI41" s="30"/>
      <c r="AJ41" s="31"/>
      <c r="AK41" s="290">
        <v>0.8</v>
      </c>
      <c r="AL41" s="29"/>
      <c r="AM41" s="30"/>
      <c r="AN41" s="99">
        <v>6.7</v>
      </c>
      <c r="AO41" s="30"/>
      <c r="AP41" s="31"/>
      <c r="AQ41" s="30"/>
      <c r="AR41" s="31"/>
      <c r="AS41" s="100">
        <v>0.8</v>
      </c>
      <c r="AT41" s="31"/>
      <c r="AU41" s="30"/>
      <c r="AV41" s="31"/>
      <c r="AW41" s="30">
        <v>1</v>
      </c>
      <c r="AX41" s="31">
        <v>4.0999999999999996</v>
      </c>
      <c r="AY41" s="30"/>
      <c r="AZ41" s="31"/>
      <c r="BA41" s="30"/>
      <c r="BB41" s="31"/>
      <c r="BC41" s="281">
        <v>1</v>
      </c>
      <c r="BD41" s="282" t="s">
        <v>3788</v>
      </c>
      <c r="BE41" s="283" t="s">
        <v>3716</v>
      </c>
      <c r="BF41" s="284" t="s">
        <v>3716</v>
      </c>
      <c r="BG41" s="284" t="s">
        <v>3716</v>
      </c>
      <c r="BH41" s="284" t="s">
        <v>3717</v>
      </c>
      <c r="BI41" s="284" t="s">
        <v>3717</v>
      </c>
      <c r="BJ41" s="284" t="s">
        <v>3716</v>
      </c>
      <c r="BK41" s="284" t="s">
        <v>3716</v>
      </c>
      <c r="BL41" s="285" t="s">
        <v>3716</v>
      </c>
      <c r="BM41" s="142"/>
    </row>
    <row r="42" spans="1:65" ht="54" x14ac:dyDescent="0.15">
      <c r="A42" s="218" t="s">
        <v>185</v>
      </c>
      <c r="B42" s="219">
        <v>41</v>
      </c>
      <c r="C42" s="272" t="s">
        <v>352</v>
      </c>
      <c r="D42" s="273" t="s">
        <v>353</v>
      </c>
      <c r="E42" s="295" t="s">
        <v>354</v>
      </c>
      <c r="F42" s="275" t="s">
        <v>355</v>
      </c>
      <c r="G42" s="296" t="s">
        <v>356</v>
      </c>
      <c r="H42" s="297" t="s">
        <v>357</v>
      </c>
      <c r="I42" s="225" t="s">
        <v>358</v>
      </c>
      <c r="J42" s="272" t="s">
        <v>67</v>
      </c>
      <c r="K42" s="298" t="s">
        <v>359</v>
      </c>
      <c r="L42" s="279" t="s">
        <v>105</v>
      </c>
      <c r="M42" s="272" t="s">
        <v>74</v>
      </c>
      <c r="N42" s="280" t="s">
        <v>1797</v>
      </c>
      <c r="O42" s="299" t="s">
        <v>362</v>
      </c>
      <c r="P42" s="225" t="s">
        <v>360</v>
      </c>
      <c r="Q42" s="225" t="s">
        <v>361</v>
      </c>
      <c r="R42" s="300" t="s">
        <v>3791</v>
      </c>
      <c r="S42" s="300" t="s">
        <v>3792</v>
      </c>
      <c r="T42" s="29"/>
      <c r="U42" s="30"/>
      <c r="V42" s="31">
        <v>449.8</v>
      </c>
      <c r="W42" s="30"/>
      <c r="X42" s="31">
        <v>23.6</v>
      </c>
      <c r="Y42" s="30"/>
      <c r="Z42" s="31"/>
      <c r="AA42" s="30"/>
      <c r="AB42" s="31"/>
      <c r="AC42" s="30"/>
      <c r="AD42" s="31"/>
      <c r="AE42" s="30">
        <v>103.4</v>
      </c>
      <c r="AF42" s="31"/>
      <c r="AG42" s="30"/>
      <c r="AH42" s="31"/>
      <c r="AI42" s="30">
        <v>8</v>
      </c>
      <c r="AJ42" s="31"/>
      <c r="AK42" s="301"/>
      <c r="AL42" s="29"/>
      <c r="AM42" s="30"/>
      <c r="AN42" s="99">
        <v>432.1</v>
      </c>
      <c r="AO42" s="30"/>
      <c r="AP42" s="99">
        <v>10.199999999999999</v>
      </c>
      <c r="AQ42" s="30"/>
      <c r="AR42" s="31"/>
      <c r="AS42" s="30"/>
      <c r="AT42" s="31"/>
      <c r="AU42" s="30"/>
      <c r="AV42" s="31"/>
      <c r="AW42" s="100">
        <v>92.9</v>
      </c>
      <c r="AX42" s="31"/>
      <c r="AY42" s="30"/>
      <c r="AZ42" s="31"/>
      <c r="BA42" s="100">
        <v>2.2000000000000002</v>
      </c>
      <c r="BB42" s="31"/>
      <c r="BC42" s="301"/>
      <c r="BD42" s="302"/>
      <c r="BE42" s="303"/>
      <c r="BF42" s="304"/>
      <c r="BG42" s="304"/>
      <c r="BH42" s="304"/>
      <c r="BI42" s="304"/>
      <c r="BJ42" s="304"/>
      <c r="BK42" s="304"/>
      <c r="BL42" s="305"/>
      <c r="BM42" s="142"/>
    </row>
    <row r="43" spans="1:65" ht="96.75" thickBot="1" x14ac:dyDescent="0.2">
      <c r="A43" s="218" t="s">
        <v>185</v>
      </c>
      <c r="B43" s="245">
        <v>42</v>
      </c>
      <c r="C43" s="272" t="s">
        <v>352</v>
      </c>
      <c r="D43" s="273" t="s">
        <v>363</v>
      </c>
      <c r="E43" s="295" t="s">
        <v>364</v>
      </c>
      <c r="F43" s="275" t="s">
        <v>365</v>
      </c>
      <c r="G43" s="296" t="s">
        <v>366</v>
      </c>
      <c r="H43" s="297" t="s">
        <v>367</v>
      </c>
      <c r="I43" s="225" t="s">
        <v>368</v>
      </c>
      <c r="J43" s="272" t="s">
        <v>105</v>
      </c>
      <c r="K43" s="298" t="s">
        <v>369</v>
      </c>
      <c r="L43" s="279" t="s">
        <v>105</v>
      </c>
      <c r="M43" s="272" t="s">
        <v>74</v>
      </c>
      <c r="N43" s="280" t="s">
        <v>1797</v>
      </c>
      <c r="O43" s="299" t="s">
        <v>362</v>
      </c>
      <c r="P43" s="225" t="s">
        <v>3793</v>
      </c>
      <c r="Q43" s="225" t="s">
        <v>370</v>
      </c>
      <c r="R43" s="300" t="s">
        <v>3794</v>
      </c>
      <c r="S43" s="300" t="s">
        <v>3795</v>
      </c>
      <c r="T43" s="29"/>
      <c r="U43" s="30"/>
      <c r="V43" s="31">
        <v>197.2</v>
      </c>
      <c r="W43" s="30"/>
      <c r="X43" s="31"/>
      <c r="Y43" s="30"/>
      <c r="Z43" s="31"/>
      <c r="AA43" s="30"/>
      <c r="AB43" s="31"/>
      <c r="AC43" s="30"/>
      <c r="AD43" s="31"/>
      <c r="AE43" s="30"/>
      <c r="AF43" s="31"/>
      <c r="AG43" s="30"/>
      <c r="AH43" s="31"/>
      <c r="AI43" s="30">
        <v>17.399999999999999</v>
      </c>
      <c r="AJ43" s="31"/>
      <c r="AK43" s="306">
        <v>18.600000000000001</v>
      </c>
      <c r="AL43" s="29"/>
      <c r="AM43" s="30"/>
      <c r="AN43" s="99">
        <v>115</v>
      </c>
      <c r="AO43" s="30"/>
      <c r="AP43" s="31"/>
      <c r="AQ43" s="30"/>
      <c r="AR43" s="31"/>
      <c r="AS43" s="30"/>
      <c r="AT43" s="31"/>
      <c r="AU43" s="30"/>
      <c r="AV43" s="31"/>
      <c r="AW43" s="30"/>
      <c r="AX43" s="31"/>
      <c r="AY43" s="30"/>
      <c r="AZ43" s="31"/>
      <c r="BA43" s="100">
        <v>17.55</v>
      </c>
      <c r="BB43" s="31"/>
      <c r="BC43" s="307">
        <v>9.1999999999999993</v>
      </c>
      <c r="BD43" s="308"/>
      <c r="BE43" s="309"/>
      <c r="BF43" s="310"/>
      <c r="BG43" s="310"/>
      <c r="BH43" s="310"/>
      <c r="BI43" s="310"/>
      <c r="BJ43" s="310"/>
      <c r="BK43" s="310"/>
      <c r="BL43" s="307"/>
      <c r="BM43" s="142"/>
    </row>
    <row r="44" spans="1:65" ht="72" x14ac:dyDescent="0.15">
      <c r="A44" s="218" t="s">
        <v>185</v>
      </c>
      <c r="B44" s="202">
        <v>43</v>
      </c>
      <c r="C44" s="272" t="s">
        <v>352</v>
      </c>
      <c r="D44" s="273" t="s">
        <v>371</v>
      </c>
      <c r="E44" s="295" t="s">
        <v>372</v>
      </c>
      <c r="F44" s="295" t="s">
        <v>3796</v>
      </c>
      <c r="G44" s="296" t="s">
        <v>373</v>
      </c>
      <c r="H44" s="297" t="s">
        <v>374</v>
      </c>
      <c r="I44" s="225" t="s">
        <v>375</v>
      </c>
      <c r="J44" s="272" t="s">
        <v>105</v>
      </c>
      <c r="K44" s="298" t="s">
        <v>376</v>
      </c>
      <c r="L44" s="279" t="s">
        <v>67</v>
      </c>
      <c r="M44" s="272" t="s">
        <v>74</v>
      </c>
      <c r="N44" s="280" t="s">
        <v>1811</v>
      </c>
      <c r="O44" s="311" t="s">
        <v>722</v>
      </c>
      <c r="P44" s="225" t="s">
        <v>3797</v>
      </c>
      <c r="Q44" s="225" t="s">
        <v>377</v>
      </c>
      <c r="R44" s="300" t="s">
        <v>3798</v>
      </c>
      <c r="S44" s="300" t="s">
        <v>3798</v>
      </c>
      <c r="T44" s="29"/>
      <c r="U44" s="30"/>
      <c r="V44" s="99">
        <v>351.2</v>
      </c>
      <c r="W44" s="30"/>
      <c r="X44" s="99">
        <v>11</v>
      </c>
      <c r="Y44" s="30"/>
      <c r="Z44" s="31"/>
      <c r="AA44" s="30"/>
      <c r="AB44" s="31"/>
      <c r="AC44" s="30"/>
      <c r="AD44" s="31"/>
      <c r="AE44" s="100">
        <v>59</v>
      </c>
      <c r="AF44" s="31"/>
      <c r="AG44" s="30"/>
      <c r="AH44" s="31"/>
      <c r="AI44" s="100">
        <v>13.5</v>
      </c>
      <c r="AJ44" s="31"/>
      <c r="AK44" s="307">
        <v>2.2000000000000002</v>
      </c>
      <c r="AL44" s="29"/>
      <c r="AM44" s="30"/>
      <c r="AN44" s="99">
        <v>321.3</v>
      </c>
      <c r="AO44" s="30"/>
      <c r="AP44" s="99">
        <v>10.5</v>
      </c>
      <c r="AQ44" s="30"/>
      <c r="AR44" s="31"/>
      <c r="AS44" s="30"/>
      <c r="AT44" s="31"/>
      <c r="AU44" s="30"/>
      <c r="AV44" s="31"/>
      <c r="AW44" s="100">
        <v>45.3</v>
      </c>
      <c r="AX44" s="31"/>
      <c r="AY44" s="30"/>
      <c r="AZ44" s="31"/>
      <c r="BA44" s="100">
        <v>10.4</v>
      </c>
      <c r="BB44" s="31"/>
      <c r="BC44" s="307">
        <v>2.2000000000000002</v>
      </c>
      <c r="BD44" s="308"/>
      <c r="BE44" s="309"/>
      <c r="BF44" s="310"/>
      <c r="BG44" s="310"/>
      <c r="BH44" s="310"/>
      <c r="BI44" s="310"/>
      <c r="BJ44" s="310"/>
      <c r="BK44" s="310"/>
      <c r="BL44" s="307"/>
      <c r="BM44" s="142"/>
    </row>
    <row r="45" spans="1:65" ht="48" x14ac:dyDescent="0.15">
      <c r="A45" s="218" t="s">
        <v>185</v>
      </c>
      <c r="B45" s="219">
        <v>44</v>
      </c>
      <c r="C45" s="272" t="s">
        <v>352</v>
      </c>
      <c r="D45" s="273" t="s">
        <v>379</v>
      </c>
      <c r="E45" s="295" t="s">
        <v>380</v>
      </c>
      <c r="F45" s="275" t="s">
        <v>381</v>
      </c>
      <c r="G45" s="296" t="s">
        <v>382</v>
      </c>
      <c r="H45" s="297" t="s">
        <v>383</v>
      </c>
      <c r="I45" s="225" t="s">
        <v>384</v>
      </c>
      <c r="J45" s="272" t="s">
        <v>105</v>
      </c>
      <c r="K45" s="298" t="s">
        <v>211</v>
      </c>
      <c r="L45" s="279" t="s">
        <v>105</v>
      </c>
      <c r="M45" s="272" t="s">
        <v>74</v>
      </c>
      <c r="N45" s="280" t="s">
        <v>1797</v>
      </c>
      <c r="O45" s="299" t="s">
        <v>387</v>
      </c>
      <c r="P45" s="225" t="s">
        <v>385</v>
      </c>
      <c r="Q45" s="225" t="s">
        <v>386</v>
      </c>
      <c r="R45" s="300" t="s">
        <v>3799</v>
      </c>
      <c r="S45" s="300" t="s">
        <v>3800</v>
      </c>
      <c r="T45" s="29"/>
      <c r="U45" s="30"/>
      <c r="V45" s="31">
        <v>219.4</v>
      </c>
      <c r="W45" s="30"/>
      <c r="X45" s="31"/>
      <c r="Y45" s="30"/>
      <c r="Z45" s="31"/>
      <c r="AA45" s="30"/>
      <c r="AB45" s="31"/>
      <c r="AC45" s="30"/>
      <c r="AD45" s="31"/>
      <c r="AE45" s="30"/>
      <c r="AF45" s="31"/>
      <c r="AG45" s="30"/>
      <c r="AH45" s="31"/>
      <c r="AI45" s="30"/>
      <c r="AJ45" s="31"/>
      <c r="AK45" s="301"/>
      <c r="AL45" s="29"/>
      <c r="AM45" s="30"/>
      <c r="AN45" s="31">
        <v>219.4</v>
      </c>
      <c r="AO45" s="30"/>
      <c r="AP45" s="31"/>
      <c r="AQ45" s="30"/>
      <c r="AR45" s="31"/>
      <c r="AS45" s="30"/>
      <c r="AT45" s="31"/>
      <c r="AU45" s="30"/>
      <c r="AV45" s="31"/>
      <c r="AW45" s="30"/>
      <c r="AX45" s="31"/>
      <c r="AY45" s="30"/>
      <c r="AZ45" s="31"/>
      <c r="BA45" s="30"/>
      <c r="BB45" s="31"/>
      <c r="BC45" s="301"/>
      <c r="BD45" s="302"/>
      <c r="BE45" s="303"/>
      <c r="BF45" s="304"/>
      <c r="BG45" s="304"/>
      <c r="BH45" s="304"/>
      <c r="BI45" s="304"/>
      <c r="BJ45" s="304"/>
      <c r="BK45" s="304"/>
      <c r="BL45" s="305"/>
      <c r="BM45" s="142"/>
    </row>
    <row r="46" spans="1:65" ht="48" x14ac:dyDescent="0.15">
      <c r="A46" s="218" t="s">
        <v>185</v>
      </c>
      <c r="B46" s="219">
        <v>45</v>
      </c>
      <c r="C46" s="272" t="s">
        <v>352</v>
      </c>
      <c r="D46" s="273" t="s">
        <v>388</v>
      </c>
      <c r="E46" s="295" t="s">
        <v>389</v>
      </c>
      <c r="F46" s="275" t="s">
        <v>390</v>
      </c>
      <c r="G46" s="296" t="s">
        <v>391</v>
      </c>
      <c r="H46" s="297" t="s">
        <v>392</v>
      </c>
      <c r="I46" s="225" t="s">
        <v>384</v>
      </c>
      <c r="J46" s="272" t="s">
        <v>105</v>
      </c>
      <c r="K46" s="298" t="s">
        <v>211</v>
      </c>
      <c r="L46" s="279" t="s">
        <v>74</v>
      </c>
      <c r="M46" s="272" t="s">
        <v>74</v>
      </c>
      <c r="N46" s="280" t="s">
        <v>3801</v>
      </c>
      <c r="O46" s="299" t="s">
        <v>378</v>
      </c>
      <c r="P46" s="225" t="s">
        <v>393</v>
      </c>
      <c r="Q46" s="225" t="s">
        <v>394</v>
      </c>
      <c r="R46" s="280">
        <v>36</v>
      </c>
      <c r="S46" s="280">
        <v>36</v>
      </c>
      <c r="T46" s="29"/>
      <c r="U46" s="30"/>
      <c r="V46" s="31">
        <v>99.2</v>
      </c>
      <c r="W46" s="30"/>
      <c r="X46" s="31"/>
      <c r="Y46" s="30"/>
      <c r="Z46" s="31"/>
      <c r="AA46" s="30"/>
      <c r="AB46" s="31"/>
      <c r="AC46" s="30"/>
      <c r="AD46" s="31"/>
      <c r="AE46" s="30"/>
      <c r="AF46" s="31"/>
      <c r="AG46" s="30"/>
      <c r="AH46" s="31"/>
      <c r="AI46" s="30"/>
      <c r="AJ46" s="31"/>
      <c r="AK46" s="301"/>
      <c r="AL46" s="29"/>
      <c r="AM46" s="30"/>
      <c r="AN46" s="31">
        <v>99.2</v>
      </c>
      <c r="AO46" s="30"/>
      <c r="AP46" s="31"/>
      <c r="AQ46" s="30"/>
      <c r="AR46" s="31"/>
      <c r="AS46" s="30"/>
      <c r="AT46" s="31"/>
      <c r="AU46" s="30"/>
      <c r="AV46" s="31"/>
      <c r="AW46" s="30"/>
      <c r="AX46" s="31"/>
      <c r="AY46" s="30"/>
      <c r="AZ46" s="31"/>
      <c r="BA46" s="30"/>
      <c r="BB46" s="31"/>
      <c r="BC46" s="301"/>
      <c r="BD46" s="302"/>
      <c r="BE46" s="303"/>
      <c r="BF46" s="304"/>
      <c r="BG46" s="304"/>
      <c r="BH46" s="304"/>
      <c r="BI46" s="304"/>
      <c r="BJ46" s="304"/>
      <c r="BK46" s="304"/>
      <c r="BL46" s="305"/>
      <c r="BM46" s="142"/>
    </row>
    <row r="47" spans="1:65" ht="60" x14ac:dyDescent="0.15">
      <c r="A47" s="218" t="s">
        <v>185</v>
      </c>
      <c r="B47" s="219">
        <v>46</v>
      </c>
      <c r="C47" s="272" t="s">
        <v>352</v>
      </c>
      <c r="D47" s="273" t="s">
        <v>395</v>
      </c>
      <c r="E47" s="295" t="s">
        <v>396</v>
      </c>
      <c r="F47" s="275" t="s">
        <v>397</v>
      </c>
      <c r="G47" s="296" t="s">
        <v>398</v>
      </c>
      <c r="H47" s="297" t="s">
        <v>399</v>
      </c>
      <c r="I47" s="225" t="s">
        <v>400</v>
      </c>
      <c r="J47" s="272" t="s">
        <v>105</v>
      </c>
      <c r="K47" s="298" t="s">
        <v>401</v>
      </c>
      <c r="L47" s="279" t="s">
        <v>105</v>
      </c>
      <c r="M47" s="272" t="s">
        <v>74</v>
      </c>
      <c r="N47" s="280" t="s">
        <v>3802</v>
      </c>
      <c r="O47" s="299" t="s">
        <v>403</v>
      </c>
      <c r="P47" s="225" t="s">
        <v>3803</v>
      </c>
      <c r="Q47" s="225" t="s">
        <v>402</v>
      </c>
      <c r="R47" s="300" t="s">
        <v>3804</v>
      </c>
      <c r="S47" s="300" t="s">
        <v>3804</v>
      </c>
      <c r="T47" s="29"/>
      <c r="U47" s="30"/>
      <c r="V47" s="31">
        <v>257</v>
      </c>
      <c r="W47" s="100">
        <v>8.1</v>
      </c>
      <c r="X47" s="31"/>
      <c r="Y47" s="30"/>
      <c r="Z47" s="31"/>
      <c r="AA47" s="30"/>
      <c r="AB47" s="31"/>
      <c r="AC47" s="30"/>
      <c r="AD47" s="31"/>
      <c r="AE47" s="30"/>
      <c r="AF47" s="31"/>
      <c r="AG47" s="30"/>
      <c r="AH47" s="31"/>
      <c r="AI47" s="30"/>
      <c r="AJ47" s="31"/>
      <c r="AK47" s="281"/>
      <c r="AL47" s="29"/>
      <c r="AM47" s="30"/>
      <c r="AN47" s="31">
        <v>257</v>
      </c>
      <c r="AO47" s="100">
        <v>8.5</v>
      </c>
      <c r="AP47" s="31"/>
      <c r="AQ47" s="30"/>
      <c r="AR47" s="31"/>
      <c r="AS47" s="30"/>
      <c r="AT47" s="31"/>
      <c r="AU47" s="30"/>
      <c r="AV47" s="31"/>
      <c r="AW47" s="30"/>
      <c r="AX47" s="31"/>
      <c r="AY47" s="30"/>
      <c r="AZ47" s="31"/>
      <c r="BA47" s="30"/>
      <c r="BB47" s="31"/>
      <c r="BC47" s="281"/>
      <c r="BD47" s="282" t="s">
        <v>535</v>
      </c>
      <c r="BE47" s="283" t="s">
        <v>3717</v>
      </c>
      <c r="BF47" s="284" t="s">
        <v>3717</v>
      </c>
      <c r="BG47" s="284" t="s">
        <v>3716</v>
      </c>
      <c r="BH47" s="284" t="s">
        <v>3716</v>
      </c>
      <c r="BI47" s="284" t="s">
        <v>3716</v>
      </c>
      <c r="BJ47" s="284" t="s">
        <v>3716</v>
      </c>
      <c r="BK47" s="284" t="s">
        <v>3716</v>
      </c>
      <c r="BL47" s="285" t="s">
        <v>3717</v>
      </c>
      <c r="BM47" s="142"/>
    </row>
    <row r="48" spans="1:65" ht="72" x14ac:dyDescent="0.15">
      <c r="A48" s="218" t="s">
        <v>185</v>
      </c>
      <c r="B48" s="233">
        <v>47</v>
      </c>
      <c r="C48" s="272" t="s">
        <v>352</v>
      </c>
      <c r="D48" s="273" t="s">
        <v>404</v>
      </c>
      <c r="E48" s="295" t="s">
        <v>3805</v>
      </c>
      <c r="F48" s="295" t="s">
        <v>3806</v>
      </c>
      <c r="G48" s="296" t="s">
        <v>405</v>
      </c>
      <c r="H48" s="297" t="s">
        <v>367</v>
      </c>
      <c r="I48" s="225" t="s">
        <v>406</v>
      </c>
      <c r="J48" s="272" t="s">
        <v>105</v>
      </c>
      <c r="K48" s="298" t="s">
        <v>407</v>
      </c>
      <c r="L48" s="279" t="s">
        <v>105</v>
      </c>
      <c r="M48" s="272" t="s">
        <v>74</v>
      </c>
      <c r="N48" s="280" t="s">
        <v>1797</v>
      </c>
      <c r="O48" s="299" t="s">
        <v>387</v>
      </c>
      <c r="P48" s="225" t="s">
        <v>408</v>
      </c>
      <c r="Q48" s="225" t="s">
        <v>409</v>
      </c>
      <c r="R48" s="300" t="s">
        <v>3807</v>
      </c>
      <c r="S48" s="300" t="s">
        <v>3808</v>
      </c>
      <c r="T48" s="29"/>
      <c r="U48" s="30"/>
      <c r="V48" s="31">
        <v>196</v>
      </c>
      <c r="W48" s="30"/>
      <c r="X48" s="31"/>
      <c r="Y48" s="30"/>
      <c r="Z48" s="31"/>
      <c r="AA48" s="30"/>
      <c r="AB48" s="31"/>
      <c r="AC48" s="30">
        <v>9</v>
      </c>
      <c r="AD48" s="31"/>
      <c r="AE48" s="30"/>
      <c r="AF48" s="31"/>
      <c r="AG48" s="30"/>
      <c r="AH48" s="31"/>
      <c r="AI48" s="30">
        <v>6</v>
      </c>
      <c r="AJ48" s="31"/>
      <c r="AK48" s="301"/>
      <c r="AL48" s="29"/>
      <c r="AM48" s="30"/>
      <c r="AN48" s="31">
        <v>196</v>
      </c>
      <c r="AO48" s="30"/>
      <c r="AP48" s="31"/>
      <c r="AQ48" s="30"/>
      <c r="AR48" s="31"/>
      <c r="AS48" s="30"/>
      <c r="AT48" s="31"/>
      <c r="AU48" s="100">
        <v>8.9</v>
      </c>
      <c r="AV48" s="31"/>
      <c r="AW48" s="30"/>
      <c r="AX48" s="31"/>
      <c r="AY48" s="30"/>
      <c r="AZ48" s="31"/>
      <c r="BA48" s="30">
        <v>6</v>
      </c>
      <c r="BB48" s="31"/>
      <c r="BC48" s="301"/>
      <c r="BD48" s="302"/>
      <c r="BE48" s="303"/>
      <c r="BF48" s="304"/>
      <c r="BG48" s="304"/>
      <c r="BH48" s="304"/>
      <c r="BI48" s="304"/>
      <c r="BJ48" s="304"/>
      <c r="BK48" s="304"/>
      <c r="BL48" s="305"/>
      <c r="BM48" s="142"/>
    </row>
    <row r="49" spans="1:65" ht="48" x14ac:dyDescent="0.15">
      <c r="A49" s="218" t="s">
        <v>185</v>
      </c>
      <c r="B49" s="219">
        <v>48</v>
      </c>
      <c r="C49" s="272" t="s">
        <v>352</v>
      </c>
      <c r="D49" s="273" t="s">
        <v>410</v>
      </c>
      <c r="E49" s="295" t="s">
        <v>411</v>
      </c>
      <c r="F49" s="295" t="s">
        <v>3809</v>
      </c>
      <c r="G49" s="296" t="s">
        <v>412</v>
      </c>
      <c r="H49" s="297" t="s">
        <v>413</v>
      </c>
      <c r="I49" s="225" t="s">
        <v>414</v>
      </c>
      <c r="J49" s="272" t="s">
        <v>105</v>
      </c>
      <c r="K49" s="298" t="s">
        <v>415</v>
      </c>
      <c r="L49" s="279" t="s">
        <v>105</v>
      </c>
      <c r="M49" s="272" t="s">
        <v>74</v>
      </c>
      <c r="N49" s="280" t="s">
        <v>1811</v>
      </c>
      <c r="O49" s="311" t="s">
        <v>3810</v>
      </c>
      <c r="P49" s="312" t="s">
        <v>3811</v>
      </c>
      <c r="Q49" s="225" t="s">
        <v>416</v>
      </c>
      <c r="R49" s="300" t="s">
        <v>3812</v>
      </c>
      <c r="S49" s="300" t="s">
        <v>3813</v>
      </c>
      <c r="T49" s="29"/>
      <c r="U49" s="30"/>
      <c r="V49" s="99">
        <v>56</v>
      </c>
      <c r="W49" s="30"/>
      <c r="X49" s="31"/>
      <c r="Y49" s="30"/>
      <c r="Z49" s="31"/>
      <c r="AA49" s="30"/>
      <c r="AB49" s="31"/>
      <c r="AC49" s="30"/>
      <c r="AD49" s="31"/>
      <c r="AE49" s="100">
        <v>4.8</v>
      </c>
      <c r="AF49" s="31"/>
      <c r="AG49" s="30"/>
      <c r="AH49" s="31"/>
      <c r="AI49" s="30"/>
      <c r="AJ49" s="31"/>
      <c r="AK49" s="301"/>
      <c r="AL49" s="29"/>
      <c r="AM49" s="30"/>
      <c r="AN49" s="99">
        <v>56</v>
      </c>
      <c r="AO49" s="30"/>
      <c r="AP49" s="31"/>
      <c r="AQ49" s="30"/>
      <c r="AR49" s="31"/>
      <c r="AS49" s="30"/>
      <c r="AT49" s="31"/>
      <c r="AU49" s="30"/>
      <c r="AV49" s="31"/>
      <c r="AW49" s="100">
        <v>6.6</v>
      </c>
      <c r="AX49" s="31"/>
      <c r="AY49" s="30"/>
      <c r="AZ49" s="31"/>
      <c r="BA49" s="30"/>
      <c r="BB49" s="31"/>
      <c r="BC49" s="301"/>
      <c r="BD49" s="302" t="s">
        <v>854</v>
      </c>
      <c r="BE49" s="303" t="s">
        <v>3716</v>
      </c>
      <c r="BF49" s="303" t="s">
        <v>3716</v>
      </c>
      <c r="BG49" s="303" t="s">
        <v>3716</v>
      </c>
      <c r="BH49" s="303" t="s">
        <v>3716</v>
      </c>
      <c r="BI49" s="303" t="s">
        <v>3716</v>
      </c>
      <c r="BJ49" s="303" t="s">
        <v>3716</v>
      </c>
      <c r="BK49" s="303" t="s">
        <v>3716</v>
      </c>
      <c r="BL49" s="303" t="s">
        <v>3716</v>
      </c>
      <c r="BM49" s="142"/>
    </row>
    <row r="50" spans="1:65" ht="93.75" customHeight="1" thickBot="1" x14ac:dyDescent="0.2">
      <c r="A50" s="218" t="s">
        <v>185</v>
      </c>
      <c r="B50" s="245">
        <v>49</v>
      </c>
      <c r="C50" s="272" t="s">
        <v>352</v>
      </c>
      <c r="D50" s="273" t="s">
        <v>417</v>
      </c>
      <c r="E50" s="295" t="s">
        <v>418</v>
      </c>
      <c r="F50" s="295" t="s">
        <v>3814</v>
      </c>
      <c r="G50" s="296" t="s">
        <v>419</v>
      </c>
      <c r="H50" s="297" t="s">
        <v>367</v>
      </c>
      <c r="I50" s="225" t="s">
        <v>420</v>
      </c>
      <c r="J50" s="272" t="s">
        <v>105</v>
      </c>
      <c r="K50" s="298" t="s">
        <v>421</v>
      </c>
      <c r="L50" s="279" t="s">
        <v>105</v>
      </c>
      <c r="M50" s="272" t="s">
        <v>74</v>
      </c>
      <c r="N50" s="280" t="s">
        <v>3802</v>
      </c>
      <c r="O50" s="299" t="s">
        <v>387</v>
      </c>
      <c r="P50" s="225" t="s">
        <v>422</v>
      </c>
      <c r="Q50" s="225"/>
      <c r="R50" s="300" t="s">
        <v>3815</v>
      </c>
      <c r="S50" s="300" t="s">
        <v>3816</v>
      </c>
      <c r="T50" s="29"/>
      <c r="U50" s="30"/>
      <c r="V50" s="31">
        <v>6.6</v>
      </c>
      <c r="W50" s="30"/>
      <c r="X50" s="31"/>
      <c r="Y50" s="30"/>
      <c r="Z50" s="31"/>
      <c r="AA50" s="30"/>
      <c r="AB50" s="31"/>
      <c r="AC50" s="30"/>
      <c r="AD50" s="31"/>
      <c r="AE50" s="37"/>
      <c r="AF50" s="31"/>
      <c r="AG50" s="30"/>
      <c r="AH50" s="31"/>
      <c r="AI50" s="30"/>
      <c r="AJ50" s="31"/>
      <c r="AK50" s="306">
        <v>30.4</v>
      </c>
      <c r="AL50" s="29"/>
      <c r="AM50" s="30"/>
      <c r="AN50" s="99">
        <v>6.99</v>
      </c>
      <c r="AO50" s="30"/>
      <c r="AP50" s="31"/>
      <c r="AQ50" s="30"/>
      <c r="AR50" s="31"/>
      <c r="AS50" s="30"/>
      <c r="AT50" s="31"/>
      <c r="AU50" s="30"/>
      <c r="AV50" s="31"/>
      <c r="AW50" s="37"/>
      <c r="AX50" s="31"/>
      <c r="AY50" s="30"/>
      <c r="AZ50" s="31"/>
      <c r="BA50" s="30"/>
      <c r="BB50" s="31"/>
      <c r="BC50" s="307">
        <v>33.39</v>
      </c>
      <c r="BD50" s="308"/>
      <c r="BE50" s="309"/>
      <c r="BF50" s="310"/>
      <c r="BG50" s="310"/>
      <c r="BH50" s="310"/>
      <c r="BI50" s="310"/>
      <c r="BJ50" s="310"/>
      <c r="BK50" s="310"/>
      <c r="BL50" s="307"/>
      <c r="BM50" s="142"/>
    </row>
    <row r="51" spans="1:65" ht="48.75" thickBot="1" x14ac:dyDescent="0.2">
      <c r="A51" s="218" t="s">
        <v>185</v>
      </c>
      <c r="B51" s="202">
        <v>50</v>
      </c>
      <c r="C51" s="272" t="s">
        <v>352</v>
      </c>
      <c r="D51" s="273" t="s">
        <v>423</v>
      </c>
      <c r="E51" s="295" t="s">
        <v>424</v>
      </c>
      <c r="F51" s="295" t="s">
        <v>3817</v>
      </c>
      <c r="G51" s="296" t="s">
        <v>425</v>
      </c>
      <c r="H51" s="297" t="s">
        <v>367</v>
      </c>
      <c r="I51" s="225" t="s">
        <v>426</v>
      </c>
      <c r="J51" s="272" t="s">
        <v>105</v>
      </c>
      <c r="K51" s="298" t="s">
        <v>427</v>
      </c>
      <c r="L51" s="279" t="s">
        <v>105</v>
      </c>
      <c r="M51" s="272" t="s">
        <v>74</v>
      </c>
      <c r="N51" s="280" t="s">
        <v>3802</v>
      </c>
      <c r="O51" s="311" t="s">
        <v>3810</v>
      </c>
      <c r="P51" s="225" t="s">
        <v>3818</v>
      </c>
      <c r="Q51" s="225" t="s">
        <v>428</v>
      </c>
      <c r="R51" s="280">
        <v>33</v>
      </c>
      <c r="S51" s="280">
        <v>33</v>
      </c>
      <c r="T51" s="29"/>
      <c r="U51" s="30"/>
      <c r="V51" s="99">
        <v>32.46</v>
      </c>
      <c r="W51" s="100">
        <v>0.15</v>
      </c>
      <c r="X51" s="99">
        <v>0.25</v>
      </c>
      <c r="Y51" s="30"/>
      <c r="Z51" s="31"/>
      <c r="AA51" s="100">
        <v>1.9</v>
      </c>
      <c r="AB51" s="99">
        <v>0.03</v>
      </c>
      <c r="AC51" s="100"/>
      <c r="AD51" s="31"/>
      <c r="AE51" s="37"/>
      <c r="AF51" s="31"/>
      <c r="AG51" s="30"/>
      <c r="AH51" s="31"/>
      <c r="AI51" s="100">
        <v>2</v>
      </c>
      <c r="AJ51" s="31"/>
      <c r="AK51" s="307">
        <v>12</v>
      </c>
      <c r="AL51" s="29"/>
      <c r="AM51" s="30"/>
      <c r="AN51" s="99">
        <v>32.43</v>
      </c>
      <c r="AO51" s="100">
        <v>0.15</v>
      </c>
      <c r="AP51" s="99">
        <v>0.25</v>
      </c>
      <c r="AQ51" s="30"/>
      <c r="AR51" s="31"/>
      <c r="AS51" s="100">
        <v>2</v>
      </c>
      <c r="AT51" s="99">
        <v>0.03</v>
      </c>
      <c r="AU51" s="30"/>
      <c r="AV51" s="31"/>
      <c r="AW51" s="37"/>
      <c r="AX51" s="31"/>
      <c r="AY51" s="30"/>
      <c r="AZ51" s="31"/>
      <c r="BA51" s="100">
        <v>2</v>
      </c>
      <c r="BB51" s="31"/>
      <c r="BC51" s="307">
        <v>12.7</v>
      </c>
      <c r="BD51" s="308" t="s">
        <v>854</v>
      </c>
      <c r="BE51" s="309" t="s">
        <v>3717</v>
      </c>
      <c r="BF51" s="309" t="s">
        <v>3717</v>
      </c>
      <c r="BG51" s="310" t="s">
        <v>3716</v>
      </c>
      <c r="BH51" s="310" t="s">
        <v>3717</v>
      </c>
      <c r="BI51" s="310" t="s">
        <v>3717</v>
      </c>
      <c r="BJ51" s="310" t="s">
        <v>3718</v>
      </c>
      <c r="BK51" s="310"/>
      <c r="BL51" s="307"/>
      <c r="BM51" s="142"/>
    </row>
    <row r="52" spans="1:65" ht="48" x14ac:dyDescent="0.15">
      <c r="A52" s="201" t="s">
        <v>185</v>
      </c>
      <c r="B52" s="219">
        <v>51</v>
      </c>
      <c r="C52" s="313" t="s">
        <v>429</v>
      </c>
      <c r="D52" s="314" t="s">
        <v>430</v>
      </c>
      <c r="E52" s="315" t="s">
        <v>431</v>
      </c>
      <c r="F52" s="316" t="s">
        <v>3819</v>
      </c>
      <c r="G52" s="317" t="s">
        <v>3820</v>
      </c>
      <c r="H52" s="318" t="s">
        <v>432</v>
      </c>
      <c r="I52" s="319" t="s">
        <v>433</v>
      </c>
      <c r="J52" s="313" t="s">
        <v>65</v>
      </c>
      <c r="K52" s="320" t="s">
        <v>3821</v>
      </c>
      <c r="L52" s="321" t="s">
        <v>105</v>
      </c>
      <c r="M52" s="313" t="s">
        <v>127</v>
      </c>
      <c r="N52" s="322" t="s">
        <v>3822</v>
      </c>
      <c r="O52" s="323" t="s">
        <v>403</v>
      </c>
      <c r="P52" s="324" t="s">
        <v>3823</v>
      </c>
      <c r="Q52" s="207"/>
      <c r="R52" s="325" t="s">
        <v>3824</v>
      </c>
      <c r="S52" s="325" t="s">
        <v>3825</v>
      </c>
      <c r="T52" s="22"/>
      <c r="U52" s="23"/>
      <c r="V52" s="26">
        <v>4.67</v>
      </c>
      <c r="W52" s="326">
        <v>50.6</v>
      </c>
      <c r="X52" s="26"/>
      <c r="Y52" s="23"/>
      <c r="Z52" s="26"/>
      <c r="AA52" s="23"/>
      <c r="AB52" s="26"/>
      <c r="AC52" s="23"/>
      <c r="AD52" s="327">
        <v>7.9</v>
      </c>
      <c r="AE52" s="326">
        <v>0.4</v>
      </c>
      <c r="AF52" s="26"/>
      <c r="AG52" s="23"/>
      <c r="AH52" s="26"/>
      <c r="AI52" s="23"/>
      <c r="AJ52" s="26"/>
      <c r="AK52" s="328"/>
      <c r="AL52" s="22"/>
      <c r="AM52" s="23"/>
      <c r="AN52" s="327">
        <v>3.9</v>
      </c>
      <c r="AO52" s="326">
        <v>49.4</v>
      </c>
      <c r="AP52" s="26"/>
      <c r="AQ52" s="23"/>
      <c r="AR52" s="26"/>
      <c r="AS52" s="23"/>
      <c r="AT52" s="26"/>
      <c r="AU52" s="23"/>
      <c r="AV52" s="327">
        <v>7.5</v>
      </c>
      <c r="AW52" s="326">
        <v>1.8</v>
      </c>
      <c r="AX52" s="26"/>
      <c r="AY52" s="23"/>
      <c r="AZ52" s="26"/>
      <c r="BA52" s="23"/>
      <c r="BB52" s="26"/>
      <c r="BC52" s="328"/>
      <c r="BD52" s="329" t="s">
        <v>535</v>
      </c>
      <c r="BE52" s="330" t="s">
        <v>3716</v>
      </c>
      <c r="BF52" s="331" t="s">
        <v>3716</v>
      </c>
      <c r="BG52" s="331" t="s">
        <v>3716</v>
      </c>
      <c r="BH52" s="331" t="s">
        <v>3716</v>
      </c>
      <c r="BI52" s="331" t="s">
        <v>3717</v>
      </c>
      <c r="BJ52" s="331" t="s">
        <v>3716</v>
      </c>
      <c r="BK52" s="331" t="s">
        <v>3717</v>
      </c>
      <c r="BL52" s="332" t="s">
        <v>3716</v>
      </c>
      <c r="BM52" s="142"/>
    </row>
    <row r="53" spans="1:65" ht="36" x14ac:dyDescent="0.15">
      <c r="A53" s="218" t="s">
        <v>185</v>
      </c>
      <c r="B53" s="219">
        <v>52</v>
      </c>
      <c r="C53" s="272" t="s">
        <v>429</v>
      </c>
      <c r="D53" s="273" t="s">
        <v>434</v>
      </c>
      <c r="E53" s="295" t="s">
        <v>435</v>
      </c>
      <c r="F53" s="275" t="s">
        <v>3826</v>
      </c>
      <c r="G53" s="296" t="s">
        <v>436</v>
      </c>
      <c r="H53" s="297" t="s">
        <v>437</v>
      </c>
      <c r="I53" s="269" t="s">
        <v>438</v>
      </c>
      <c r="J53" s="272" t="s">
        <v>127</v>
      </c>
      <c r="K53" s="298" t="s">
        <v>439</v>
      </c>
      <c r="L53" s="279" t="s">
        <v>105</v>
      </c>
      <c r="M53" s="272" t="s">
        <v>127</v>
      </c>
      <c r="N53" s="333" t="s">
        <v>535</v>
      </c>
      <c r="O53" s="334" t="s">
        <v>174</v>
      </c>
      <c r="P53" s="335" t="s">
        <v>3827</v>
      </c>
      <c r="Q53" s="225"/>
      <c r="R53" s="280">
        <v>11</v>
      </c>
      <c r="S53" s="280">
        <v>11</v>
      </c>
      <c r="T53" s="29"/>
      <c r="U53" s="30"/>
      <c r="V53" s="31">
        <v>22.5</v>
      </c>
      <c r="W53" s="30"/>
      <c r="X53" s="31"/>
      <c r="Y53" s="30"/>
      <c r="Z53" s="31"/>
      <c r="AA53" s="30">
        <v>1.8</v>
      </c>
      <c r="AB53" s="31"/>
      <c r="AC53" s="30"/>
      <c r="AD53" s="31"/>
      <c r="AE53" s="30">
        <v>0.2</v>
      </c>
      <c r="AF53" s="31"/>
      <c r="AG53" s="30"/>
      <c r="AH53" s="31"/>
      <c r="AI53" s="30"/>
      <c r="AJ53" s="31"/>
      <c r="AK53" s="281"/>
      <c r="AL53" s="29"/>
      <c r="AM53" s="30"/>
      <c r="AN53" s="99">
        <v>25</v>
      </c>
      <c r="AO53" s="30"/>
      <c r="AP53" s="31"/>
      <c r="AQ53" s="30"/>
      <c r="AR53" s="31"/>
      <c r="AS53" s="100">
        <v>2.1</v>
      </c>
      <c r="AT53" s="31"/>
      <c r="AU53" s="30"/>
      <c r="AV53" s="31"/>
      <c r="AW53" s="30">
        <v>0.2</v>
      </c>
      <c r="AX53" s="31"/>
      <c r="AY53" s="30"/>
      <c r="AZ53" s="31"/>
      <c r="BA53" s="30"/>
      <c r="BB53" s="31"/>
      <c r="BC53" s="281"/>
      <c r="BD53" s="282"/>
      <c r="BE53" s="283"/>
      <c r="BF53" s="284"/>
      <c r="BG53" s="284"/>
      <c r="BH53" s="284"/>
      <c r="BI53" s="284"/>
      <c r="BJ53" s="284"/>
      <c r="BK53" s="284"/>
      <c r="BL53" s="285"/>
      <c r="BM53" s="142"/>
    </row>
    <row r="54" spans="1:65" ht="48.75" thickBot="1" x14ac:dyDescent="0.2">
      <c r="A54" s="336" t="s">
        <v>185</v>
      </c>
      <c r="B54" s="219">
        <v>53</v>
      </c>
      <c r="C54" s="337" t="s">
        <v>429</v>
      </c>
      <c r="D54" s="338" t="s">
        <v>440</v>
      </c>
      <c r="E54" s="339" t="s">
        <v>3828</v>
      </c>
      <c r="F54" s="340" t="s">
        <v>3829</v>
      </c>
      <c r="G54" s="341" t="s">
        <v>3830</v>
      </c>
      <c r="H54" s="342" t="s">
        <v>441</v>
      </c>
      <c r="I54" s="343">
        <v>44554</v>
      </c>
      <c r="J54" s="344" t="s">
        <v>67</v>
      </c>
      <c r="K54" s="345" t="s">
        <v>3831</v>
      </c>
      <c r="L54" s="346" t="s">
        <v>67</v>
      </c>
      <c r="M54" s="337" t="s">
        <v>127</v>
      </c>
      <c r="N54" s="347" t="s">
        <v>854</v>
      </c>
      <c r="O54" s="348" t="s">
        <v>567</v>
      </c>
      <c r="P54" s="349">
        <v>44677</v>
      </c>
      <c r="Q54" s="350"/>
      <c r="R54" s="344">
        <v>71</v>
      </c>
      <c r="S54" s="344">
        <v>63</v>
      </c>
      <c r="T54" s="104"/>
      <c r="U54" s="105"/>
      <c r="V54" s="351">
        <v>37.9</v>
      </c>
      <c r="W54" s="105"/>
      <c r="X54" s="106"/>
      <c r="Y54" s="105"/>
      <c r="Z54" s="106"/>
      <c r="AA54" s="105"/>
      <c r="AB54" s="106"/>
      <c r="AC54" s="105"/>
      <c r="AD54" s="106"/>
      <c r="AE54" s="352">
        <v>3</v>
      </c>
      <c r="AF54" s="106"/>
      <c r="AG54" s="105"/>
      <c r="AH54" s="351">
        <v>5.2</v>
      </c>
      <c r="AI54" s="352">
        <v>0.2</v>
      </c>
      <c r="AJ54" s="106"/>
      <c r="AK54" s="353"/>
      <c r="AL54" s="104"/>
      <c r="AM54" s="105"/>
      <c r="AN54" s="351">
        <v>35.4</v>
      </c>
      <c r="AO54" s="105"/>
      <c r="AP54" s="106"/>
      <c r="AQ54" s="105"/>
      <c r="AR54" s="106"/>
      <c r="AS54" s="105"/>
      <c r="AT54" s="106"/>
      <c r="AU54" s="105"/>
      <c r="AV54" s="106"/>
      <c r="AW54" s="352">
        <v>4</v>
      </c>
      <c r="AX54" s="106"/>
      <c r="AY54" s="105"/>
      <c r="AZ54" s="351">
        <v>7</v>
      </c>
      <c r="BA54" s="352">
        <v>0.2</v>
      </c>
      <c r="BB54" s="106"/>
      <c r="BC54" s="353"/>
      <c r="BD54" s="354"/>
      <c r="BE54" s="355"/>
      <c r="BF54" s="356"/>
      <c r="BG54" s="356"/>
      <c r="BH54" s="356"/>
      <c r="BI54" s="356"/>
      <c r="BJ54" s="356"/>
      <c r="BK54" s="356"/>
      <c r="BL54" s="357"/>
      <c r="BM54" s="142"/>
    </row>
    <row r="55" spans="1:65" ht="61.5" customHeight="1" x14ac:dyDescent="0.15">
      <c r="A55" s="358" t="s">
        <v>3832</v>
      </c>
      <c r="B55" s="233">
        <v>54</v>
      </c>
      <c r="C55" s="359" t="s">
        <v>442</v>
      </c>
      <c r="D55" s="360" t="s">
        <v>443</v>
      </c>
      <c r="E55" s="361" t="s">
        <v>444</v>
      </c>
      <c r="F55" s="362" t="s">
        <v>445</v>
      </c>
      <c r="G55" s="363" t="s">
        <v>446</v>
      </c>
      <c r="H55" s="364" t="s">
        <v>447</v>
      </c>
      <c r="I55" s="225" t="s">
        <v>448</v>
      </c>
      <c r="J55" s="359" t="s">
        <v>105</v>
      </c>
      <c r="K55" s="365" t="s">
        <v>449</v>
      </c>
      <c r="L55" s="279" t="s">
        <v>105</v>
      </c>
      <c r="M55" s="272" t="s">
        <v>74</v>
      </c>
      <c r="N55" s="311" t="s">
        <v>3720</v>
      </c>
      <c r="O55" s="299" t="s">
        <v>184</v>
      </c>
      <c r="P55" s="335">
        <v>44651</v>
      </c>
      <c r="Q55" s="225" t="s">
        <v>450</v>
      </c>
      <c r="R55" s="333">
        <v>230</v>
      </c>
      <c r="S55" s="333" t="s">
        <v>74</v>
      </c>
      <c r="T55" s="29"/>
      <c r="U55" s="30"/>
      <c r="V55" s="31">
        <v>194.3</v>
      </c>
      <c r="W55" s="30"/>
      <c r="X55" s="31"/>
      <c r="Y55" s="30"/>
      <c r="Z55" s="31"/>
      <c r="AA55" s="30">
        <v>57.4</v>
      </c>
      <c r="AB55" s="31"/>
      <c r="AC55" s="30"/>
      <c r="AD55" s="31"/>
      <c r="AE55" s="30"/>
      <c r="AF55" s="31"/>
      <c r="AG55" s="30"/>
      <c r="AH55" s="31"/>
      <c r="AI55" s="30"/>
      <c r="AJ55" s="31"/>
      <c r="AK55" s="281"/>
      <c r="AL55" s="29"/>
      <c r="AM55" s="30"/>
      <c r="AN55" s="99">
        <v>174.3</v>
      </c>
      <c r="AO55" s="30"/>
      <c r="AP55" s="31"/>
      <c r="AQ55" s="30"/>
      <c r="AR55" s="31"/>
      <c r="AS55" s="100">
        <v>54</v>
      </c>
      <c r="AT55" s="31"/>
      <c r="AU55" s="30"/>
      <c r="AV55" s="31"/>
      <c r="AW55" s="30"/>
      <c r="AX55" s="31"/>
      <c r="AY55" s="30"/>
      <c r="AZ55" s="31"/>
      <c r="BA55" s="30"/>
      <c r="BB55" s="31"/>
      <c r="BC55" s="281"/>
      <c r="BD55" s="282" t="s">
        <v>3720</v>
      </c>
      <c r="BE55" s="283" t="s">
        <v>3717</v>
      </c>
      <c r="BF55" s="284" t="s">
        <v>3716</v>
      </c>
      <c r="BG55" s="284" t="s">
        <v>3717</v>
      </c>
      <c r="BH55" s="284" t="s">
        <v>3717</v>
      </c>
      <c r="BI55" s="284" t="s">
        <v>3716</v>
      </c>
      <c r="BJ55" s="284" t="s">
        <v>3717</v>
      </c>
      <c r="BK55" s="284" t="s">
        <v>3716</v>
      </c>
      <c r="BL55" s="284" t="s">
        <v>3716</v>
      </c>
      <c r="BM55" s="142"/>
    </row>
    <row r="56" spans="1:65" ht="63" customHeight="1" x14ac:dyDescent="0.15">
      <c r="A56" s="358" t="s">
        <v>3832</v>
      </c>
      <c r="B56" s="219">
        <v>55</v>
      </c>
      <c r="C56" s="359" t="s">
        <v>442</v>
      </c>
      <c r="D56" s="366" t="s">
        <v>451</v>
      </c>
      <c r="E56" s="361" t="s">
        <v>452</v>
      </c>
      <c r="F56" s="362" t="s">
        <v>453</v>
      </c>
      <c r="G56" s="363" t="s">
        <v>454</v>
      </c>
      <c r="H56" s="364" t="s">
        <v>455</v>
      </c>
      <c r="I56" s="225" t="s">
        <v>456</v>
      </c>
      <c r="J56" s="359" t="s">
        <v>105</v>
      </c>
      <c r="K56" s="365" t="s">
        <v>457</v>
      </c>
      <c r="L56" s="279" t="s">
        <v>105</v>
      </c>
      <c r="M56" s="272" t="s">
        <v>74</v>
      </c>
      <c r="N56" s="311" t="s">
        <v>1581</v>
      </c>
      <c r="O56" s="299" t="s">
        <v>184</v>
      </c>
      <c r="P56" s="335">
        <v>44651</v>
      </c>
      <c r="Q56" s="225" t="s">
        <v>458</v>
      </c>
      <c r="R56" s="333">
        <v>41</v>
      </c>
      <c r="S56" s="333">
        <v>30</v>
      </c>
      <c r="T56" s="29"/>
      <c r="U56" s="30"/>
      <c r="V56" s="31">
        <v>32.229999999999997</v>
      </c>
      <c r="W56" s="30">
        <v>19.899999999999999</v>
      </c>
      <c r="X56" s="31">
        <v>1.3</v>
      </c>
      <c r="Y56" s="30"/>
      <c r="Z56" s="31"/>
      <c r="AA56" s="30">
        <v>0.6</v>
      </c>
      <c r="AB56" s="31"/>
      <c r="AC56" s="30"/>
      <c r="AD56" s="31"/>
      <c r="AE56" s="30">
        <v>1.9</v>
      </c>
      <c r="AF56" s="31"/>
      <c r="AG56" s="30"/>
      <c r="AH56" s="31"/>
      <c r="AI56" s="30">
        <v>1</v>
      </c>
      <c r="AJ56" s="31"/>
      <c r="AK56" s="281"/>
      <c r="AL56" s="29"/>
      <c r="AM56" s="30"/>
      <c r="AN56" s="31">
        <v>32.229999999999997</v>
      </c>
      <c r="AO56" s="100">
        <v>20.100000000000001</v>
      </c>
      <c r="AP56" s="99">
        <v>1.1000000000000001</v>
      </c>
      <c r="AQ56" s="30"/>
      <c r="AR56" s="31"/>
      <c r="AS56" s="100">
        <v>0.7</v>
      </c>
      <c r="AT56" s="31"/>
      <c r="AU56" s="30"/>
      <c r="AV56" s="31"/>
      <c r="AW56" s="100">
        <v>2</v>
      </c>
      <c r="AX56" s="31"/>
      <c r="AY56" s="30"/>
      <c r="AZ56" s="31"/>
      <c r="BA56" s="100">
        <v>1.27</v>
      </c>
      <c r="BB56" s="31"/>
      <c r="BC56" s="281"/>
      <c r="BD56" s="282" t="s">
        <v>3720</v>
      </c>
      <c r="BE56" s="283" t="s">
        <v>3717</v>
      </c>
      <c r="BF56" s="284" t="s">
        <v>3716</v>
      </c>
      <c r="BG56" s="284" t="s">
        <v>3717</v>
      </c>
      <c r="BH56" s="284" t="s">
        <v>3716</v>
      </c>
      <c r="BI56" s="284" t="s">
        <v>3717</v>
      </c>
      <c r="BJ56" s="284" t="s">
        <v>3717</v>
      </c>
      <c r="BK56" s="284" t="s">
        <v>3716</v>
      </c>
      <c r="BL56" s="284" t="s">
        <v>3717</v>
      </c>
      <c r="BM56" s="142"/>
    </row>
    <row r="57" spans="1:65" ht="48.75" thickBot="1" x14ac:dyDescent="0.2">
      <c r="A57" s="358" t="s">
        <v>3832</v>
      </c>
      <c r="B57" s="245">
        <v>56</v>
      </c>
      <c r="C57" s="359" t="s">
        <v>442</v>
      </c>
      <c r="D57" s="366" t="s">
        <v>459</v>
      </c>
      <c r="E57" s="361" t="s">
        <v>460</v>
      </c>
      <c r="F57" s="362" t="s">
        <v>461</v>
      </c>
      <c r="G57" s="363" t="s">
        <v>462</v>
      </c>
      <c r="H57" s="364" t="s">
        <v>463</v>
      </c>
      <c r="I57" s="225" t="s">
        <v>464</v>
      </c>
      <c r="J57" s="359" t="s">
        <v>105</v>
      </c>
      <c r="K57" s="365" t="s">
        <v>465</v>
      </c>
      <c r="L57" s="279" t="s">
        <v>105</v>
      </c>
      <c r="M57" s="272" t="s">
        <v>68</v>
      </c>
      <c r="N57" s="311" t="s">
        <v>1618</v>
      </c>
      <c r="O57" s="299" t="s">
        <v>467</v>
      </c>
      <c r="P57" s="335">
        <v>44644</v>
      </c>
      <c r="Q57" s="225" t="s">
        <v>466</v>
      </c>
      <c r="R57" s="333">
        <v>13</v>
      </c>
      <c r="S57" s="333">
        <v>8</v>
      </c>
      <c r="T57" s="29"/>
      <c r="U57" s="30"/>
      <c r="V57" s="31">
        <v>14.3</v>
      </c>
      <c r="W57" s="30">
        <v>4</v>
      </c>
      <c r="X57" s="31">
        <v>2.9</v>
      </c>
      <c r="Y57" s="30"/>
      <c r="Z57" s="31"/>
      <c r="AA57" s="30"/>
      <c r="AB57" s="31"/>
      <c r="AC57" s="30"/>
      <c r="AD57" s="31">
        <v>10.3</v>
      </c>
      <c r="AE57" s="30"/>
      <c r="AF57" s="31"/>
      <c r="AG57" s="30"/>
      <c r="AH57" s="31"/>
      <c r="AI57" s="30"/>
      <c r="AJ57" s="31"/>
      <c r="AK57" s="281"/>
      <c r="AL57" s="29"/>
      <c r="AM57" s="30"/>
      <c r="AN57" s="31">
        <v>14.3</v>
      </c>
      <c r="AO57" s="107">
        <v>4</v>
      </c>
      <c r="AP57" s="108">
        <v>2.9</v>
      </c>
      <c r="AQ57" s="30"/>
      <c r="AR57" s="31"/>
      <c r="AS57" s="30"/>
      <c r="AT57" s="31"/>
      <c r="AU57" s="30"/>
      <c r="AV57" s="99">
        <v>8.9</v>
      </c>
      <c r="AW57" s="30"/>
      <c r="AX57" s="31"/>
      <c r="AY57" s="30"/>
      <c r="AZ57" s="31"/>
      <c r="BA57" s="30"/>
      <c r="BB57" s="31"/>
      <c r="BC57" s="281"/>
      <c r="BD57" s="282" t="s">
        <v>1618</v>
      </c>
      <c r="BE57" s="283" t="s">
        <v>3716</v>
      </c>
      <c r="BF57" s="284" t="s">
        <v>3716</v>
      </c>
      <c r="BG57" s="284" t="s">
        <v>3716</v>
      </c>
      <c r="BH57" s="284" t="s">
        <v>3716</v>
      </c>
      <c r="BI57" s="284" t="s">
        <v>3716</v>
      </c>
      <c r="BJ57" s="284" t="s">
        <v>3716</v>
      </c>
      <c r="BK57" s="284" t="s">
        <v>3716</v>
      </c>
      <c r="BL57" s="284" t="s">
        <v>3716</v>
      </c>
      <c r="BM57" s="142"/>
    </row>
    <row r="58" spans="1:65" ht="60" x14ac:dyDescent="0.15">
      <c r="A58" s="358" t="s">
        <v>3832</v>
      </c>
      <c r="B58" s="202">
        <v>57</v>
      </c>
      <c r="C58" s="359" t="s">
        <v>442</v>
      </c>
      <c r="D58" s="366" t="s">
        <v>468</v>
      </c>
      <c r="E58" s="361" t="s">
        <v>469</v>
      </c>
      <c r="F58" s="362" t="s">
        <v>470</v>
      </c>
      <c r="G58" s="363" t="s">
        <v>471</v>
      </c>
      <c r="H58" s="364" t="s">
        <v>472</v>
      </c>
      <c r="I58" s="225" t="s">
        <v>473</v>
      </c>
      <c r="J58" s="359" t="s">
        <v>105</v>
      </c>
      <c r="K58" s="365" t="s">
        <v>474</v>
      </c>
      <c r="L58" s="279" t="s">
        <v>105</v>
      </c>
      <c r="M58" s="272" t="s">
        <v>68</v>
      </c>
      <c r="N58" s="311" t="s">
        <v>1581</v>
      </c>
      <c r="O58" s="299" t="s">
        <v>467</v>
      </c>
      <c r="P58" s="335">
        <v>44651</v>
      </c>
      <c r="Q58" s="225" t="s">
        <v>466</v>
      </c>
      <c r="R58" s="333">
        <v>61</v>
      </c>
      <c r="S58" s="333">
        <v>64</v>
      </c>
      <c r="T58" s="29"/>
      <c r="U58" s="30"/>
      <c r="V58" s="31"/>
      <c r="W58" s="30">
        <v>67.2</v>
      </c>
      <c r="X58" s="31"/>
      <c r="Y58" s="30"/>
      <c r="Z58" s="31"/>
      <c r="AA58" s="30"/>
      <c r="AB58" s="31"/>
      <c r="AC58" s="30"/>
      <c r="AD58" s="31"/>
      <c r="AE58" s="30">
        <v>1.35</v>
      </c>
      <c r="AF58" s="31"/>
      <c r="AG58" s="30"/>
      <c r="AH58" s="31"/>
      <c r="AI58" s="30"/>
      <c r="AJ58" s="31"/>
      <c r="AK58" s="281"/>
      <c r="AL58" s="29"/>
      <c r="AM58" s="30"/>
      <c r="AN58" s="31"/>
      <c r="AO58" s="100">
        <v>71.3</v>
      </c>
      <c r="AP58" s="31"/>
      <c r="AQ58" s="30"/>
      <c r="AR58" s="31"/>
      <c r="AS58" s="30"/>
      <c r="AT58" s="31"/>
      <c r="AU58" s="30"/>
      <c r="AV58" s="31"/>
      <c r="AW58" s="100">
        <v>1.6</v>
      </c>
      <c r="AX58" s="31"/>
      <c r="AY58" s="30"/>
      <c r="AZ58" s="31"/>
      <c r="BA58" s="30"/>
      <c r="BB58" s="31"/>
      <c r="BC58" s="281"/>
      <c r="BD58" s="282" t="s">
        <v>1581</v>
      </c>
      <c r="BE58" s="283" t="s">
        <v>3716</v>
      </c>
      <c r="BF58" s="284" t="s">
        <v>3716</v>
      </c>
      <c r="BG58" s="284" t="s">
        <v>3717</v>
      </c>
      <c r="BH58" s="284" t="s">
        <v>3716</v>
      </c>
      <c r="BI58" s="284" t="s">
        <v>3716</v>
      </c>
      <c r="BJ58" s="284" t="s">
        <v>3717</v>
      </c>
      <c r="BK58" s="284" t="s">
        <v>3716</v>
      </c>
      <c r="BL58" s="284" t="s">
        <v>3716</v>
      </c>
      <c r="BM58" s="142"/>
    </row>
    <row r="59" spans="1:65" ht="93" customHeight="1" x14ac:dyDescent="0.15">
      <c r="A59" s="358" t="s">
        <v>3832</v>
      </c>
      <c r="B59" s="219">
        <v>58</v>
      </c>
      <c r="C59" s="359" t="s">
        <v>442</v>
      </c>
      <c r="D59" s="366" t="s">
        <v>475</v>
      </c>
      <c r="E59" s="361" t="s">
        <v>476</v>
      </c>
      <c r="F59" s="362" t="s">
        <v>477</v>
      </c>
      <c r="G59" s="363" t="s">
        <v>478</v>
      </c>
      <c r="H59" s="364" t="s">
        <v>479</v>
      </c>
      <c r="I59" s="225" t="s">
        <v>480</v>
      </c>
      <c r="J59" s="359" t="s">
        <v>105</v>
      </c>
      <c r="K59" s="365" t="s">
        <v>481</v>
      </c>
      <c r="L59" s="279" t="s">
        <v>105</v>
      </c>
      <c r="M59" s="272" t="s">
        <v>68</v>
      </c>
      <c r="N59" s="311" t="s">
        <v>3720</v>
      </c>
      <c r="O59" s="299" t="s">
        <v>184</v>
      </c>
      <c r="P59" s="335">
        <v>44651</v>
      </c>
      <c r="Q59" s="225" t="s">
        <v>466</v>
      </c>
      <c r="R59" s="333">
        <v>10</v>
      </c>
      <c r="S59" s="333">
        <v>11</v>
      </c>
      <c r="T59" s="29"/>
      <c r="U59" s="30"/>
      <c r="V59" s="31">
        <v>3.64</v>
      </c>
      <c r="W59" s="30">
        <v>8.8000000000000007</v>
      </c>
      <c r="X59" s="31">
        <v>0.08</v>
      </c>
      <c r="Y59" s="30"/>
      <c r="Z59" s="31"/>
      <c r="AA59" s="30"/>
      <c r="AB59" s="31"/>
      <c r="AC59" s="30"/>
      <c r="AD59" s="31"/>
      <c r="AE59" s="30"/>
      <c r="AF59" s="31"/>
      <c r="AG59" s="30"/>
      <c r="AH59" s="31">
        <v>0.4</v>
      </c>
      <c r="AI59" s="30"/>
      <c r="AJ59" s="31"/>
      <c r="AK59" s="281"/>
      <c r="AL59" s="29"/>
      <c r="AM59" s="30"/>
      <c r="AN59" s="99">
        <v>3.8</v>
      </c>
      <c r="AO59" s="100">
        <v>9.6</v>
      </c>
      <c r="AP59" s="31">
        <v>0.08</v>
      </c>
      <c r="AQ59" s="30"/>
      <c r="AR59" s="31"/>
      <c r="AS59" s="30"/>
      <c r="AT59" s="31"/>
      <c r="AU59" s="30"/>
      <c r="AV59" s="31"/>
      <c r="AW59" s="30"/>
      <c r="AX59" s="31"/>
      <c r="AY59" s="30"/>
      <c r="AZ59" s="108">
        <v>0.4</v>
      </c>
      <c r="BA59" s="30"/>
      <c r="BB59" s="31"/>
      <c r="BC59" s="281"/>
      <c r="BD59" s="282" t="s">
        <v>1618</v>
      </c>
      <c r="BE59" s="283" t="s">
        <v>3716</v>
      </c>
      <c r="BF59" s="284" t="s">
        <v>3716</v>
      </c>
      <c r="BG59" s="284" t="s">
        <v>3716</v>
      </c>
      <c r="BH59" s="284" t="s">
        <v>3716</v>
      </c>
      <c r="BI59" s="284" t="s">
        <v>3716</v>
      </c>
      <c r="BJ59" s="284" t="s">
        <v>3716</v>
      </c>
      <c r="BK59" s="284" t="s">
        <v>3716</v>
      </c>
      <c r="BL59" s="284" t="s">
        <v>3717</v>
      </c>
      <c r="BM59" s="142"/>
    </row>
    <row r="60" spans="1:65" ht="48" x14ac:dyDescent="0.15">
      <c r="A60" s="358" t="s">
        <v>3832</v>
      </c>
      <c r="B60" s="219">
        <v>59</v>
      </c>
      <c r="C60" s="359" t="s">
        <v>442</v>
      </c>
      <c r="D60" s="366" t="s">
        <v>482</v>
      </c>
      <c r="E60" s="361" t="s">
        <v>483</v>
      </c>
      <c r="F60" s="362" t="s">
        <v>484</v>
      </c>
      <c r="G60" s="363" t="s">
        <v>485</v>
      </c>
      <c r="H60" s="364" t="s">
        <v>472</v>
      </c>
      <c r="I60" s="225" t="s">
        <v>486</v>
      </c>
      <c r="J60" s="359" t="s">
        <v>105</v>
      </c>
      <c r="K60" s="365" t="s">
        <v>487</v>
      </c>
      <c r="L60" s="279" t="s">
        <v>105</v>
      </c>
      <c r="M60" s="272" t="s">
        <v>105</v>
      </c>
      <c r="N60" s="311" t="s">
        <v>3720</v>
      </c>
      <c r="O60" s="299" t="s">
        <v>184</v>
      </c>
      <c r="P60" s="335">
        <v>44322</v>
      </c>
      <c r="Q60" s="225" t="s">
        <v>488</v>
      </c>
      <c r="R60" s="333">
        <v>29</v>
      </c>
      <c r="S60" s="333">
        <v>31</v>
      </c>
      <c r="T60" s="29"/>
      <c r="U60" s="30"/>
      <c r="V60" s="31">
        <v>21.6</v>
      </c>
      <c r="W60" s="30">
        <v>6</v>
      </c>
      <c r="X60" s="99">
        <v>0.1</v>
      </c>
      <c r="Y60" s="30"/>
      <c r="Z60" s="31"/>
      <c r="AA60" s="30">
        <v>0.7</v>
      </c>
      <c r="AB60" s="31"/>
      <c r="AC60" s="30"/>
      <c r="AD60" s="31"/>
      <c r="AE60" s="30">
        <v>0.9</v>
      </c>
      <c r="AF60" s="31"/>
      <c r="AG60" s="30"/>
      <c r="AH60" s="99">
        <v>0.4</v>
      </c>
      <c r="AI60" s="30">
        <v>0.65</v>
      </c>
      <c r="AJ60" s="31"/>
      <c r="AK60" s="367"/>
      <c r="AL60" s="29"/>
      <c r="AM60" s="30"/>
      <c r="AN60" s="99">
        <v>21.6</v>
      </c>
      <c r="AO60" s="107">
        <v>6</v>
      </c>
      <c r="AP60" s="99">
        <v>0.1</v>
      </c>
      <c r="AQ60" s="30"/>
      <c r="AR60" s="31"/>
      <c r="AS60" s="30">
        <v>0.7</v>
      </c>
      <c r="AT60" s="31"/>
      <c r="AU60" s="30"/>
      <c r="AV60" s="31"/>
      <c r="AW60" s="107">
        <v>0.9</v>
      </c>
      <c r="AX60" s="31"/>
      <c r="AY60" s="30"/>
      <c r="AZ60" s="99">
        <v>0.4</v>
      </c>
      <c r="BA60" s="107">
        <v>0.65</v>
      </c>
      <c r="BB60" s="31"/>
      <c r="BC60" s="367"/>
      <c r="BD60" s="368" t="s">
        <v>3720</v>
      </c>
      <c r="BE60" s="369" t="s">
        <v>3717</v>
      </c>
      <c r="BF60" s="370" t="s">
        <v>3717</v>
      </c>
      <c r="BG60" s="370" t="s">
        <v>3717</v>
      </c>
      <c r="BH60" s="370" t="s">
        <v>3716</v>
      </c>
      <c r="BI60" s="370" t="s">
        <v>3717</v>
      </c>
      <c r="BJ60" s="370" t="s">
        <v>3716</v>
      </c>
      <c r="BK60" s="370" t="s">
        <v>3716</v>
      </c>
      <c r="BL60" s="370" t="s">
        <v>3717</v>
      </c>
      <c r="BM60" s="142"/>
    </row>
    <row r="61" spans="1:65" ht="48" x14ac:dyDescent="0.15">
      <c r="A61" s="358" t="s">
        <v>3832</v>
      </c>
      <c r="B61" s="219">
        <v>60</v>
      </c>
      <c r="C61" s="359" t="s">
        <v>442</v>
      </c>
      <c r="D61" s="366" t="s">
        <v>489</v>
      </c>
      <c r="E61" s="361" t="s">
        <v>490</v>
      </c>
      <c r="F61" s="362" t="s">
        <v>491</v>
      </c>
      <c r="G61" s="363" t="s">
        <v>492</v>
      </c>
      <c r="H61" s="364" t="s">
        <v>493</v>
      </c>
      <c r="I61" s="225" t="s">
        <v>494</v>
      </c>
      <c r="J61" s="359" t="s">
        <v>105</v>
      </c>
      <c r="K61" s="365" t="s">
        <v>495</v>
      </c>
      <c r="L61" s="279" t="s">
        <v>105</v>
      </c>
      <c r="M61" s="272" t="s">
        <v>68</v>
      </c>
      <c r="N61" s="311" t="s">
        <v>3720</v>
      </c>
      <c r="O61" s="299" t="s">
        <v>184</v>
      </c>
      <c r="P61" s="335">
        <v>44336</v>
      </c>
      <c r="Q61" s="225" t="s">
        <v>496</v>
      </c>
      <c r="R61" s="333">
        <v>34</v>
      </c>
      <c r="S61" s="333">
        <v>31</v>
      </c>
      <c r="T61" s="29"/>
      <c r="U61" s="30"/>
      <c r="V61" s="31">
        <v>36</v>
      </c>
      <c r="W61" s="30">
        <v>0.8</v>
      </c>
      <c r="X61" s="31"/>
      <c r="Y61" s="30"/>
      <c r="Z61" s="31"/>
      <c r="AA61" s="30">
        <v>1.2</v>
      </c>
      <c r="AB61" s="31">
        <v>2.4</v>
      </c>
      <c r="AC61" s="30">
        <v>0.3</v>
      </c>
      <c r="AD61" s="31"/>
      <c r="AE61" s="30">
        <v>2.2000000000000002</v>
      </c>
      <c r="AF61" s="31"/>
      <c r="AG61" s="30"/>
      <c r="AH61" s="31"/>
      <c r="AI61" s="30">
        <v>3.4</v>
      </c>
      <c r="AJ61" s="31"/>
      <c r="AK61" s="371">
        <v>0.05</v>
      </c>
      <c r="AL61" s="29"/>
      <c r="AM61" s="30"/>
      <c r="AN61" s="99">
        <v>33</v>
      </c>
      <c r="AO61" s="100">
        <v>0.9</v>
      </c>
      <c r="AP61" s="31"/>
      <c r="AQ61" s="30"/>
      <c r="AR61" s="31"/>
      <c r="AS61" s="30">
        <v>1.2</v>
      </c>
      <c r="AT61" s="31">
        <v>2.4</v>
      </c>
      <c r="AU61" s="30">
        <v>0.3</v>
      </c>
      <c r="AV61" s="31"/>
      <c r="AW61" s="100">
        <v>4.9000000000000004</v>
      </c>
      <c r="AX61" s="31"/>
      <c r="AY61" s="30"/>
      <c r="AZ61" s="31"/>
      <c r="BA61" s="100">
        <v>3.5</v>
      </c>
      <c r="BB61" s="31"/>
      <c r="BC61" s="371">
        <v>0.05</v>
      </c>
      <c r="BD61" s="282" t="s">
        <v>3720</v>
      </c>
      <c r="BE61" s="283" t="s">
        <v>3716</v>
      </c>
      <c r="BF61" s="284" t="s">
        <v>3716</v>
      </c>
      <c r="BG61" s="284" t="s">
        <v>3716</v>
      </c>
      <c r="BH61" s="284" t="s">
        <v>3716</v>
      </c>
      <c r="BI61" s="284" t="s">
        <v>3716</v>
      </c>
      <c r="BJ61" s="284" t="s">
        <v>3716</v>
      </c>
      <c r="BK61" s="284" t="s">
        <v>3716</v>
      </c>
      <c r="BL61" s="284" t="s">
        <v>3716</v>
      </c>
      <c r="BM61" s="142"/>
    </row>
    <row r="62" spans="1:65" ht="48" x14ac:dyDescent="0.15">
      <c r="A62" s="358" t="s">
        <v>3832</v>
      </c>
      <c r="B62" s="233">
        <v>61</v>
      </c>
      <c r="C62" s="359" t="s">
        <v>442</v>
      </c>
      <c r="D62" s="366" t="s">
        <v>497</v>
      </c>
      <c r="E62" s="361" t="s">
        <v>498</v>
      </c>
      <c r="F62" s="362" t="s">
        <v>499</v>
      </c>
      <c r="G62" s="363" t="s">
        <v>500</v>
      </c>
      <c r="H62" s="364" t="s">
        <v>501</v>
      </c>
      <c r="I62" s="225" t="s">
        <v>502</v>
      </c>
      <c r="J62" s="359" t="s">
        <v>105</v>
      </c>
      <c r="K62" s="365" t="s">
        <v>503</v>
      </c>
      <c r="L62" s="279" t="s">
        <v>105</v>
      </c>
      <c r="M62" s="272" t="s">
        <v>68</v>
      </c>
      <c r="N62" s="311" t="s">
        <v>1581</v>
      </c>
      <c r="O62" s="299" t="s">
        <v>184</v>
      </c>
      <c r="P62" s="335">
        <v>44543</v>
      </c>
      <c r="Q62" s="225"/>
      <c r="R62" s="333">
        <v>145</v>
      </c>
      <c r="S62" s="333">
        <v>145</v>
      </c>
      <c r="T62" s="29"/>
      <c r="U62" s="30"/>
      <c r="V62" s="31">
        <v>29.47</v>
      </c>
      <c r="W62" s="30"/>
      <c r="X62" s="31">
        <v>0.75</v>
      </c>
      <c r="Y62" s="30"/>
      <c r="Z62" s="31"/>
      <c r="AA62" s="30">
        <v>0.79</v>
      </c>
      <c r="AB62" s="31"/>
      <c r="AC62" s="30">
        <v>2.06</v>
      </c>
      <c r="AD62" s="31"/>
      <c r="AE62" s="30">
        <v>12.57</v>
      </c>
      <c r="AF62" s="31"/>
      <c r="AG62" s="30"/>
      <c r="AH62" s="31"/>
      <c r="AI62" s="30">
        <v>15.83</v>
      </c>
      <c r="AJ62" s="31"/>
      <c r="AK62" s="281"/>
      <c r="AL62" s="29"/>
      <c r="AM62" s="30"/>
      <c r="AN62" s="99">
        <v>27.7</v>
      </c>
      <c r="AO62" s="30"/>
      <c r="AP62" s="108">
        <v>0.75</v>
      </c>
      <c r="AQ62" s="30"/>
      <c r="AR62" s="31"/>
      <c r="AS62" s="100">
        <v>0.7</v>
      </c>
      <c r="AT62" s="31"/>
      <c r="AU62" s="100">
        <v>1.9</v>
      </c>
      <c r="AV62" s="31"/>
      <c r="AW62" s="100">
        <v>14.4</v>
      </c>
      <c r="AX62" s="31"/>
      <c r="AY62" s="30"/>
      <c r="AZ62" s="31"/>
      <c r="BA62" s="100">
        <v>15.5</v>
      </c>
      <c r="BB62" s="31"/>
      <c r="BC62" s="281"/>
      <c r="BD62" s="282" t="s">
        <v>1618</v>
      </c>
      <c r="BE62" s="283" t="s">
        <v>3716</v>
      </c>
      <c r="BF62" s="284" t="s">
        <v>3716</v>
      </c>
      <c r="BG62" s="284" t="s">
        <v>3716</v>
      </c>
      <c r="BH62" s="284" t="s">
        <v>3716</v>
      </c>
      <c r="BI62" s="284" t="s">
        <v>3716</v>
      </c>
      <c r="BJ62" s="284" t="s">
        <v>3716</v>
      </c>
      <c r="BK62" s="284" t="s">
        <v>3716</v>
      </c>
      <c r="BL62" s="284" t="s">
        <v>3716</v>
      </c>
      <c r="BM62" s="142"/>
    </row>
    <row r="63" spans="1:65" ht="54" customHeight="1" x14ac:dyDescent="0.15">
      <c r="A63" s="358" t="s">
        <v>3832</v>
      </c>
      <c r="B63" s="219">
        <v>62</v>
      </c>
      <c r="C63" s="359" t="s">
        <v>442</v>
      </c>
      <c r="D63" s="366" t="s">
        <v>504</v>
      </c>
      <c r="E63" s="361" t="s">
        <v>505</v>
      </c>
      <c r="F63" s="362" t="s">
        <v>506</v>
      </c>
      <c r="G63" s="363" t="s">
        <v>507</v>
      </c>
      <c r="H63" s="364" t="s">
        <v>508</v>
      </c>
      <c r="I63" s="225" t="s">
        <v>509</v>
      </c>
      <c r="J63" s="359" t="s">
        <v>105</v>
      </c>
      <c r="K63" s="365" t="s">
        <v>510</v>
      </c>
      <c r="L63" s="279" t="s">
        <v>105</v>
      </c>
      <c r="M63" s="272" t="s">
        <v>74</v>
      </c>
      <c r="N63" s="311" t="s">
        <v>3720</v>
      </c>
      <c r="O63" s="299" t="s">
        <v>184</v>
      </c>
      <c r="P63" s="372" t="s">
        <v>3833</v>
      </c>
      <c r="Q63" s="225" t="s">
        <v>511</v>
      </c>
      <c r="R63" s="333">
        <v>719</v>
      </c>
      <c r="S63" s="333">
        <v>680</v>
      </c>
      <c r="T63" s="29"/>
      <c r="U63" s="30"/>
      <c r="V63" s="31">
        <v>701</v>
      </c>
      <c r="W63" s="30"/>
      <c r="X63" s="31">
        <v>37</v>
      </c>
      <c r="Y63" s="30"/>
      <c r="Z63" s="31"/>
      <c r="AA63" s="30">
        <v>47</v>
      </c>
      <c r="AB63" s="31"/>
      <c r="AC63" s="30">
        <v>41</v>
      </c>
      <c r="AD63" s="31"/>
      <c r="AE63" s="30">
        <v>115</v>
      </c>
      <c r="AF63" s="31"/>
      <c r="AG63" s="30"/>
      <c r="AH63" s="31"/>
      <c r="AI63" s="30"/>
      <c r="AJ63" s="31"/>
      <c r="AK63" s="281"/>
      <c r="AL63" s="29"/>
      <c r="AM63" s="30"/>
      <c r="AN63" s="99">
        <v>636</v>
      </c>
      <c r="AO63" s="30"/>
      <c r="AP63" s="99">
        <v>33</v>
      </c>
      <c r="AQ63" s="30"/>
      <c r="AR63" s="31"/>
      <c r="AS63" s="100">
        <v>41</v>
      </c>
      <c r="AT63" s="31"/>
      <c r="AU63" s="100">
        <v>36</v>
      </c>
      <c r="AV63" s="31"/>
      <c r="AW63" s="100">
        <v>103</v>
      </c>
      <c r="AX63" s="31"/>
      <c r="AY63" s="30"/>
      <c r="AZ63" s="31"/>
      <c r="BA63" s="30"/>
      <c r="BB63" s="31"/>
      <c r="BC63" s="281"/>
      <c r="BD63" s="282" t="s">
        <v>1618</v>
      </c>
      <c r="BE63" s="283" t="s">
        <v>3716</v>
      </c>
      <c r="BF63" s="284" t="s">
        <v>3716</v>
      </c>
      <c r="BG63" s="284" t="s">
        <v>3717</v>
      </c>
      <c r="BH63" s="284" t="s">
        <v>3716</v>
      </c>
      <c r="BI63" s="284" t="s">
        <v>3717</v>
      </c>
      <c r="BJ63" s="284" t="s">
        <v>3717</v>
      </c>
      <c r="BK63" s="284" t="s">
        <v>3717</v>
      </c>
      <c r="BL63" s="284" t="s">
        <v>3717</v>
      </c>
      <c r="BM63" s="142"/>
    </row>
    <row r="64" spans="1:65" ht="48.75" thickBot="1" x14ac:dyDescent="0.2">
      <c r="A64" s="358" t="s">
        <v>3832</v>
      </c>
      <c r="B64" s="245">
        <v>63</v>
      </c>
      <c r="C64" s="359" t="s">
        <v>442</v>
      </c>
      <c r="D64" s="366" t="s">
        <v>512</v>
      </c>
      <c r="E64" s="361" t="s">
        <v>513</v>
      </c>
      <c r="F64" s="362" t="s">
        <v>514</v>
      </c>
      <c r="G64" s="363" t="s">
        <v>515</v>
      </c>
      <c r="H64" s="364" t="s">
        <v>516</v>
      </c>
      <c r="I64" s="225" t="s">
        <v>517</v>
      </c>
      <c r="J64" s="359" t="s">
        <v>105</v>
      </c>
      <c r="K64" s="365" t="s">
        <v>518</v>
      </c>
      <c r="L64" s="279" t="s">
        <v>105</v>
      </c>
      <c r="M64" s="272" t="s">
        <v>74</v>
      </c>
      <c r="N64" s="311" t="s">
        <v>1581</v>
      </c>
      <c r="O64" s="299" t="s">
        <v>467</v>
      </c>
      <c r="P64" s="372" t="s">
        <v>3834</v>
      </c>
      <c r="Q64" s="225" t="s">
        <v>466</v>
      </c>
      <c r="R64" s="333">
        <v>275</v>
      </c>
      <c r="S64" s="333">
        <v>232</v>
      </c>
      <c r="T64" s="29"/>
      <c r="U64" s="30"/>
      <c r="V64" s="31">
        <v>203.9</v>
      </c>
      <c r="W64" s="30">
        <v>2.2000000000000002</v>
      </c>
      <c r="X64" s="31">
        <v>4.8</v>
      </c>
      <c r="Y64" s="30"/>
      <c r="Z64" s="31"/>
      <c r="AA64" s="30">
        <v>1</v>
      </c>
      <c r="AB64" s="31"/>
      <c r="AC64" s="30">
        <v>47.7</v>
      </c>
      <c r="AD64" s="31"/>
      <c r="AE64" s="30">
        <v>9</v>
      </c>
      <c r="AF64" s="31"/>
      <c r="AG64" s="30"/>
      <c r="AH64" s="31"/>
      <c r="AI64" s="30"/>
      <c r="AJ64" s="31"/>
      <c r="AK64" s="281"/>
      <c r="AL64" s="29"/>
      <c r="AM64" s="30"/>
      <c r="AN64" s="99">
        <v>158.6</v>
      </c>
      <c r="AO64" s="100">
        <v>2</v>
      </c>
      <c r="AP64" s="99">
        <v>3.3</v>
      </c>
      <c r="AQ64" s="30"/>
      <c r="AR64" s="31"/>
      <c r="AS64" s="100">
        <v>1.4</v>
      </c>
      <c r="AT64" s="31"/>
      <c r="AU64" s="100">
        <v>46.1</v>
      </c>
      <c r="AV64" s="31"/>
      <c r="AW64" s="100">
        <v>6</v>
      </c>
      <c r="AX64" s="31"/>
      <c r="AY64" s="30"/>
      <c r="AZ64" s="31"/>
      <c r="BA64" s="30"/>
      <c r="BB64" s="31"/>
      <c r="BC64" s="281"/>
      <c r="BD64" s="282" t="s">
        <v>3720</v>
      </c>
      <c r="BE64" s="283" t="s">
        <v>3716</v>
      </c>
      <c r="BF64" s="284" t="s">
        <v>3716</v>
      </c>
      <c r="BG64" s="284" t="s">
        <v>3717</v>
      </c>
      <c r="BH64" s="284" t="s">
        <v>3717</v>
      </c>
      <c r="BI64" s="284" t="s">
        <v>3717</v>
      </c>
      <c r="BJ64" s="284" t="s">
        <v>3716</v>
      </c>
      <c r="BK64" s="284" t="s">
        <v>3716</v>
      </c>
      <c r="BL64" s="284" t="s">
        <v>3716</v>
      </c>
      <c r="BM64" s="142"/>
    </row>
    <row r="65" spans="1:65" ht="48" x14ac:dyDescent="0.15">
      <c r="A65" s="218" t="s">
        <v>185</v>
      </c>
      <c r="B65" s="202">
        <v>64</v>
      </c>
      <c r="C65" s="272" t="s">
        <v>519</v>
      </c>
      <c r="D65" s="373" t="s">
        <v>520</v>
      </c>
      <c r="E65" s="295" t="s">
        <v>521</v>
      </c>
      <c r="F65" s="275" t="s">
        <v>522</v>
      </c>
      <c r="G65" s="89" t="s">
        <v>523</v>
      </c>
      <c r="H65" s="92" t="s">
        <v>524</v>
      </c>
      <c r="I65" s="225" t="s">
        <v>525</v>
      </c>
      <c r="J65" s="272" t="s">
        <v>526</v>
      </c>
      <c r="K65" s="38" t="s">
        <v>527</v>
      </c>
      <c r="L65" s="279" t="s">
        <v>105</v>
      </c>
      <c r="M65" s="272" t="s">
        <v>74</v>
      </c>
      <c r="N65" s="280" t="s">
        <v>535</v>
      </c>
      <c r="O65" s="299" t="s">
        <v>174</v>
      </c>
      <c r="P65" s="335" t="s">
        <v>4252</v>
      </c>
      <c r="Q65" s="225" t="s">
        <v>4253</v>
      </c>
      <c r="R65" s="280">
        <v>193</v>
      </c>
      <c r="S65" s="280">
        <v>193</v>
      </c>
      <c r="T65" s="29"/>
      <c r="U65" s="30"/>
      <c r="V65" s="31">
        <v>29.5</v>
      </c>
      <c r="W65" s="30"/>
      <c r="X65" s="31">
        <v>6.6</v>
      </c>
      <c r="Y65" s="30"/>
      <c r="Z65" s="31"/>
      <c r="AA65" s="30">
        <v>26.1</v>
      </c>
      <c r="AB65" s="31"/>
      <c r="AC65" s="30">
        <v>233.6</v>
      </c>
      <c r="AD65" s="31"/>
      <c r="AE65" s="30">
        <v>2.2000000000000002</v>
      </c>
      <c r="AF65" s="31"/>
      <c r="AG65" s="30"/>
      <c r="AH65" s="31"/>
      <c r="AI65" s="30"/>
      <c r="AJ65" s="31"/>
      <c r="AK65" s="39" t="s">
        <v>528</v>
      </c>
      <c r="AL65" s="29"/>
      <c r="AM65" s="30"/>
      <c r="AN65" s="99">
        <v>28.5</v>
      </c>
      <c r="AO65" s="30"/>
      <c r="AP65" s="99">
        <v>6.3</v>
      </c>
      <c r="AQ65" s="30"/>
      <c r="AR65" s="31"/>
      <c r="AS65" s="100">
        <v>24.1</v>
      </c>
      <c r="AT65" s="31"/>
      <c r="AU65" s="100">
        <v>232</v>
      </c>
      <c r="AV65" s="31"/>
      <c r="AW65" s="100">
        <v>1.7</v>
      </c>
      <c r="AX65" s="31"/>
      <c r="AY65" s="30"/>
      <c r="AZ65" s="31"/>
      <c r="BA65" s="30"/>
      <c r="BB65" s="31"/>
      <c r="BC65" s="39" t="s">
        <v>528</v>
      </c>
      <c r="BD65" s="374" t="s">
        <v>896</v>
      </c>
      <c r="BE65" s="375" t="s">
        <v>3716</v>
      </c>
      <c r="BF65" s="376" t="s">
        <v>3716</v>
      </c>
      <c r="BG65" s="376" t="s">
        <v>3717</v>
      </c>
      <c r="BH65" s="376" t="s">
        <v>3716</v>
      </c>
      <c r="BI65" s="376" t="s">
        <v>3717</v>
      </c>
      <c r="BJ65" s="376" t="s">
        <v>3717</v>
      </c>
      <c r="BK65" s="376" t="s">
        <v>3716</v>
      </c>
      <c r="BL65" s="377" t="s">
        <v>3716</v>
      </c>
      <c r="BM65" s="142"/>
    </row>
    <row r="66" spans="1:65" ht="36" x14ac:dyDescent="0.15">
      <c r="A66" s="218" t="s">
        <v>185</v>
      </c>
      <c r="B66" s="219">
        <v>65</v>
      </c>
      <c r="C66" s="272" t="s">
        <v>519</v>
      </c>
      <c r="D66" s="373" t="s">
        <v>529</v>
      </c>
      <c r="E66" s="295" t="s">
        <v>530</v>
      </c>
      <c r="F66" s="295" t="s">
        <v>4254</v>
      </c>
      <c r="G66" s="89" t="s">
        <v>531</v>
      </c>
      <c r="H66" s="92" t="s">
        <v>532</v>
      </c>
      <c r="I66" s="225" t="s">
        <v>533</v>
      </c>
      <c r="J66" s="272" t="s">
        <v>65</v>
      </c>
      <c r="K66" s="38" t="s">
        <v>534</v>
      </c>
      <c r="L66" s="279" t="s">
        <v>105</v>
      </c>
      <c r="M66" s="272" t="s">
        <v>74</v>
      </c>
      <c r="N66" s="280" t="s">
        <v>854</v>
      </c>
      <c r="O66" s="378" t="s">
        <v>567</v>
      </c>
      <c r="P66" s="379" t="s">
        <v>4255</v>
      </c>
      <c r="Q66" s="380" t="s">
        <v>4256</v>
      </c>
      <c r="R66" s="280">
        <v>456</v>
      </c>
      <c r="S66" s="280">
        <v>470</v>
      </c>
      <c r="T66" s="29"/>
      <c r="U66" s="30"/>
      <c r="V66" s="99">
        <v>296</v>
      </c>
      <c r="W66" s="30"/>
      <c r="X66" s="108">
        <v>140</v>
      </c>
      <c r="Y66" s="30"/>
      <c r="Z66" s="31"/>
      <c r="AA66" s="100">
        <v>167</v>
      </c>
      <c r="AB66" s="99">
        <v>10</v>
      </c>
      <c r="AC66" s="100">
        <v>636</v>
      </c>
      <c r="AD66" s="31"/>
      <c r="AE66" s="100">
        <v>42</v>
      </c>
      <c r="AF66" s="31"/>
      <c r="AG66" s="30"/>
      <c r="AH66" s="31"/>
      <c r="AI66" s="30"/>
      <c r="AJ66" s="31"/>
      <c r="AK66" s="40"/>
      <c r="AL66" s="29"/>
      <c r="AM66" s="30"/>
      <c r="AN66" s="99">
        <v>300.2</v>
      </c>
      <c r="AO66" s="30"/>
      <c r="AP66" s="99">
        <v>141</v>
      </c>
      <c r="AQ66" s="30"/>
      <c r="AR66" s="31"/>
      <c r="AS66" s="100">
        <v>180.6</v>
      </c>
      <c r="AT66" s="99">
        <v>12</v>
      </c>
      <c r="AU66" s="100">
        <v>650</v>
      </c>
      <c r="AV66" s="31"/>
      <c r="AW66" s="100">
        <v>48</v>
      </c>
      <c r="AX66" s="31"/>
      <c r="AY66" s="30"/>
      <c r="AZ66" s="31"/>
      <c r="BA66" s="30"/>
      <c r="BB66" s="31"/>
      <c r="BC66" s="40"/>
      <c r="BD66" s="381" t="s">
        <v>535</v>
      </c>
      <c r="BE66" s="382" t="s">
        <v>3716</v>
      </c>
      <c r="BF66" s="383" t="s">
        <v>3716</v>
      </c>
      <c r="BG66" s="383" t="s">
        <v>3716</v>
      </c>
      <c r="BH66" s="383" t="s">
        <v>3716</v>
      </c>
      <c r="BI66" s="383" t="s">
        <v>3716</v>
      </c>
      <c r="BJ66" s="383" t="s">
        <v>3716</v>
      </c>
      <c r="BK66" s="383" t="s">
        <v>3716</v>
      </c>
      <c r="BL66" s="384" t="s">
        <v>3716</v>
      </c>
      <c r="BM66" s="142"/>
    </row>
    <row r="67" spans="1:65" ht="60" x14ac:dyDescent="0.15">
      <c r="A67" s="218" t="s">
        <v>185</v>
      </c>
      <c r="B67" s="219">
        <v>66</v>
      </c>
      <c r="C67" s="272" t="s">
        <v>519</v>
      </c>
      <c r="D67" s="373" t="s">
        <v>536</v>
      </c>
      <c r="E67" s="295" t="s">
        <v>537</v>
      </c>
      <c r="F67" s="275" t="s">
        <v>538</v>
      </c>
      <c r="G67" s="89" t="s">
        <v>539</v>
      </c>
      <c r="H67" s="92" t="s">
        <v>540</v>
      </c>
      <c r="I67" s="385" t="s">
        <v>541</v>
      </c>
      <c r="J67" s="386" t="s">
        <v>542</v>
      </c>
      <c r="K67" s="38" t="s">
        <v>534</v>
      </c>
      <c r="L67" s="279" t="s">
        <v>105</v>
      </c>
      <c r="M67" s="386" t="s">
        <v>543</v>
      </c>
      <c r="N67" s="387" t="s">
        <v>535</v>
      </c>
      <c r="O67" s="299" t="s">
        <v>174</v>
      </c>
      <c r="P67" s="388">
        <v>44389</v>
      </c>
      <c r="Q67" s="389" t="s">
        <v>4257</v>
      </c>
      <c r="R67" s="387">
        <v>479</v>
      </c>
      <c r="S67" s="387">
        <v>479</v>
      </c>
      <c r="T67" s="41"/>
      <c r="U67" s="42"/>
      <c r="V67" s="42">
        <v>386</v>
      </c>
      <c r="W67" s="42"/>
      <c r="X67" s="43">
        <v>193</v>
      </c>
      <c r="Y67" s="42"/>
      <c r="Z67" s="43"/>
      <c r="AA67" s="42">
        <v>207</v>
      </c>
      <c r="AB67" s="43"/>
      <c r="AC67" s="390">
        <v>558</v>
      </c>
      <c r="AD67" s="43"/>
      <c r="AE67" s="42"/>
      <c r="AF67" s="43"/>
      <c r="AG67" s="42"/>
      <c r="AH67" s="43"/>
      <c r="AI67" s="42"/>
      <c r="AJ67" s="43"/>
      <c r="AK67" s="44"/>
      <c r="AL67" s="41"/>
      <c r="AM67" s="42"/>
      <c r="AN67" s="390">
        <v>390</v>
      </c>
      <c r="AO67" s="42"/>
      <c r="AP67" s="391">
        <v>200</v>
      </c>
      <c r="AQ67" s="42"/>
      <c r="AR67" s="43"/>
      <c r="AS67" s="390">
        <v>210</v>
      </c>
      <c r="AT67" s="43"/>
      <c r="AU67" s="390">
        <v>565</v>
      </c>
      <c r="AV67" s="43"/>
      <c r="AW67" s="42"/>
      <c r="AX67" s="43"/>
      <c r="AY67" s="42"/>
      <c r="AZ67" s="43"/>
      <c r="BA67" s="42"/>
      <c r="BB67" s="43"/>
      <c r="BC67" s="154"/>
      <c r="BD67" s="392" t="s">
        <v>896</v>
      </c>
      <c r="BE67" s="393" t="s">
        <v>3717</v>
      </c>
      <c r="BF67" s="394" t="s">
        <v>3716</v>
      </c>
      <c r="BG67" s="394" t="s">
        <v>3716</v>
      </c>
      <c r="BH67" s="394" t="s">
        <v>3716</v>
      </c>
      <c r="BI67" s="394" t="s">
        <v>3717</v>
      </c>
      <c r="BJ67" s="394" t="s">
        <v>3716</v>
      </c>
      <c r="BK67" s="394" t="s">
        <v>3716</v>
      </c>
      <c r="BL67" s="154" t="s">
        <v>3716</v>
      </c>
      <c r="BM67" s="142"/>
    </row>
    <row r="68" spans="1:65" ht="60" x14ac:dyDescent="0.15">
      <c r="A68" s="218" t="s">
        <v>185</v>
      </c>
      <c r="B68" s="219">
        <v>67</v>
      </c>
      <c r="C68" s="272" t="s">
        <v>519</v>
      </c>
      <c r="D68" s="373" t="s">
        <v>544</v>
      </c>
      <c r="E68" s="295" t="s">
        <v>545</v>
      </c>
      <c r="F68" s="275" t="s">
        <v>546</v>
      </c>
      <c r="G68" s="89" t="s">
        <v>547</v>
      </c>
      <c r="H68" s="92" t="s">
        <v>548</v>
      </c>
      <c r="I68" s="225" t="s">
        <v>549</v>
      </c>
      <c r="J68" s="272" t="s">
        <v>550</v>
      </c>
      <c r="K68" s="38" t="s">
        <v>203</v>
      </c>
      <c r="L68" s="395" t="s">
        <v>67</v>
      </c>
      <c r="M68" s="272" t="s">
        <v>74</v>
      </c>
      <c r="N68" s="280" t="s">
        <v>535</v>
      </c>
      <c r="O68" s="299" t="s">
        <v>174</v>
      </c>
      <c r="P68" s="335" t="s">
        <v>4258</v>
      </c>
      <c r="Q68" s="335">
        <v>42460</v>
      </c>
      <c r="R68" s="280">
        <v>1303</v>
      </c>
      <c r="S68" s="280">
        <v>1276</v>
      </c>
      <c r="T68" s="29"/>
      <c r="U68" s="30"/>
      <c r="V68" s="99">
        <v>484</v>
      </c>
      <c r="W68" s="30"/>
      <c r="X68" s="99">
        <v>87</v>
      </c>
      <c r="Y68" s="30"/>
      <c r="Z68" s="31"/>
      <c r="AA68" s="100">
        <v>90</v>
      </c>
      <c r="AB68" s="99">
        <v>58</v>
      </c>
      <c r="AC68" s="100">
        <v>491</v>
      </c>
      <c r="AD68" s="31"/>
      <c r="AE68" s="100">
        <v>99</v>
      </c>
      <c r="AF68" s="31"/>
      <c r="AG68" s="30"/>
      <c r="AH68" s="31"/>
      <c r="AI68" s="30"/>
      <c r="AJ68" s="31"/>
      <c r="AK68" s="40"/>
      <c r="AL68" s="29"/>
      <c r="AM68" s="30"/>
      <c r="AN68" s="99">
        <v>480</v>
      </c>
      <c r="AO68" s="30"/>
      <c r="AP68" s="99">
        <v>87</v>
      </c>
      <c r="AQ68" s="30"/>
      <c r="AR68" s="31"/>
      <c r="AS68" s="100">
        <v>97</v>
      </c>
      <c r="AT68" s="99">
        <v>63</v>
      </c>
      <c r="AU68" s="100">
        <v>495</v>
      </c>
      <c r="AV68" s="31"/>
      <c r="AW68" s="100">
        <v>100</v>
      </c>
      <c r="AX68" s="31"/>
      <c r="AY68" s="30"/>
      <c r="AZ68" s="31"/>
      <c r="BA68" s="30"/>
      <c r="BB68" s="31"/>
      <c r="BC68" s="40"/>
      <c r="BD68" s="381" t="s">
        <v>896</v>
      </c>
      <c r="BE68" s="382" t="s">
        <v>3716</v>
      </c>
      <c r="BF68" s="383" t="s">
        <v>3716</v>
      </c>
      <c r="BG68" s="383" t="s">
        <v>3716</v>
      </c>
      <c r="BH68" s="383" t="s">
        <v>3716</v>
      </c>
      <c r="BI68" s="383" t="s">
        <v>3716</v>
      </c>
      <c r="BJ68" s="383" t="s">
        <v>3716</v>
      </c>
      <c r="BK68" s="383" t="s">
        <v>3716</v>
      </c>
      <c r="BL68" s="384" t="s">
        <v>3716</v>
      </c>
      <c r="BM68" s="142"/>
    </row>
    <row r="69" spans="1:65" ht="72.75" customHeight="1" x14ac:dyDescent="0.15">
      <c r="A69" s="218" t="s">
        <v>185</v>
      </c>
      <c r="B69" s="233">
        <v>68</v>
      </c>
      <c r="C69" s="272" t="s">
        <v>519</v>
      </c>
      <c r="D69" s="373" t="s">
        <v>552</v>
      </c>
      <c r="E69" s="295" t="s">
        <v>553</v>
      </c>
      <c r="F69" s="275" t="s">
        <v>554</v>
      </c>
      <c r="G69" s="89" t="s">
        <v>555</v>
      </c>
      <c r="H69" s="92" t="s">
        <v>556</v>
      </c>
      <c r="I69" s="225" t="s">
        <v>557</v>
      </c>
      <c r="J69" s="272" t="s">
        <v>67</v>
      </c>
      <c r="K69" s="38" t="s">
        <v>4259</v>
      </c>
      <c r="L69" s="279" t="s">
        <v>105</v>
      </c>
      <c r="M69" s="272" t="s">
        <v>74</v>
      </c>
      <c r="N69" s="280" t="s">
        <v>535</v>
      </c>
      <c r="O69" s="299" t="s">
        <v>174</v>
      </c>
      <c r="P69" s="269" t="s">
        <v>4260</v>
      </c>
      <c r="Q69" s="225" t="s">
        <v>558</v>
      </c>
      <c r="R69" s="280">
        <v>578</v>
      </c>
      <c r="S69" s="280">
        <v>650</v>
      </c>
      <c r="T69" s="29"/>
      <c r="U69" s="30"/>
      <c r="V69" s="99">
        <v>149.1</v>
      </c>
      <c r="W69" s="30"/>
      <c r="X69" s="99">
        <v>93.2</v>
      </c>
      <c r="Y69" s="30"/>
      <c r="Z69" s="31"/>
      <c r="AA69" s="100">
        <v>12.8</v>
      </c>
      <c r="AB69" s="108">
        <v>2</v>
      </c>
      <c r="AC69" s="100">
        <v>178.4</v>
      </c>
      <c r="AD69" s="31"/>
      <c r="AE69" s="100">
        <v>442.1</v>
      </c>
      <c r="AF69" s="31"/>
      <c r="AG69" s="30"/>
      <c r="AH69" s="31"/>
      <c r="AI69" s="30"/>
      <c r="AJ69" s="31"/>
      <c r="AK69" s="45"/>
      <c r="AL69" s="29"/>
      <c r="AM69" s="30"/>
      <c r="AN69" s="99">
        <v>130</v>
      </c>
      <c r="AO69" s="30"/>
      <c r="AP69" s="99">
        <v>80</v>
      </c>
      <c r="AQ69" s="30"/>
      <c r="AR69" s="31"/>
      <c r="AS69" s="100">
        <v>20</v>
      </c>
      <c r="AT69" s="99">
        <v>3</v>
      </c>
      <c r="AU69" s="100">
        <v>160</v>
      </c>
      <c r="AV69" s="31"/>
      <c r="AW69" s="100">
        <v>385</v>
      </c>
      <c r="AX69" s="31"/>
      <c r="AY69" s="30"/>
      <c r="AZ69" s="31"/>
      <c r="BA69" s="30"/>
      <c r="BB69" s="31"/>
      <c r="BC69" s="396" t="s">
        <v>4261</v>
      </c>
      <c r="BD69" s="397" t="s">
        <v>896</v>
      </c>
      <c r="BE69" s="398" t="s">
        <v>3716</v>
      </c>
      <c r="BF69" s="399" t="s">
        <v>3716</v>
      </c>
      <c r="BG69" s="399" t="s">
        <v>3717</v>
      </c>
      <c r="BH69" s="399" t="s">
        <v>3716</v>
      </c>
      <c r="BI69" s="399" t="s">
        <v>3717</v>
      </c>
      <c r="BJ69" s="399" t="s">
        <v>3716</v>
      </c>
      <c r="BK69" s="399" t="s">
        <v>3717</v>
      </c>
      <c r="BL69" s="400" t="s">
        <v>3716</v>
      </c>
      <c r="BM69" s="142"/>
    </row>
    <row r="70" spans="1:65" ht="54" x14ac:dyDescent="0.15">
      <c r="A70" s="218" t="s">
        <v>185</v>
      </c>
      <c r="B70" s="219">
        <v>69</v>
      </c>
      <c r="C70" s="272" t="s">
        <v>519</v>
      </c>
      <c r="D70" s="373" t="s">
        <v>559</v>
      </c>
      <c r="E70" s="295" t="s">
        <v>560</v>
      </c>
      <c r="F70" s="275" t="s">
        <v>561</v>
      </c>
      <c r="G70" s="89" t="s">
        <v>562</v>
      </c>
      <c r="H70" s="92" t="s">
        <v>563</v>
      </c>
      <c r="I70" s="225" t="s">
        <v>564</v>
      </c>
      <c r="J70" s="272" t="s">
        <v>105</v>
      </c>
      <c r="K70" s="38" t="s">
        <v>565</v>
      </c>
      <c r="L70" s="279" t="s">
        <v>105</v>
      </c>
      <c r="M70" s="272" t="s">
        <v>74</v>
      </c>
      <c r="N70" s="280" t="s">
        <v>854</v>
      </c>
      <c r="O70" s="299" t="s">
        <v>567</v>
      </c>
      <c r="P70" s="401" t="s">
        <v>4262</v>
      </c>
      <c r="Q70" s="225" t="s">
        <v>566</v>
      </c>
      <c r="R70" s="280">
        <v>670</v>
      </c>
      <c r="S70" s="280">
        <v>690</v>
      </c>
      <c r="T70" s="29"/>
      <c r="U70" s="30"/>
      <c r="V70" s="31">
        <v>360</v>
      </c>
      <c r="W70" s="30"/>
      <c r="X70" s="31">
        <v>176</v>
      </c>
      <c r="Y70" s="30">
        <v>36</v>
      </c>
      <c r="Z70" s="31"/>
      <c r="AA70" s="30">
        <v>126</v>
      </c>
      <c r="AB70" s="31">
        <v>70</v>
      </c>
      <c r="AC70" s="30">
        <v>463</v>
      </c>
      <c r="AD70" s="31"/>
      <c r="AE70" s="30">
        <v>453</v>
      </c>
      <c r="AF70" s="31"/>
      <c r="AG70" s="30">
        <v>3</v>
      </c>
      <c r="AH70" s="31"/>
      <c r="AI70" s="30"/>
      <c r="AJ70" s="31"/>
      <c r="AK70" s="46" t="s">
        <v>568</v>
      </c>
      <c r="AL70" s="29"/>
      <c r="AM70" s="30"/>
      <c r="AN70" s="99">
        <v>345</v>
      </c>
      <c r="AO70" s="30"/>
      <c r="AP70" s="99">
        <v>170</v>
      </c>
      <c r="AQ70" s="107">
        <v>36</v>
      </c>
      <c r="AR70" s="31"/>
      <c r="AS70" s="100">
        <v>140</v>
      </c>
      <c r="AT70" s="99">
        <v>65</v>
      </c>
      <c r="AU70" s="100">
        <v>473</v>
      </c>
      <c r="AV70" s="31"/>
      <c r="AW70" s="100">
        <v>458</v>
      </c>
      <c r="AX70" s="31"/>
      <c r="AY70" s="107">
        <v>3</v>
      </c>
      <c r="AZ70" s="31"/>
      <c r="BA70" s="30"/>
      <c r="BB70" s="31"/>
      <c r="BC70" s="377" t="s">
        <v>568</v>
      </c>
      <c r="BD70" s="374" t="s">
        <v>535</v>
      </c>
      <c r="BE70" s="375" t="s">
        <v>3716</v>
      </c>
      <c r="BF70" s="376" t="s">
        <v>3716</v>
      </c>
      <c r="BG70" s="376" t="s">
        <v>3716</v>
      </c>
      <c r="BH70" s="376" t="s">
        <v>3716</v>
      </c>
      <c r="BI70" s="376" t="s">
        <v>3716</v>
      </c>
      <c r="BJ70" s="376" t="s">
        <v>3716</v>
      </c>
      <c r="BK70" s="376" t="s">
        <v>3716</v>
      </c>
      <c r="BL70" s="377" t="s">
        <v>3716</v>
      </c>
      <c r="BM70" s="142"/>
    </row>
    <row r="71" spans="1:65" ht="72.75" thickBot="1" x14ac:dyDescent="0.2">
      <c r="A71" s="218" t="s">
        <v>185</v>
      </c>
      <c r="B71" s="245">
        <v>70</v>
      </c>
      <c r="C71" s="272" t="s">
        <v>519</v>
      </c>
      <c r="D71" s="273" t="s">
        <v>569</v>
      </c>
      <c r="E71" s="295" t="s">
        <v>570</v>
      </c>
      <c r="F71" s="275" t="s">
        <v>571</v>
      </c>
      <c r="G71" s="89" t="s">
        <v>572</v>
      </c>
      <c r="H71" s="92" t="s">
        <v>573</v>
      </c>
      <c r="I71" s="225" t="s">
        <v>574</v>
      </c>
      <c r="J71" s="272" t="s">
        <v>105</v>
      </c>
      <c r="K71" s="38" t="s">
        <v>575</v>
      </c>
      <c r="L71" s="279" t="s">
        <v>105</v>
      </c>
      <c r="M71" s="272" t="s">
        <v>74</v>
      </c>
      <c r="N71" s="280" t="s">
        <v>535</v>
      </c>
      <c r="O71" s="299" t="s">
        <v>174</v>
      </c>
      <c r="P71" s="269" t="s">
        <v>4260</v>
      </c>
      <c r="Q71" s="225" t="s">
        <v>576</v>
      </c>
      <c r="R71" s="280">
        <v>595</v>
      </c>
      <c r="S71" s="280">
        <v>565</v>
      </c>
      <c r="T71" s="29"/>
      <c r="U71" s="30"/>
      <c r="V71" s="99">
        <v>21.4</v>
      </c>
      <c r="W71" s="100">
        <v>20</v>
      </c>
      <c r="X71" s="99">
        <v>16.899999999999999</v>
      </c>
      <c r="Y71" s="100">
        <v>318.89999999999998</v>
      </c>
      <c r="Z71" s="31"/>
      <c r="AA71" s="107">
        <v>13.3</v>
      </c>
      <c r="AB71" s="31"/>
      <c r="AC71" s="100">
        <v>40.1</v>
      </c>
      <c r="AD71" s="31"/>
      <c r="AE71" s="100">
        <v>56.7</v>
      </c>
      <c r="AF71" s="31"/>
      <c r="AG71" s="30"/>
      <c r="AH71" s="31">
        <v>1.1000000000000001</v>
      </c>
      <c r="AI71" s="30">
        <v>13.8</v>
      </c>
      <c r="AJ71" s="31"/>
      <c r="AK71" s="40"/>
      <c r="AL71" s="29"/>
      <c r="AM71" s="30"/>
      <c r="AN71" s="99">
        <v>21</v>
      </c>
      <c r="AO71" s="100">
        <v>19</v>
      </c>
      <c r="AP71" s="99">
        <v>17</v>
      </c>
      <c r="AQ71" s="100">
        <v>280</v>
      </c>
      <c r="AR71" s="31"/>
      <c r="AS71" s="100">
        <v>13</v>
      </c>
      <c r="AT71" s="31"/>
      <c r="AU71" s="100">
        <v>42</v>
      </c>
      <c r="AV71" s="31"/>
      <c r="AW71" s="100">
        <v>57</v>
      </c>
      <c r="AX71" s="31"/>
      <c r="AY71" s="30"/>
      <c r="AZ71" s="99">
        <v>1</v>
      </c>
      <c r="BA71" s="100">
        <v>14</v>
      </c>
      <c r="BB71" s="31"/>
      <c r="BC71" s="40"/>
      <c r="BD71" s="381" t="s">
        <v>896</v>
      </c>
      <c r="BE71" s="382" t="s">
        <v>3716</v>
      </c>
      <c r="BF71" s="383" t="s">
        <v>3716</v>
      </c>
      <c r="BG71" s="383" t="s">
        <v>3716</v>
      </c>
      <c r="BH71" s="383" t="s">
        <v>3716</v>
      </c>
      <c r="BI71" s="383" t="s">
        <v>3716</v>
      </c>
      <c r="BJ71" s="383" t="s">
        <v>3716</v>
      </c>
      <c r="BK71" s="383" t="s">
        <v>3717</v>
      </c>
      <c r="BL71" s="384" t="s">
        <v>3716</v>
      </c>
      <c r="BM71" s="142"/>
    </row>
    <row r="72" spans="1:65" ht="52.5" customHeight="1" x14ac:dyDescent="0.15">
      <c r="A72" s="218" t="s">
        <v>185</v>
      </c>
      <c r="B72" s="202">
        <v>71</v>
      </c>
      <c r="C72" s="272" t="s">
        <v>519</v>
      </c>
      <c r="D72" s="373" t="s">
        <v>577</v>
      </c>
      <c r="E72" s="402" t="s">
        <v>4263</v>
      </c>
      <c r="F72" s="47" t="s">
        <v>578</v>
      </c>
      <c r="G72" s="89" t="s">
        <v>579</v>
      </c>
      <c r="H72" s="92" t="s">
        <v>580</v>
      </c>
      <c r="I72" s="225" t="s">
        <v>581</v>
      </c>
      <c r="J72" s="272" t="s">
        <v>105</v>
      </c>
      <c r="K72" s="38" t="s">
        <v>582</v>
      </c>
      <c r="L72" s="395" t="s">
        <v>105</v>
      </c>
      <c r="M72" s="272" t="s">
        <v>74</v>
      </c>
      <c r="N72" s="280" t="s">
        <v>535</v>
      </c>
      <c r="O72" s="311" t="s">
        <v>174</v>
      </c>
      <c r="P72" s="335">
        <v>44665</v>
      </c>
      <c r="Q72" s="335">
        <v>42460</v>
      </c>
      <c r="R72" s="280">
        <v>38</v>
      </c>
      <c r="S72" s="280">
        <v>38</v>
      </c>
      <c r="T72" s="29"/>
      <c r="U72" s="30"/>
      <c r="V72" s="31"/>
      <c r="W72" s="100">
        <v>26.7</v>
      </c>
      <c r="X72" s="99">
        <v>2.9</v>
      </c>
      <c r="Y72" s="30"/>
      <c r="Z72" s="31"/>
      <c r="AA72" s="30"/>
      <c r="AB72" s="31"/>
      <c r="AC72" s="30"/>
      <c r="AD72" s="31"/>
      <c r="AE72" s="30"/>
      <c r="AF72" s="31"/>
      <c r="AG72" s="30"/>
      <c r="AH72" s="31"/>
      <c r="AI72" s="30"/>
      <c r="AJ72" s="31"/>
      <c r="AK72" s="40"/>
      <c r="AL72" s="29"/>
      <c r="AM72" s="30"/>
      <c r="AN72" s="31"/>
      <c r="AO72" s="100">
        <v>26.7</v>
      </c>
      <c r="AP72" s="99">
        <v>2.9</v>
      </c>
      <c r="AQ72" s="30"/>
      <c r="AR72" s="31"/>
      <c r="AS72" s="30"/>
      <c r="AT72" s="31"/>
      <c r="AU72" s="30"/>
      <c r="AV72" s="31"/>
      <c r="AW72" s="30"/>
      <c r="AX72" s="31"/>
      <c r="AY72" s="30"/>
      <c r="AZ72" s="31"/>
      <c r="BA72" s="30"/>
      <c r="BB72" s="31"/>
      <c r="BC72" s="40"/>
      <c r="BD72" s="381" t="s">
        <v>896</v>
      </c>
      <c r="BE72" s="382" t="s">
        <v>3716</v>
      </c>
      <c r="BF72" s="383" t="s">
        <v>3716</v>
      </c>
      <c r="BG72" s="383" t="s">
        <v>3716</v>
      </c>
      <c r="BH72" s="383" t="s">
        <v>3716</v>
      </c>
      <c r="BI72" s="383" t="s">
        <v>3716</v>
      </c>
      <c r="BJ72" s="383" t="s">
        <v>3716</v>
      </c>
      <c r="BK72" s="383" t="s">
        <v>3716</v>
      </c>
      <c r="BL72" s="384" t="s">
        <v>3716</v>
      </c>
      <c r="BM72" s="142"/>
    </row>
    <row r="73" spans="1:65" ht="69" customHeight="1" x14ac:dyDescent="0.15">
      <c r="A73" s="218" t="s">
        <v>185</v>
      </c>
      <c r="B73" s="219">
        <v>72</v>
      </c>
      <c r="C73" s="272" t="s">
        <v>583</v>
      </c>
      <c r="D73" s="403" t="s">
        <v>584</v>
      </c>
      <c r="E73" s="404" t="s">
        <v>585</v>
      </c>
      <c r="F73" s="405" t="s">
        <v>586</v>
      </c>
      <c r="G73" s="406" t="s">
        <v>587</v>
      </c>
      <c r="H73" s="407" t="s">
        <v>588</v>
      </c>
      <c r="I73" s="225" t="s">
        <v>589</v>
      </c>
      <c r="J73" s="272" t="s">
        <v>65</v>
      </c>
      <c r="K73" s="408" t="s">
        <v>590</v>
      </c>
      <c r="L73" s="279" t="s">
        <v>105</v>
      </c>
      <c r="M73" s="272" t="s">
        <v>74</v>
      </c>
      <c r="N73" s="280" t="s">
        <v>3720</v>
      </c>
      <c r="O73" s="409" t="s">
        <v>184</v>
      </c>
      <c r="P73" s="225" t="s">
        <v>591</v>
      </c>
      <c r="Q73" s="225" t="s">
        <v>592</v>
      </c>
      <c r="R73" s="286">
        <v>1200</v>
      </c>
      <c r="S73" s="286">
        <v>1200</v>
      </c>
      <c r="T73" s="410"/>
      <c r="U73" s="411"/>
      <c r="V73" s="412">
        <v>480</v>
      </c>
      <c r="W73" s="266">
        <v>430</v>
      </c>
      <c r="X73" s="412"/>
      <c r="Y73" s="266">
        <v>15</v>
      </c>
      <c r="Z73" s="413"/>
      <c r="AA73" s="266">
        <v>760</v>
      </c>
      <c r="AB73" s="412">
        <v>7.3</v>
      </c>
      <c r="AC73" s="266">
        <v>45</v>
      </c>
      <c r="AD73" s="412"/>
      <c r="AE73" s="266">
        <v>60</v>
      </c>
      <c r="AF73" s="412"/>
      <c r="AG73" s="266"/>
      <c r="AH73" s="412"/>
      <c r="AI73" s="266"/>
      <c r="AJ73" s="412"/>
      <c r="AK73" s="263"/>
      <c r="AL73" s="410"/>
      <c r="AM73" s="411"/>
      <c r="AN73" s="414">
        <v>476</v>
      </c>
      <c r="AO73" s="415">
        <v>393</v>
      </c>
      <c r="AP73" s="412"/>
      <c r="AQ73" s="266">
        <v>15</v>
      </c>
      <c r="AR73" s="413"/>
      <c r="AS73" s="415">
        <v>785</v>
      </c>
      <c r="AT73" s="412">
        <v>7.3</v>
      </c>
      <c r="AU73" s="415">
        <v>42</v>
      </c>
      <c r="AV73" s="412"/>
      <c r="AW73" s="415">
        <v>63.7</v>
      </c>
      <c r="AX73" s="412"/>
      <c r="AY73" s="266"/>
      <c r="AZ73" s="412"/>
      <c r="BA73" s="266"/>
      <c r="BB73" s="412"/>
      <c r="BC73" s="263"/>
      <c r="BD73" s="416" t="s">
        <v>1618</v>
      </c>
      <c r="BE73" s="417" t="s">
        <v>3716</v>
      </c>
      <c r="BF73" s="415" t="s">
        <v>3716</v>
      </c>
      <c r="BG73" s="415" t="s">
        <v>3716</v>
      </c>
      <c r="BH73" s="415" t="s">
        <v>3716</v>
      </c>
      <c r="BI73" s="415" t="s">
        <v>3717</v>
      </c>
      <c r="BJ73" s="415" t="s">
        <v>3716</v>
      </c>
      <c r="BK73" s="415" t="s">
        <v>3717</v>
      </c>
      <c r="BL73" s="418" t="s">
        <v>3717</v>
      </c>
      <c r="BM73" s="142"/>
    </row>
    <row r="74" spans="1:65" ht="72" x14ac:dyDescent="0.15">
      <c r="A74" s="218" t="s">
        <v>185</v>
      </c>
      <c r="B74" s="219">
        <v>73</v>
      </c>
      <c r="C74" s="272" t="s">
        <v>583</v>
      </c>
      <c r="D74" s="403" t="s">
        <v>593</v>
      </c>
      <c r="E74" s="404" t="s">
        <v>594</v>
      </c>
      <c r="F74" s="405" t="s">
        <v>595</v>
      </c>
      <c r="G74" s="406" t="s">
        <v>596</v>
      </c>
      <c r="H74" s="407" t="s">
        <v>597</v>
      </c>
      <c r="I74" s="225" t="s">
        <v>598</v>
      </c>
      <c r="J74" s="272" t="s">
        <v>65</v>
      </c>
      <c r="K74" s="408" t="s">
        <v>599</v>
      </c>
      <c r="L74" s="279" t="s">
        <v>105</v>
      </c>
      <c r="M74" s="272" t="s">
        <v>74</v>
      </c>
      <c r="N74" s="280" t="s">
        <v>3720</v>
      </c>
      <c r="O74" s="409" t="s">
        <v>184</v>
      </c>
      <c r="P74" s="225" t="s">
        <v>600</v>
      </c>
      <c r="Q74" s="225" t="s">
        <v>601</v>
      </c>
      <c r="R74" s="286">
        <v>2027</v>
      </c>
      <c r="S74" s="286">
        <v>2200</v>
      </c>
      <c r="T74" s="410"/>
      <c r="U74" s="411"/>
      <c r="V74" s="412">
        <v>48.3</v>
      </c>
      <c r="W74" s="266"/>
      <c r="X74" s="412"/>
      <c r="Y74" s="266">
        <v>384</v>
      </c>
      <c r="Z74" s="413"/>
      <c r="AA74" s="266">
        <v>715.2</v>
      </c>
      <c r="AB74" s="412">
        <v>31</v>
      </c>
      <c r="AC74" s="266">
        <v>6.7</v>
      </c>
      <c r="AD74" s="412"/>
      <c r="AE74" s="266">
        <v>58.8</v>
      </c>
      <c r="AF74" s="412"/>
      <c r="AG74" s="266"/>
      <c r="AH74" s="412"/>
      <c r="AI74" s="266"/>
      <c r="AJ74" s="412"/>
      <c r="AK74" s="263"/>
      <c r="AL74" s="410"/>
      <c r="AM74" s="411"/>
      <c r="AN74" s="414">
        <v>54.1</v>
      </c>
      <c r="AO74" s="266"/>
      <c r="AP74" s="412"/>
      <c r="AQ74" s="415">
        <v>385</v>
      </c>
      <c r="AR74" s="413"/>
      <c r="AS74" s="415">
        <v>725</v>
      </c>
      <c r="AT74" s="414">
        <v>33</v>
      </c>
      <c r="AU74" s="415">
        <v>6.8</v>
      </c>
      <c r="AV74" s="412"/>
      <c r="AW74" s="415">
        <v>73.400000000000006</v>
      </c>
      <c r="AX74" s="412"/>
      <c r="AY74" s="266"/>
      <c r="AZ74" s="412"/>
      <c r="BA74" s="266"/>
      <c r="BB74" s="412"/>
      <c r="BC74" s="263"/>
      <c r="BD74" s="416" t="s">
        <v>1618</v>
      </c>
      <c r="BE74" s="417" t="s">
        <v>3716</v>
      </c>
      <c r="BF74" s="415" t="s">
        <v>3716</v>
      </c>
      <c r="BG74" s="415" t="s">
        <v>3716</v>
      </c>
      <c r="BH74" s="415" t="s">
        <v>3716</v>
      </c>
      <c r="BI74" s="415" t="s">
        <v>3717</v>
      </c>
      <c r="BJ74" s="415" t="s">
        <v>3716</v>
      </c>
      <c r="BK74" s="415" t="s">
        <v>3716</v>
      </c>
      <c r="BL74" s="418" t="s">
        <v>3717</v>
      </c>
      <c r="BM74" s="142"/>
    </row>
    <row r="75" spans="1:65" ht="60" x14ac:dyDescent="0.15">
      <c r="A75" s="218" t="s">
        <v>185</v>
      </c>
      <c r="B75" s="219">
        <v>74</v>
      </c>
      <c r="C75" s="272" t="s">
        <v>583</v>
      </c>
      <c r="D75" s="403" t="s">
        <v>602</v>
      </c>
      <c r="E75" s="404" t="s">
        <v>3835</v>
      </c>
      <c r="F75" s="405" t="s">
        <v>603</v>
      </c>
      <c r="G75" s="406" t="s">
        <v>604</v>
      </c>
      <c r="H75" s="407" t="s">
        <v>605</v>
      </c>
      <c r="I75" s="225" t="s">
        <v>606</v>
      </c>
      <c r="J75" s="272" t="s">
        <v>65</v>
      </c>
      <c r="K75" s="408" t="s">
        <v>607</v>
      </c>
      <c r="L75" s="279" t="s">
        <v>105</v>
      </c>
      <c r="M75" s="272" t="s">
        <v>74</v>
      </c>
      <c r="N75" s="280" t="s">
        <v>896</v>
      </c>
      <c r="O75" s="409" t="s">
        <v>184</v>
      </c>
      <c r="P75" s="225" t="s">
        <v>608</v>
      </c>
      <c r="Q75" s="225" t="s">
        <v>609</v>
      </c>
      <c r="R75" s="280">
        <v>37</v>
      </c>
      <c r="S75" s="280">
        <v>35</v>
      </c>
      <c r="T75" s="410"/>
      <c r="U75" s="411"/>
      <c r="V75" s="412">
        <v>4.3</v>
      </c>
      <c r="W75" s="415">
        <v>11.2</v>
      </c>
      <c r="X75" s="412"/>
      <c r="Y75" s="266"/>
      <c r="Z75" s="413"/>
      <c r="AA75" s="266"/>
      <c r="AB75" s="412"/>
      <c r="AC75" s="266"/>
      <c r="AD75" s="412"/>
      <c r="AE75" s="266">
        <v>1.1000000000000001</v>
      </c>
      <c r="AF75" s="412"/>
      <c r="AG75" s="266"/>
      <c r="AH75" s="412"/>
      <c r="AI75" s="266"/>
      <c r="AJ75" s="412"/>
      <c r="AK75" s="263"/>
      <c r="AL75" s="410"/>
      <c r="AM75" s="411"/>
      <c r="AN75" s="414">
        <v>3.8</v>
      </c>
      <c r="AO75" s="415">
        <v>11</v>
      </c>
      <c r="AP75" s="412"/>
      <c r="AQ75" s="266"/>
      <c r="AR75" s="413"/>
      <c r="AS75" s="266"/>
      <c r="AT75" s="412"/>
      <c r="AU75" s="266"/>
      <c r="AV75" s="412"/>
      <c r="AW75" s="415">
        <v>1.3</v>
      </c>
      <c r="AX75" s="412"/>
      <c r="AY75" s="266"/>
      <c r="AZ75" s="412"/>
      <c r="BA75" s="266"/>
      <c r="BB75" s="412"/>
      <c r="BC75" s="263"/>
      <c r="BD75" s="416" t="s">
        <v>854</v>
      </c>
      <c r="BE75" s="417" t="s">
        <v>3836</v>
      </c>
      <c r="BF75" s="415" t="s">
        <v>3837</v>
      </c>
      <c r="BG75" s="415" t="s">
        <v>3837</v>
      </c>
      <c r="BH75" s="415" t="s">
        <v>3838</v>
      </c>
      <c r="BI75" s="415" t="s">
        <v>3838</v>
      </c>
      <c r="BJ75" s="415" t="s">
        <v>3838</v>
      </c>
      <c r="BK75" s="415" t="s">
        <v>3837</v>
      </c>
      <c r="BL75" s="418" t="s">
        <v>3837</v>
      </c>
      <c r="BM75" s="142"/>
    </row>
    <row r="76" spans="1:65" ht="74.25" customHeight="1" x14ac:dyDescent="0.15">
      <c r="A76" s="218" t="s">
        <v>185</v>
      </c>
      <c r="B76" s="233">
        <v>75</v>
      </c>
      <c r="C76" s="272" t="s">
        <v>583</v>
      </c>
      <c r="D76" s="419" t="s">
        <v>610</v>
      </c>
      <c r="E76" s="404" t="s">
        <v>3839</v>
      </c>
      <c r="F76" s="420" t="s">
        <v>3840</v>
      </c>
      <c r="G76" s="406" t="s">
        <v>611</v>
      </c>
      <c r="H76" s="407" t="s">
        <v>3841</v>
      </c>
      <c r="I76" s="225" t="s">
        <v>612</v>
      </c>
      <c r="J76" s="272" t="s">
        <v>65</v>
      </c>
      <c r="K76" s="408" t="s">
        <v>613</v>
      </c>
      <c r="L76" s="279" t="s">
        <v>105</v>
      </c>
      <c r="M76" s="272" t="s">
        <v>74</v>
      </c>
      <c r="N76" s="280" t="s">
        <v>896</v>
      </c>
      <c r="O76" s="409" t="s">
        <v>184</v>
      </c>
      <c r="P76" s="225" t="s">
        <v>614</v>
      </c>
      <c r="Q76" s="225" t="s">
        <v>615</v>
      </c>
      <c r="R76" s="280">
        <v>53</v>
      </c>
      <c r="S76" s="280">
        <v>49</v>
      </c>
      <c r="T76" s="410"/>
      <c r="U76" s="411"/>
      <c r="V76" s="412"/>
      <c r="W76" s="266">
        <v>23</v>
      </c>
      <c r="X76" s="412"/>
      <c r="Y76" s="266"/>
      <c r="Z76" s="413"/>
      <c r="AA76" s="266"/>
      <c r="AB76" s="412"/>
      <c r="AC76" s="266"/>
      <c r="AD76" s="412"/>
      <c r="AE76" s="266">
        <v>4.4000000000000004</v>
      </c>
      <c r="AF76" s="412"/>
      <c r="AG76" s="266"/>
      <c r="AH76" s="412"/>
      <c r="AI76" s="266"/>
      <c r="AJ76" s="412"/>
      <c r="AK76" s="263"/>
      <c r="AL76" s="410"/>
      <c r="AM76" s="411"/>
      <c r="AN76" s="412"/>
      <c r="AO76" s="415">
        <v>20</v>
      </c>
      <c r="AP76" s="412"/>
      <c r="AQ76" s="266"/>
      <c r="AR76" s="413"/>
      <c r="AS76" s="266"/>
      <c r="AT76" s="412"/>
      <c r="AU76" s="266"/>
      <c r="AV76" s="412"/>
      <c r="AW76" s="266">
        <v>4.4000000000000004</v>
      </c>
      <c r="AX76" s="412"/>
      <c r="AY76" s="266"/>
      <c r="AZ76" s="412"/>
      <c r="BA76" s="266"/>
      <c r="BB76" s="412"/>
      <c r="BC76" s="263"/>
      <c r="BD76" s="416" t="s">
        <v>1618</v>
      </c>
      <c r="BE76" s="417" t="s">
        <v>3716</v>
      </c>
      <c r="BF76" s="415" t="s">
        <v>3716</v>
      </c>
      <c r="BG76" s="415" t="s">
        <v>3716</v>
      </c>
      <c r="BH76" s="415" t="s">
        <v>3718</v>
      </c>
      <c r="BI76" s="415" t="s">
        <v>3716</v>
      </c>
      <c r="BJ76" s="415" t="s">
        <v>3716</v>
      </c>
      <c r="BK76" s="415" t="s">
        <v>3716</v>
      </c>
      <c r="BL76" s="418" t="s">
        <v>3837</v>
      </c>
      <c r="BM76" s="142"/>
    </row>
    <row r="77" spans="1:65" ht="48" x14ac:dyDescent="0.15">
      <c r="A77" s="218" t="s">
        <v>185</v>
      </c>
      <c r="B77" s="219">
        <v>76</v>
      </c>
      <c r="C77" s="272" t="s">
        <v>583</v>
      </c>
      <c r="D77" s="419" t="s">
        <v>616</v>
      </c>
      <c r="E77" s="404" t="s">
        <v>617</v>
      </c>
      <c r="F77" s="421" t="s">
        <v>3842</v>
      </c>
      <c r="G77" s="406" t="s">
        <v>618</v>
      </c>
      <c r="H77" s="407" t="s">
        <v>619</v>
      </c>
      <c r="I77" s="225" t="s">
        <v>620</v>
      </c>
      <c r="J77" s="272" t="s">
        <v>65</v>
      </c>
      <c r="K77" s="408" t="s">
        <v>621</v>
      </c>
      <c r="L77" s="279" t="s">
        <v>105</v>
      </c>
      <c r="M77" s="272" t="s">
        <v>74</v>
      </c>
      <c r="N77" s="280" t="s">
        <v>3720</v>
      </c>
      <c r="O77" s="409" t="s">
        <v>184</v>
      </c>
      <c r="P77" s="225" t="s">
        <v>614</v>
      </c>
      <c r="Q77" s="225" t="s">
        <v>615</v>
      </c>
      <c r="R77" s="280">
        <v>245</v>
      </c>
      <c r="S77" s="280">
        <v>245</v>
      </c>
      <c r="T77" s="410"/>
      <c r="U77" s="411"/>
      <c r="V77" s="412">
        <v>60</v>
      </c>
      <c r="W77" s="266">
        <v>55</v>
      </c>
      <c r="X77" s="412">
        <v>3.3</v>
      </c>
      <c r="Y77" s="266">
        <v>16.7</v>
      </c>
      <c r="Z77" s="413"/>
      <c r="AA77" s="266">
        <v>46.8</v>
      </c>
      <c r="AB77" s="412"/>
      <c r="AC77" s="266">
        <v>6.7</v>
      </c>
      <c r="AD77" s="412"/>
      <c r="AE77" s="266">
        <v>6</v>
      </c>
      <c r="AF77" s="412"/>
      <c r="AG77" s="266"/>
      <c r="AH77" s="412"/>
      <c r="AI77" s="266"/>
      <c r="AJ77" s="412"/>
      <c r="AK77" s="263"/>
      <c r="AL77" s="410"/>
      <c r="AM77" s="411"/>
      <c r="AN77" s="414">
        <v>62.3</v>
      </c>
      <c r="AO77" s="266">
        <v>55</v>
      </c>
      <c r="AP77" s="412">
        <v>3.3</v>
      </c>
      <c r="AQ77" s="415">
        <v>16.899999999999999</v>
      </c>
      <c r="AR77" s="413"/>
      <c r="AS77" s="415">
        <v>47.2</v>
      </c>
      <c r="AT77" s="412"/>
      <c r="AU77" s="415">
        <v>7.3</v>
      </c>
      <c r="AV77" s="412"/>
      <c r="AW77" s="415">
        <v>7.1</v>
      </c>
      <c r="AX77" s="412"/>
      <c r="AY77" s="266"/>
      <c r="AZ77" s="412"/>
      <c r="BA77" s="266"/>
      <c r="BB77" s="412"/>
      <c r="BC77" s="263"/>
      <c r="BD77" s="416" t="s">
        <v>854</v>
      </c>
      <c r="BE77" s="417" t="s">
        <v>3718</v>
      </c>
      <c r="BF77" s="415" t="s">
        <v>3719</v>
      </c>
      <c r="BG77" s="415" t="s">
        <v>3718</v>
      </c>
      <c r="BH77" s="415" t="s">
        <v>3718</v>
      </c>
      <c r="BI77" s="415" t="s">
        <v>3716</v>
      </c>
      <c r="BJ77" s="415" t="s">
        <v>3716</v>
      </c>
      <c r="BK77" s="415" t="s">
        <v>3719</v>
      </c>
      <c r="BL77" s="418" t="s">
        <v>3716</v>
      </c>
      <c r="BM77" s="142"/>
    </row>
    <row r="78" spans="1:65" ht="60.75" thickBot="1" x14ac:dyDescent="0.2">
      <c r="A78" s="218" t="s">
        <v>185</v>
      </c>
      <c r="B78" s="245">
        <v>77</v>
      </c>
      <c r="C78" s="272" t="s">
        <v>583</v>
      </c>
      <c r="D78" s="403" t="s">
        <v>622</v>
      </c>
      <c r="E78" s="404" t="s">
        <v>623</v>
      </c>
      <c r="F78" s="405" t="s">
        <v>624</v>
      </c>
      <c r="G78" s="406" t="s">
        <v>625</v>
      </c>
      <c r="H78" s="407" t="s">
        <v>626</v>
      </c>
      <c r="I78" s="225" t="s">
        <v>627</v>
      </c>
      <c r="J78" s="272" t="s">
        <v>65</v>
      </c>
      <c r="K78" s="408" t="s">
        <v>628</v>
      </c>
      <c r="L78" s="279" t="s">
        <v>105</v>
      </c>
      <c r="M78" s="272" t="s">
        <v>74</v>
      </c>
      <c r="N78" s="280" t="s">
        <v>3720</v>
      </c>
      <c r="O78" s="409" t="s">
        <v>184</v>
      </c>
      <c r="P78" s="225" t="s">
        <v>614</v>
      </c>
      <c r="Q78" s="225" t="s">
        <v>615</v>
      </c>
      <c r="R78" s="280">
        <v>13</v>
      </c>
      <c r="S78" s="280">
        <v>13</v>
      </c>
      <c r="T78" s="410"/>
      <c r="U78" s="411"/>
      <c r="V78" s="412">
        <v>39.700000000000003</v>
      </c>
      <c r="W78" s="266">
        <v>8.3000000000000007</v>
      </c>
      <c r="X78" s="412"/>
      <c r="Y78" s="266"/>
      <c r="Z78" s="413"/>
      <c r="AA78" s="266">
        <v>5.8</v>
      </c>
      <c r="AB78" s="412"/>
      <c r="AC78" s="266"/>
      <c r="AD78" s="412"/>
      <c r="AE78" s="266"/>
      <c r="AF78" s="412"/>
      <c r="AG78" s="266"/>
      <c r="AH78" s="414">
        <v>2.2000000000000002</v>
      </c>
      <c r="AI78" s="266"/>
      <c r="AJ78" s="412"/>
      <c r="AK78" s="263"/>
      <c r="AL78" s="410"/>
      <c r="AM78" s="411"/>
      <c r="AN78" s="414">
        <v>51.7</v>
      </c>
      <c r="AO78" s="415">
        <v>9.6999999999999993</v>
      </c>
      <c r="AP78" s="412"/>
      <c r="AQ78" s="266"/>
      <c r="AR78" s="413"/>
      <c r="AS78" s="415">
        <v>7.7</v>
      </c>
      <c r="AT78" s="412"/>
      <c r="AU78" s="266"/>
      <c r="AV78" s="412"/>
      <c r="AW78" s="266"/>
      <c r="AX78" s="412"/>
      <c r="AY78" s="266"/>
      <c r="AZ78" s="414">
        <v>2.5</v>
      </c>
      <c r="BA78" s="266"/>
      <c r="BB78" s="412"/>
      <c r="BC78" s="263"/>
      <c r="BD78" s="416" t="s">
        <v>854</v>
      </c>
      <c r="BE78" s="417" t="s">
        <v>3718</v>
      </c>
      <c r="BF78" s="415" t="s">
        <v>3719</v>
      </c>
      <c r="BG78" s="415" t="s">
        <v>3718</v>
      </c>
      <c r="BH78" s="415" t="s">
        <v>3718</v>
      </c>
      <c r="BI78" s="415" t="s">
        <v>3716</v>
      </c>
      <c r="BJ78" s="415" t="s">
        <v>3716</v>
      </c>
      <c r="BK78" s="415" t="s">
        <v>3719</v>
      </c>
      <c r="BL78" s="418" t="s">
        <v>3716</v>
      </c>
      <c r="BM78" s="142"/>
    </row>
    <row r="79" spans="1:65" ht="40.5" x14ac:dyDescent="0.15">
      <c r="A79" s="218" t="s">
        <v>185</v>
      </c>
      <c r="B79" s="202">
        <v>78</v>
      </c>
      <c r="C79" s="272" t="s">
        <v>583</v>
      </c>
      <c r="D79" s="403" t="s">
        <v>629</v>
      </c>
      <c r="E79" s="404" t="s">
        <v>3843</v>
      </c>
      <c r="F79" s="421" t="s">
        <v>3844</v>
      </c>
      <c r="G79" s="406" t="s">
        <v>630</v>
      </c>
      <c r="H79" s="407" t="s">
        <v>619</v>
      </c>
      <c r="I79" s="225" t="s">
        <v>631</v>
      </c>
      <c r="J79" s="272" t="s">
        <v>65</v>
      </c>
      <c r="K79" s="408" t="s">
        <v>632</v>
      </c>
      <c r="L79" s="279" t="s">
        <v>105</v>
      </c>
      <c r="M79" s="272" t="s">
        <v>74</v>
      </c>
      <c r="N79" s="280" t="s">
        <v>3720</v>
      </c>
      <c r="O79" s="409" t="s">
        <v>184</v>
      </c>
      <c r="P79" s="225" t="s">
        <v>614</v>
      </c>
      <c r="Q79" s="225" t="s">
        <v>633</v>
      </c>
      <c r="R79" s="280">
        <v>46</v>
      </c>
      <c r="S79" s="280">
        <v>46</v>
      </c>
      <c r="T79" s="410"/>
      <c r="U79" s="411"/>
      <c r="V79" s="412">
        <v>13.6</v>
      </c>
      <c r="W79" s="266">
        <v>17.100000000000001</v>
      </c>
      <c r="X79" s="412"/>
      <c r="Y79" s="266"/>
      <c r="Z79" s="413"/>
      <c r="AA79" s="266">
        <v>10.1</v>
      </c>
      <c r="AB79" s="412"/>
      <c r="AC79" s="266"/>
      <c r="AD79" s="412"/>
      <c r="AE79" s="266">
        <v>6.4</v>
      </c>
      <c r="AF79" s="412"/>
      <c r="AG79" s="266"/>
      <c r="AH79" s="412"/>
      <c r="AI79" s="266"/>
      <c r="AJ79" s="412"/>
      <c r="AK79" s="263"/>
      <c r="AL79" s="410"/>
      <c r="AM79" s="411"/>
      <c r="AN79" s="412">
        <v>13.6</v>
      </c>
      <c r="AO79" s="415">
        <v>16.399999999999999</v>
      </c>
      <c r="AP79" s="412"/>
      <c r="AQ79" s="266"/>
      <c r="AR79" s="413"/>
      <c r="AS79" s="415">
        <v>10.8</v>
      </c>
      <c r="AT79" s="412"/>
      <c r="AU79" s="266"/>
      <c r="AV79" s="412"/>
      <c r="AW79" s="266">
        <v>6.4</v>
      </c>
      <c r="AX79" s="412"/>
      <c r="AY79" s="266"/>
      <c r="AZ79" s="412"/>
      <c r="BA79" s="266"/>
      <c r="BB79" s="412"/>
      <c r="BC79" s="263"/>
      <c r="BD79" s="416" t="s">
        <v>854</v>
      </c>
      <c r="BE79" s="417" t="s">
        <v>3718</v>
      </c>
      <c r="BF79" s="415" t="s">
        <v>3719</v>
      </c>
      <c r="BG79" s="415" t="s">
        <v>3718</v>
      </c>
      <c r="BH79" s="415" t="s">
        <v>3718</v>
      </c>
      <c r="BI79" s="415" t="s">
        <v>3716</v>
      </c>
      <c r="BJ79" s="415" t="s">
        <v>3716</v>
      </c>
      <c r="BK79" s="415" t="s">
        <v>3719</v>
      </c>
      <c r="BL79" s="418" t="s">
        <v>3716</v>
      </c>
      <c r="BM79" s="142"/>
    </row>
    <row r="80" spans="1:65" ht="84" x14ac:dyDescent="0.15">
      <c r="A80" s="218" t="s">
        <v>185</v>
      </c>
      <c r="B80" s="219">
        <v>79</v>
      </c>
      <c r="C80" s="272" t="s">
        <v>583</v>
      </c>
      <c r="D80" s="403" t="s">
        <v>634</v>
      </c>
      <c r="E80" s="404" t="s">
        <v>635</v>
      </c>
      <c r="F80" s="405" t="s">
        <v>636</v>
      </c>
      <c r="G80" s="406" t="s">
        <v>637</v>
      </c>
      <c r="H80" s="407" t="s">
        <v>638</v>
      </c>
      <c r="I80" s="269">
        <v>44286</v>
      </c>
      <c r="J80" s="272" t="s">
        <v>65</v>
      </c>
      <c r="K80" s="408" t="s">
        <v>639</v>
      </c>
      <c r="L80" s="279" t="s">
        <v>105</v>
      </c>
      <c r="M80" s="272" t="s">
        <v>74</v>
      </c>
      <c r="N80" s="280" t="s">
        <v>3720</v>
      </c>
      <c r="O80" s="409" t="s">
        <v>184</v>
      </c>
      <c r="P80" s="225" t="s">
        <v>614</v>
      </c>
      <c r="Q80" s="225" t="s">
        <v>615</v>
      </c>
      <c r="R80" s="280">
        <v>414</v>
      </c>
      <c r="S80" s="280">
        <v>420</v>
      </c>
      <c r="T80" s="410"/>
      <c r="U80" s="411"/>
      <c r="V80" s="414">
        <v>141.1</v>
      </c>
      <c r="W80" s="266">
        <v>21.8</v>
      </c>
      <c r="X80" s="412"/>
      <c r="Y80" s="266">
        <v>50.6</v>
      </c>
      <c r="Z80" s="413"/>
      <c r="AA80" s="266">
        <v>26.6</v>
      </c>
      <c r="AB80" s="412">
        <v>16.399999999999999</v>
      </c>
      <c r="AC80" s="266">
        <v>5.9</v>
      </c>
      <c r="AD80" s="412">
        <v>5</v>
      </c>
      <c r="AE80" s="266">
        <v>9.6</v>
      </c>
      <c r="AF80" s="412"/>
      <c r="AG80" s="266"/>
      <c r="AH80" s="412"/>
      <c r="AI80" s="266"/>
      <c r="AJ80" s="412"/>
      <c r="AK80" s="263"/>
      <c r="AL80" s="410"/>
      <c r="AM80" s="411"/>
      <c r="AN80" s="414">
        <v>150.5</v>
      </c>
      <c r="AO80" s="415">
        <v>24.7</v>
      </c>
      <c r="AP80" s="412"/>
      <c r="AQ80" s="415">
        <v>52.9</v>
      </c>
      <c r="AR80" s="413"/>
      <c r="AS80" s="415">
        <v>37.6</v>
      </c>
      <c r="AT80" s="414">
        <v>20.9</v>
      </c>
      <c r="AU80" s="415">
        <v>7.1</v>
      </c>
      <c r="AV80" s="414">
        <v>5.8</v>
      </c>
      <c r="AW80" s="415">
        <v>13.6</v>
      </c>
      <c r="AX80" s="412"/>
      <c r="AY80" s="266"/>
      <c r="AZ80" s="412"/>
      <c r="BA80" s="266"/>
      <c r="BB80" s="412"/>
      <c r="BC80" s="263"/>
      <c r="BD80" s="416" t="s">
        <v>1618</v>
      </c>
      <c r="BE80" s="417" t="s">
        <v>3718</v>
      </c>
      <c r="BF80" s="415" t="s">
        <v>3718</v>
      </c>
      <c r="BG80" s="415" t="s">
        <v>3716</v>
      </c>
      <c r="BH80" s="415" t="s">
        <v>3718</v>
      </c>
      <c r="BI80" s="415" t="s">
        <v>3716</v>
      </c>
      <c r="BJ80" s="415" t="s">
        <v>3718</v>
      </c>
      <c r="BK80" s="415" t="s">
        <v>3717</v>
      </c>
      <c r="BL80" s="418" t="s">
        <v>3718</v>
      </c>
      <c r="BM80" s="142"/>
    </row>
    <row r="81" spans="1:65" ht="72" x14ac:dyDescent="0.15">
      <c r="A81" s="218" t="s">
        <v>185</v>
      </c>
      <c r="B81" s="219">
        <v>80</v>
      </c>
      <c r="C81" s="272" t="s">
        <v>583</v>
      </c>
      <c r="D81" s="419" t="s">
        <v>640</v>
      </c>
      <c r="E81" s="404" t="s">
        <v>641</v>
      </c>
      <c r="F81" s="405" t="s">
        <v>642</v>
      </c>
      <c r="G81" s="406" t="s">
        <v>643</v>
      </c>
      <c r="H81" s="407" t="s">
        <v>644</v>
      </c>
      <c r="I81" s="225" t="s">
        <v>645</v>
      </c>
      <c r="J81" s="272" t="s">
        <v>65</v>
      </c>
      <c r="K81" s="408" t="s">
        <v>646</v>
      </c>
      <c r="L81" s="279" t="s">
        <v>105</v>
      </c>
      <c r="M81" s="272" t="s">
        <v>74</v>
      </c>
      <c r="N81" s="280" t="s">
        <v>896</v>
      </c>
      <c r="O81" s="409" t="s">
        <v>184</v>
      </c>
      <c r="P81" s="225" t="s">
        <v>614</v>
      </c>
      <c r="Q81" s="225" t="s">
        <v>633</v>
      </c>
      <c r="R81" s="280">
        <v>118</v>
      </c>
      <c r="S81" s="280">
        <v>126</v>
      </c>
      <c r="T81" s="410"/>
      <c r="U81" s="411"/>
      <c r="V81" s="412">
        <v>13</v>
      </c>
      <c r="W81" s="266">
        <v>46.8</v>
      </c>
      <c r="X81" s="412"/>
      <c r="Y81" s="266">
        <v>0.5</v>
      </c>
      <c r="Z81" s="413"/>
      <c r="AA81" s="411"/>
      <c r="AB81" s="412"/>
      <c r="AC81" s="266"/>
      <c r="AD81" s="412">
        <v>1</v>
      </c>
      <c r="AE81" s="266">
        <v>0.5</v>
      </c>
      <c r="AF81" s="412"/>
      <c r="AG81" s="266"/>
      <c r="AH81" s="412">
        <v>17.3</v>
      </c>
      <c r="AI81" s="266"/>
      <c r="AJ81" s="412"/>
      <c r="AK81" s="263"/>
      <c r="AL81" s="410"/>
      <c r="AM81" s="411"/>
      <c r="AN81" s="412">
        <v>13</v>
      </c>
      <c r="AO81" s="415">
        <v>47.6</v>
      </c>
      <c r="AP81" s="412"/>
      <c r="AQ81" s="415">
        <v>1.9</v>
      </c>
      <c r="AR81" s="413"/>
      <c r="AS81" s="411"/>
      <c r="AT81" s="412"/>
      <c r="AU81" s="266"/>
      <c r="AV81" s="414">
        <v>2.7</v>
      </c>
      <c r="AW81" s="415">
        <v>1.4</v>
      </c>
      <c r="AX81" s="412"/>
      <c r="AY81" s="266"/>
      <c r="AZ81" s="414">
        <v>18</v>
      </c>
      <c r="BA81" s="266"/>
      <c r="BB81" s="412"/>
      <c r="BC81" s="263"/>
      <c r="BD81" s="416" t="s">
        <v>1618</v>
      </c>
      <c r="BE81" s="417" t="s">
        <v>3717</v>
      </c>
      <c r="BF81" s="415" t="s">
        <v>3716</v>
      </c>
      <c r="BG81" s="415" t="s">
        <v>3716</v>
      </c>
      <c r="BH81" s="415" t="s">
        <v>3718</v>
      </c>
      <c r="BI81" s="415" t="s">
        <v>3716</v>
      </c>
      <c r="BJ81" s="415" t="s">
        <v>3716</v>
      </c>
      <c r="BK81" s="415" t="s">
        <v>3719</v>
      </c>
      <c r="BL81" s="418" t="s">
        <v>3716</v>
      </c>
      <c r="BM81" s="142"/>
    </row>
    <row r="82" spans="1:65" ht="72" x14ac:dyDescent="0.15">
      <c r="A82" s="218" t="s">
        <v>185</v>
      </c>
      <c r="B82" s="219">
        <v>81</v>
      </c>
      <c r="C82" s="272" t="s">
        <v>583</v>
      </c>
      <c r="D82" s="403" t="s">
        <v>647</v>
      </c>
      <c r="E82" s="404" t="s">
        <v>3845</v>
      </c>
      <c r="F82" s="420" t="s">
        <v>3846</v>
      </c>
      <c r="G82" s="406" t="s">
        <v>648</v>
      </c>
      <c r="H82" s="407" t="s">
        <v>3847</v>
      </c>
      <c r="I82" s="225" t="s">
        <v>649</v>
      </c>
      <c r="J82" s="272" t="s">
        <v>65</v>
      </c>
      <c r="K82" s="408" t="s">
        <v>650</v>
      </c>
      <c r="L82" s="279" t="s">
        <v>105</v>
      </c>
      <c r="M82" s="272" t="s">
        <v>74</v>
      </c>
      <c r="N82" s="280" t="s">
        <v>3720</v>
      </c>
      <c r="O82" s="409" t="s">
        <v>184</v>
      </c>
      <c r="P82" s="269">
        <v>44301</v>
      </c>
      <c r="Q82" s="225" t="s">
        <v>651</v>
      </c>
      <c r="R82" s="280">
        <v>3</v>
      </c>
      <c r="S82" s="280">
        <v>7</v>
      </c>
      <c r="T82" s="422">
        <v>0.01</v>
      </c>
      <c r="U82" s="266"/>
      <c r="V82" s="412"/>
      <c r="W82" s="266">
        <v>0.1</v>
      </c>
      <c r="X82" s="412"/>
      <c r="Y82" s="266"/>
      <c r="Z82" s="412"/>
      <c r="AA82" s="266"/>
      <c r="AB82" s="412"/>
      <c r="AC82" s="266"/>
      <c r="AD82" s="412"/>
      <c r="AE82" s="266">
        <v>3.5</v>
      </c>
      <c r="AF82" s="412"/>
      <c r="AG82" s="423">
        <v>0.12</v>
      </c>
      <c r="AH82" s="412">
        <v>0.2</v>
      </c>
      <c r="AI82" s="266">
        <v>0.2</v>
      </c>
      <c r="AJ82" s="412"/>
      <c r="AK82" s="263">
        <v>0.2</v>
      </c>
      <c r="AL82" s="424">
        <v>0.03</v>
      </c>
      <c r="AM82" s="266"/>
      <c r="AN82" s="412"/>
      <c r="AO82" s="415">
        <v>0.8</v>
      </c>
      <c r="AP82" s="412"/>
      <c r="AQ82" s="266"/>
      <c r="AR82" s="412"/>
      <c r="AS82" s="266"/>
      <c r="AT82" s="412"/>
      <c r="AU82" s="266"/>
      <c r="AV82" s="412"/>
      <c r="AW82" s="415">
        <v>4.5</v>
      </c>
      <c r="AX82" s="412"/>
      <c r="AY82" s="415">
        <v>0.3</v>
      </c>
      <c r="AZ82" s="414">
        <v>0.5</v>
      </c>
      <c r="BA82" s="415">
        <v>0.3</v>
      </c>
      <c r="BB82" s="412"/>
      <c r="BC82" s="418">
        <v>0.3</v>
      </c>
      <c r="BD82" s="416" t="s">
        <v>1618</v>
      </c>
      <c r="BE82" s="417" t="s">
        <v>3716</v>
      </c>
      <c r="BF82" s="415" t="s">
        <v>3716</v>
      </c>
      <c r="BG82" s="415" t="s">
        <v>3716</v>
      </c>
      <c r="BH82" s="415" t="s">
        <v>3716</v>
      </c>
      <c r="BI82" s="415" t="s">
        <v>3718</v>
      </c>
      <c r="BJ82" s="415" t="s">
        <v>3716</v>
      </c>
      <c r="BK82" s="415" t="s">
        <v>3718</v>
      </c>
      <c r="BL82" s="418" t="s">
        <v>3718</v>
      </c>
      <c r="BM82" s="142"/>
    </row>
    <row r="83" spans="1:65" ht="48" x14ac:dyDescent="0.15">
      <c r="A83" s="218" t="s">
        <v>185</v>
      </c>
      <c r="B83" s="233">
        <v>82</v>
      </c>
      <c r="C83" s="272" t="s">
        <v>583</v>
      </c>
      <c r="D83" s="403" t="s">
        <v>3848</v>
      </c>
      <c r="E83" s="404" t="s">
        <v>3849</v>
      </c>
      <c r="F83" s="420" t="s">
        <v>3850</v>
      </c>
      <c r="G83" s="406" t="s">
        <v>652</v>
      </c>
      <c r="H83" s="407" t="s">
        <v>3851</v>
      </c>
      <c r="I83" s="225" t="s">
        <v>653</v>
      </c>
      <c r="J83" s="272" t="s">
        <v>65</v>
      </c>
      <c r="K83" s="408" t="s">
        <v>654</v>
      </c>
      <c r="L83" s="279" t="s">
        <v>105</v>
      </c>
      <c r="M83" s="272" t="s">
        <v>74</v>
      </c>
      <c r="N83" s="280" t="s">
        <v>3720</v>
      </c>
      <c r="O83" s="409" t="s">
        <v>184</v>
      </c>
      <c r="P83" s="225" t="s">
        <v>614</v>
      </c>
      <c r="Q83" s="225" t="s">
        <v>615</v>
      </c>
      <c r="R83" s="280">
        <v>90</v>
      </c>
      <c r="S83" s="280">
        <v>90</v>
      </c>
      <c r="T83" s="410"/>
      <c r="U83" s="411"/>
      <c r="V83" s="413"/>
      <c r="W83" s="266">
        <v>28.7</v>
      </c>
      <c r="X83" s="412"/>
      <c r="Y83" s="266"/>
      <c r="Z83" s="413"/>
      <c r="AA83" s="411"/>
      <c r="AB83" s="413"/>
      <c r="AC83" s="411"/>
      <c r="AD83" s="413"/>
      <c r="AE83" s="411"/>
      <c r="AF83" s="412"/>
      <c r="AG83" s="266"/>
      <c r="AH83" s="412">
        <v>3.7</v>
      </c>
      <c r="AI83" s="266"/>
      <c r="AJ83" s="412"/>
      <c r="AK83" s="263"/>
      <c r="AL83" s="410"/>
      <c r="AM83" s="411"/>
      <c r="AN83" s="413"/>
      <c r="AO83" s="415">
        <v>28.6</v>
      </c>
      <c r="AP83" s="412"/>
      <c r="AQ83" s="266"/>
      <c r="AR83" s="413"/>
      <c r="AS83" s="411"/>
      <c r="AT83" s="413"/>
      <c r="AU83" s="411"/>
      <c r="AV83" s="413"/>
      <c r="AW83" s="411"/>
      <c r="AX83" s="412"/>
      <c r="AY83" s="266"/>
      <c r="AZ83" s="412">
        <v>3.7</v>
      </c>
      <c r="BA83" s="266"/>
      <c r="BB83" s="412"/>
      <c r="BC83" s="263"/>
      <c r="BD83" s="416" t="s">
        <v>1618</v>
      </c>
      <c r="BE83" s="417" t="s">
        <v>3718</v>
      </c>
      <c r="BF83" s="415" t="s">
        <v>3718</v>
      </c>
      <c r="BG83" s="415" t="s">
        <v>3718</v>
      </c>
      <c r="BH83" s="415" t="s">
        <v>3719</v>
      </c>
      <c r="BI83" s="415" t="s">
        <v>3718</v>
      </c>
      <c r="BJ83" s="415" t="s">
        <v>3716</v>
      </c>
      <c r="BK83" s="415" t="s">
        <v>3718</v>
      </c>
      <c r="BL83" s="418" t="s">
        <v>3716</v>
      </c>
      <c r="BM83" s="142"/>
    </row>
    <row r="84" spans="1:65" ht="62.25" customHeight="1" x14ac:dyDescent="0.15">
      <c r="A84" s="218" t="s">
        <v>655</v>
      </c>
      <c r="B84" s="219">
        <v>83</v>
      </c>
      <c r="C84" s="138" t="s">
        <v>656</v>
      </c>
      <c r="D84" s="273" t="s">
        <v>657</v>
      </c>
      <c r="E84" s="425" t="s">
        <v>658</v>
      </c>
      <c r="F84" s="275" t="s">
        <v>659</v>
      </c>
      <c r="G84" s="276" t="s">
        <v>660</v>
      </c>
      <c r="H84" s="426" t="s">
        <v>661</v>
      </c>
      <c r="I84" s="226" t="s">
        <v>662</v>
      </c>
      <c r="J84" s="138" t="s">
        <v>65</v>
      </c>
      <c r="K84" s="278" t="s">
        <v>663</v>
      </c>
      <c r="L84" s="427" t="s">
        <v>67</v>
      </c>
      <c r="M84" s="138" t="s">
        <v>74</v>
      </c>
      <c r="N84" s="220" t="s">
        <v>896</v>
      </c>
      <c r="O84" s="428" t="s">
        <v>666</v>
      </c>
      <c r="P84" s="226" t="s">
        <v>664</v>
      </c>
      <c r="Q84" s="226" t="s">
        <v>665</v>
      </c>
      <c r="R84" s="138">
        <v>19</v>
      </c>
      <c r="S84" s="138">
        <v>19</v>
      </c>
      <c r="T84" s="29"/>
      <c r="U84" s="30"/>
      <c r="V84" s="31"/>
      <c r="W84" s="30">
        <v>20.2</v>
      </c>
      <c r="X84" s="31"/>
      <c r="Y84" s="30"/>
      <c r="Z84" s="31"/>
      <c r="AA84" s="30"/>
      <c r="AB84" s="31"/>
      <c r="AC84" s="30"/>
      <c r="AD84" s="31"/>
      <c r="AE84" s="30"/>
      <c r="AF84" s="31"/>
      <c r="AG84" s="30"/>
      <c r="AH84" s="31"/>
      <c r="AI84" s="30"/>
      <c r="AJ84" s="31"/>
      <c r="AK84" s="263"/>
      <c r="AL84" s="29"/>
      <c r="AM84" s="30"/>
      <c r="AN84" s="31"/>
      <c r="AO84" s="30">
        <v>20.2</v>
      </c>
      <c r="AP84" s="31"/>
      <c r="AQ84" s="30"/>
      <c r="AR84" s="31"/>
      <c r="AS84" s="30"/>
      <c r="AT84" s="31"/>
      <c r="AU84" s="30"/>
      <c r="AV84" s="31"/>
      <c r="AW84" s="30"/>
      <c r="AX84" s="31"/>
      <c r="AY84" s="30"/>
      <c r="AZ84" s="31"/>
      <c r="BA84" s="30"/>
      <c r="BB84" s="31"/>
      <c r="BC84" s="263"/>
      <c r="BD84" s="429" t="s">
        <v>1618</v>
      </c>
      <c r="BE84" s="430" t="s">
        <v>3719</v>
      </c>
      <c r="BF84" s="431" t="s">
        <v>3719</v>
      </c>
      <c r="BG84" s="431" t="s">
        <v>3718</v>
      </c>
      <c r="BH84" s="431" t="s">
        <v>3719</v>
      </c>
      <c r="BI84" s="431" t="s">
        <v>3718</v>
      </c>
      <c r="BJ84" s="431" t="s">
        <v>3719</v>
      </c>
      <c r="BK84" s="431" t="s">
        <v>3718</v>
      </c>
      <c r="BL84" s="432" t="s">
        <v>3719</v>
      </c>
      <c r="BM84" s="142"/>
    </row>
    <row r="85" spans="1:65" ht="76.5" customHeight="1" thickBot="1" x14ac:dyDescent="0.2">
      <c r="A85" s="218" t="s">
        <v>655</v>
      </c>
      <c r="B85" s="245">
        <v>84</v>
      </c>
      <c r="C85" s="138" t="s">
        <v>656</v>
      </c>
      <c r="D85" s="273" t="s">
        <v>667</v>
      </c>
      <c r="E85" s="425" t="s">
        <v>668</v>
      </c>
      <c r="F85" s="275" t="s">
        <v>669</v>
      </c>
      <c r="G85" s="276" t="s">
        <v>670</v>
      </c>
      <c r="H85" s="426" t="s">
        <v>671</v>
      </c>
      <c r="I85" s="226" t="s">
        <v>672</v>
      </c>
      <c r="J85" s="138" t="s">
        <v>65</v>
      </c>
      <c r="K85" s="278" t="s">
        <v>673</v>
      </c>
      <c r="L85" s="433" t="s">
        <v>67</v>
      </c>
      <c r="M85" s="138" t="s">
        <v>74</v>
      </c>
      <c r="N85" s="220" t="s">
        <v>535</v>
      </c>
      <c r="O85" s="226" t="s">
        <v>362</v>
      </c>
      <c r="P85" s="428" t="s">
        <v>674</v>
      </c>
      <c r="Q85" s="428" t="s">
        <v>675</v>
      </c>
      <c r="R85" s="138" t="s">
        <v>3939</v>
      </c>
      <c r="S85" s="138" t="s">
        <v>3940</v>
      </c>
      <c r="T85" s="29"/>
      <c r="U85" s="30"/>
      <c r="V85" s="31"/>
      <c r="W85" s="30">
        <v>65.400000000000006</v>
      </c>
      <c r="X85" s="31"/>
      <c r="Y85" s="30">
        <v>69.400000000000006</v>
      </c>
      <c r="Z85" s="31"/>
      <c r="AA85" s="30"/>
      <c r="AB85" s="31"/>
      <c r="AC85" s="30"/>
      <c r="AD85" s="31"/>
      <c r="AE85" s="30">
        <v>22.3</v>
      </c>
      <c r="AF85" s="31"/>
      <c r="AG85" s="30"/>
      <c r="AH85" s="31"/>
      <c r="AI85" s="30"/>
      <c r="AJ85" s="31"/>
      <c r="AK85" s="263"/>
      <c r="AL85" s="29"/>
      <c r="AM85" s="30"/>
      <c r="AN85" s="31"/>
      <c r="AO85" s="30">
        <v>65.400000000000006</v>
      </c>
      <c r="AP85" s="31"/>
      <c r="AQ85" s="30">
        <v>69.400000000000006</v>
      </c>
      <c r="AR85" s="31"/>
      <c r="AS85" s="30"/>
      <c r="AT85" s="31"/>
      <c r="AU85" s="30"/>
      <c r="AV85" s="31"/>
      <c r="AW85" s="30">
        <v>22.3</v>
      </c>
      <c r="AX85" s="31"/>
      <c r="AY85" s="30"/>
      <c r="AZ85" s="31"/>
      <c r="BA85" s="30"/>
      <c r="BB85" s="31"/>
      <c r="BC85" s="263"/>
      <c r="BD85" s="429" t="s">
        <v>127</v>
      </c>
      <c r="BE85" s="430"/>
      <c r="BF85" s="431"/>
      <c r="BG85" s="431"/>
      <c r="BH85" s="431"/>
      <c r="BI85" s="431"/>
      <c r="BJ85" s="431"/>
      <c r="BK85" s="431"/>
      <c r="BL85" s="432"/>
      <c r="BM85" s="142"/>
    </row>
    <row r="86" spans="1:65" ht="46.5" customHeight="1" x14ac:dyDescent="0.15">
      <c r="A86" s="218" t="s">
        <v>655</v>
      </c>
      <c r="B86" s="202">
        <v>85</v>
      </c>
      <c r="C86" s="138" t="s">
        <v>656</v>
      </c>
      <c r="D86" s="273" t="s">
        <v>676</v>
      </c>
      <c r="E86" s="295" t="s">
        <v>677</v>
      </c>
      <c r="F86" s="275" t="s">
        <v>678</v>
      </c>
      <c r="G86" s="276" t="s">
        <v>679</v>
      </c>
      <c r="H86" s="434" t="s">
        <v>661</v>
      </c>
      <c r="I86" s="226" t="s">
        <v>680</v>
      </c>
      <c r="J86" s="138" t="s">
        <v>74</v>
      </c>
      <c r="K86" s="278" t="s">
        <v>681</v>
      </c>
      <c r="L86" s="433" t="s">
        <v>67</v>
      </c>
      <c r="M86" s="138" t="s">
        <v>74</v>
      </c>
      <c r="N86" s="220" t="s">
        <v>896</v>
      </c>
      <c r="O86" s="226" t="s">
        <v>684</v>
      </c>
      <c r="P86" s="435" t="s">
        <v>682</v>
      </c>
      <c r="Q86" s="226" t="s">
        <v>683</v>
      </c>
      <c r="R86" s="138">
        <v>35</v>
      </c>
      <c r="S86" s="138">
        <v>37</v>
      </c>
      <c r="T86" s="29"/>
      <c r="U86" s="30"/>
      <c r="V86" s="31"/>
      <c r="W86" s="30">
        <v>104</v>
      </c>
      <c r="X86" s="31"/>
      <c r="Y86" s="30"/>
      <c r="Z86" s="31"/>
      <c r="AA86" s="30"/>
      <c r="AB86" s="31"/>
      <c r="AC86" s="30"/>
      <c r="AD86" s="31"/>
      <c r="AE86" s="30"/>
      <c r="AF86" s="31"/>
      <c r="AG86" s="30"/>
      <c r="AH86" s="31"/>
      <c r="AI86" s="30"/>
      <c r="AJ86" s="31"/>
      <c r="AK86" s="263"/>
      <c r="AL86" s="29"/>
      <c r="AM86" s="30"/>
      <c r="AN86" s="31"/>
      <c r="AO86" s="30">
        <v>104</v>
      </c>
      <c r="AP86" s="31"/>
      <c r="AQ86" s="30"/>
      <c r="AR86" s="31"/>
      <c r="AS86" s="30"/>
      <c r="AT86" s="31"/>
      <c r="AU86" s="30"/>
      <c r="AV86" s="31"/>
      <c r="AW86" s="30"/>
      <c r="AX86" s="31"/>
      <c r="AY86" s="30"/>
      <c r="AZ86" s="31"/>
      <c r="BA86" s="30"/>
      <c r="BB86" s="31"/>
      <c r="BC86" s="263"/>
      <c r="BD86" s="429" t="s">
        <v>1618</v>
      </c>
      <c r="BE86" s="430" t="s">
        <v>3718</v>
      </c>
      <c r="BF86" s="431" t="s">
        <v>3718</v>
      </c>
      <c r="BG86" s="431" t="s">
        <v>3717</v>
      </c>
      <c r="BH86" s="431" t="s">
        <v>3716</v>
      </c>
      <c r="BI86" s="431" t="s">
        <v>3716</v>
      </c>
      <c r="BJ86" s="431" t="s">
        <v>3718</v>
      </c>
      <c r="BK86" s="431" t="s">
        <v>3716</v>
      </c>
      <c r="BL86" s="432" t="s">
        <v>3718</v>
      </c>
      <c r="BM86" s="142"/>
    </row>
    <row r="87" spans="1:65" ht="72" customHeight="1" x14ac:dyDescent="0.15">
      <c r="A87" s="218" t="s">
        <v>655</v>
      </c>
      <c r="B87" s="219">
        <v>86</v>
      </c>
      <c r="C87" s="138" t="s">
        <v>656</v>
      </c>
      <c r="D87" s="273" t="s">
        <v>685</v>
      </c>
      <c r="E87" s="295" t="s">
        <v>686</v>
      </c>
      <c r="F87" s="275" t="s">
        <v>687</v>
      </c>
      <c r="G87" s="88" t="s">
        <v>688</v>
      </c>
      <c r="H87" s="434" t="s">
        <v>689</v>
      </c>
      <c r="I87" s="226" t="s">
        <v>690</v>
      </c>
      <c r="J87" s="138" t="s">
        <v>65</v>
      </c>
      <c r="K87" s="28" t="s">
        <v>691</v>
      </c>
      <c r="L87" s="433" t="s">
        <v>67</v>
      </c>
      <c r="M87" s="138" t="s">
        <v>74</v>
      </c>
      <c r="N87" s="220" t="s">
        <v>535</v>
      </c>
      <c r="O87" s="226" t="s">
        <v>362</v>
      </c>
      <c r="P87" s="435" t="s">
        <v>692</v>
      </c>
      <c r="Q87" s="226" t="s">
        <v>693</v>
      </c>
      <c r="R87" s="436" t="s">
        <v>3941</v>
      </c>
      <c r="S87" s="436" t="s">
        <v>3942</v>
      </c>
      <c r="T87" s="29"/>
      <c r="U87" s="30"/>
      <c r="V87" s="31"/>
      <c r="W87" s="30">
        <v>16.7</v>
      </c>
      <c r="X87" s="31"/>
      <c r="Y87" s="30"/>
      <c r="Z87" s="31"/>
      <c r="AA87" s="30"/>
      <c r="AB87" s="31"/>
      <c r="AC87" s="30"/>
      <c r="AD87" s="31"/>
      <c r="AE87" s="30">
        <v>2.6</v>
      </c>
      <c r="AF87" s="31">
        <v>102.3</v>
      </c>
      <c r="AG87" s="30"/>
      <c r="AH87" s="31"/>
      <c r="AI87" s="30"/>
      <c r="AJ87" s="31"/>
      <c r="AK87" s="263"/>
      <c r="AL87" s="29"/>
      <c r="AM87" s="30"/>
      <c r="AN87" s="31"/>
      <c r="AO87" s="30">
        <v>16.7</v>
      </c>
      <c r="AP87" s="31"/>
      <c r="AQ87" s="30"/>
      <c r="AR87" s="31"/>
      <c r="AS87" s="30"/>
      <c r="AT87" s="31"/>
      <c r="AU87" s="30"/>
      <c r="AV87" s="31"/>
      <c r="AW87" s="30">
        <v>2.6</v>
      </c>
      <c r="AX87" s="31">
        <v>102.3</v>
      </c>
      <c r="AY87" s="30"/>
      <c r="AZ87" s="31"/>
      <c r="BA87" s="30"/>
      <c r="BB87" s="31"/>
      <c r="BC87" s="263"/>
      <c r="BD87" s="429" t="s">
        <v>3720</v>
      </c>
      <c r="BE87" s="430" t="s">
        <v>3716</v>
      </c>
      <c r="BF87" s="431" t="s">
        <v>3716</v>
      </c>
      <c r="BG87" s="431" t="s">
        <v>3716</v>
      </c>
      <c r="BH87" s="431" t="s">
        <v>3716</v>
      </c>
      <c r="BI87" s="431" t="s">
        <v>3717</v>
      </c>
      <c r="BJ87" s="431" t="s">
        <v>3718</v>
      </c>
      <c r="BK87" s="431" t="s">
        <v>3716</v>
      </c>
      <c r="BL87" s="432" t="s">
        <v>3718</v>
      </c>
      <c r="BM87" s="142"/>
    </row>
    <row r="88" spans="1:65" ht="75" customHeight="1" x14ac:dyDescent="0.15">
      <c r="A88" s="218" t="s">
        <v>655</v>
      </c>
      <c r="B88" s="219">
        <v>87</v>
      </c>
      <c r="C88" s="138" t="s">
        <v>656</v>
      </c>
      <c r="D88" s="273" t="s">
        <v>694</v>
      </c>
      <c r="E88" s="295" t="s">
        <v>695</v>
      </c>
      <c r="F88" s="275" t="s">
        <v>696</v>
      </c>
      <c r="G88" s="88" t="s">
        <v>697</v>
      </c>
      <c r="H88" s="434" t="s">
        <v>698</v>
      </c>
      <c r="I88" s="226" t="s">
        <v>699</v>
      </c>
      <c r="J88" s="138" t="s">
        <v>65</v>
      </c>
      <c r="K88" s="28" t="s">
        <v>700</v>
      </c>
      <c r="L88" s="433" t="s">
        <v>67</v>
      </c>
      <c r="M88" s="138" t="s">
        <v>74</v>
      </c>
      <c r="N88" s="220" t="s">
        <v>535</v>
      </c>
      <c r="O88" s="226" t="s">
        <v>362</v>
      </c>
      <c r="P88" s="435" t="s">
        <v>701</v>
      </c>
      <c r="Q88" s="226" t="s">
        <v>702</v>
      </c>
      <c r="R88" s="138" t="s">
        <v>3943</v>
      </c>
      <c r="S88" s="138" t="s">
        <v>3944</v>
      </c>
      <c r="T88" s="29"/>
      <c r="U88" s="30"/>
      <c r="V88" s="31"/>
      <c r="W88" s="30">
        <v>5.62</v>
      </c>
      <c r="X88" s="31"/>
      <c r="Y88" s="30"/>
      <c r="Z88" s="31"/>
      <c r="AA88" s="30"/>
      <c r="AB88" s="31"/>
      <c r="AC88" s="30"/>
      <c r="AD88" s="31"/>
      <c r="AE88" s="48">
        <v>3.3</v>
      </c>
      <c r="AF88" s="31"/>
      <c r="AG88" s="30"/>
      <c r="AH88" s="31"/>
      <c r="AI88" s="30">
        <v>13.53</v>
      </c>
      <c r="AJ88" s="31"/>
      <c r="AK88" s="49" t="s">
        <v>703</v>
      </c>
      <c r="AL88" s="29"/>
      <c r="AM88" s="30"/>
      <c r="AN88" s="31"/>
      <c r="AO88" s="30">
        <v>5.62</v>
      </c>
      <c r="AP88" s="31"/>
      <c r="AQ88" s="30"/>
      <c r="AR88" s="31"/>
      <c r="AS88" s="30"/>
      <c r="AT88" s="31"/>
      <c r="AU88" s="30"/>
      <c r="AV88" s="31"/>
      <c r="AW88" s="48">
        <v>3.3</v>
      </c>
      <c r="AX88" s="31"/>
      <c r="AY88" s="30"/>
      <c r="AZ88" s="31"/>
      <c r="BA88" s="30">
        <v>13.53</v>
      </c>
      <c r="BB88" s="31"/>
      <c r="BC88" s="49" t="s">
        <v>703</v>
      </c>
      <c r="BD88" s="437" t="s">
        <v>127</v>
      </c>
      <c r="BE88" s="119"/>
      <c r="BF88" s="120"/>
      <c r="BG88" s="120"/>
      <c r="BH88" s="120"/>
      <c r="BI88" s="120"/>
      <c r="BJ88" s="120"/>
      <c r="BK88" s="120"/>
      <c r="BL88" s="121"/>
      <c r="BM88" s="142"/>
    </row>
    <row r="89" spans="1:65" ht="63.75" customHeight="1" x14ac:dyDescent="0.15">
      <c r="A89" s="218" t="s">
        <v>655</v>
      </c>
      <c r="B89" s="219">
        <v>88</v>
      </c>
      <c r="C89" s="138" t="s">
        <v>656</v>
      </c>
      <c r="D89" s="273" t="s">
        <v>704</v>
      </c>
      <c r="E89" s="295" t="s">
        <v>705</v>
      </c>
      <c r="F89" s="275" t="s">
        <v>706</v>
      </c>
      <c r="G89" s="88" t="s">
        <v>707</v>
      </c>
      <c r="H89" s="434" t="s">
        <v>708</v>
      </c>
      <c r="I89" s="226" t="s">
        <v>709</v>
      </c>
      <c r="J89" s="138" t="s">
        <v>65</v>
      </c>
      <c r="K89" s="28" t="s">
        <v>710</v>
      </c>
      <c r="L89" s="433" t="s">
        <v>67</v>
      </c>
      <c r="M89" s="138" t="s">
        <v>74</v>
      </c>
      <c r="N89" s="220" t="s">
        <v>535</v>
      </c>
      <c r="O89" s="226" t="s">
        <v>362</v>
      </c>
      <c r="P89" s="438" t="s">
        <v>711</v>
      </c>
      <c r="Q89" s="226" t="s">
        <v>712</v>
      </c>
      <c r="R89" s="138">
        <v>121</v>
      </c>
      <c r="S89" s="138">
        <v>127</v>
      </c>
      <c r="T89" s="29"/>
      <c r="U89" s="30"/>
      <c r="V89" s="31"/>
      <c r="W89" s="30">
        <v>99.8</v>
      </c>
      <c r="X89" s="31"/>
      <c r="Y89" s="30">
        <v>0.7</v>
      </c>
      <c r="Z89" s="31"/>
      <c r="AA89" s="30"/>
      <c r="AB89" s="31"/>
      <c r="AC89" s="30"/>
      <c r="AD89" s="31"/>
      <c r="AE89" s="48">
        <v>2.8</v>
      </c>
      <c r="AF89" s="31"/>
      <c r="AG89" s="30"/>
      <c r="AH89" s="31"/>
      <c r="AI89" s="30"/>
      <c r="AJ89" s="31"/>
      <c r="AK89" s="263"/>
      <c r="AL89" s="29"/>
      <c r="AM89" s="30"/>
      <c r="AN89" s="31"/>
      <c r="AO89" s="30">
        <v>99.8</v>
      </c>
      <c r="AP89" s="31"/>
      <c r="AQ89" s="30">
        <v>0.7</v>
      </c>
      <c r="AR89" s="31"/>
      <c r="AS89" s="30"/>
      <c r="AT89" s="31"/>
      <c r="AU89" s="30"/>
      <c r="AV89" s="31"/>
      <c r="AW89" s="48">
        <v>2.8</v>
      </c>
      <c r="AX89" s="31"/>
      <c r="AY89" s="30"/>
      <c r="AZ89" s="31"/>
      <c r="BA89" s="30"/>
      <c r="BB89" s="31"/>
      <c r="BC89" s="263"/>
      <c r="BD89" s="429" t="s">
        <v>2028</v>
      </c>
      <c r="BE89" s="430" t="s">
        <v>3717</v>
      </c>
      <c r="BF89" s="430" t="s">
        <v>3717</v>
      </c>
      <c r="BG89" s="430" t="s">
        <v>3717</v>
      </c>
      <c r="BH89" s="430" t="s">
        <v>3717</v>
      </c>
      <c r="BI89" s="430" t="s">
        <v>3717</v>
      </c>
      <c r="BJ89" s="430" t="s">
        <v>3717</v>
      </c>
      <c r="BK89" s="430" t="s">
        <v>3717</v>
      </c>
      <c r="BL89" s="430" t="s">
        <v>3717</v>
      </c>
      <c r="BM89" s="142"/>
    </row>
    <row r="90" spans="1:65" ht="60" x14ac:dyDescent="0.15">
      <c r="A90" s="218" t="s">
        <v>655</v>
      </c>
      <c r="B90" s="233">
        <v>89</v>
      </c>
      <c r="C90" s="138" t="s">
        <v>656</v>
      </c>
      <c r="D90" s="273" t="s">
        <v>713</v>
      </c>
      <c r="E90" s="295" t="s">
        <v>714</v>
      </c>
      <c r="F90" s="275" t="s">
        <v>715</v>
      </c>
      <c r="G90" s="88" t="s">
        <v>716</v>
      </c>
      <c r="H90" s="434" t="s">
        <v>717</v>
      </c>
      <c r="I90" s="226" t="s">
        <v>718</v>
      </c>
      <c r="J90" s="138" t="s">
        <v>65</v>
      </c>
      <c r="K90" s="28" t="s">
        <v>719</v>
      </c>
      <c r="L90" s="433" t="s">
        <v>67</v>
      </c>
      <c r="M90" s="138" t="s">
        <v>74</v>
      </c>
      <c r="N90" s="220" t="s">
        <v>854</v>
      </c>
      <c r="O90" s="226" t="s">
        <v>722</v>
      </c>
      <c r="P90" s="435" t="s">
        <v>720</v>
      </c>
      <c r="Q90" s="226" t="s">
        <v>721</v>
      </c>
      <c r="R90" s="138">
        <v>145</v>
      </c>
      <c r="S90" s="138">
        <v>150</v>
      </c>
      <c r="T90" s="29"/>
      <c r="U90" s="30"/>
      <c r="V90" s="31"/>
      <c r="W90" s="48">
        <v>124.5</v>
      </c>
      <c r="X90" s="31"/>
      <c r="Y90" s="30"/>
      <c r="Z90" s="31"/>
      <c r="AA90" s="30"/>
      <c r="AB90" s="31"/>
      <c r="AC90" s="30"/>
      <c r="AD90" s="31"/>
      <c r="AE90" s="48"/>
      <c r="AF90" s="31"/>
      <c r="AG90" s="30"/>
      <c r="AH90" s="31"/>
      <c r="AI90" s="30"/>
      <c r="AJ90" s="31"/>
      <c r="AK90" s="439" t="s">
        <v>723</v>
      </c>
      <c r="AL90" s="29"/>
      <c r="AM90" s="30"/>
      <c r="AN90" s="31"/>
      <c r="AO90" s="48">
        <v>124.5</v>
      </c>
      <c r="AP90" s="31"/>
      <c r="AQ90" s="30"/>
      <c r="AR90" s="31"/>
      <c r="AS90" s="30"/>
      <c r="AT90" s="31"/>
      <c r="AU90" s="30"/>
      <c r="AV90" s="31"/>
      <c r="AW90" s="48"/>
      <c r="AX90" s="31"/>
      <c r="AY90" s="30"/>
      <c r="AZ90" s="31"/>
      <c r="BA90" s="30"/>
      <c r="BB90" s="31"/>
      <c r="BC90" s="439" t="s">
        <v>723</v>
      </c>
      <c r="BD90" s="440" t="s">
        <v>1581</v>
      </c>
      <c r="BE90" s="430" t="s">
        <v>3718</v>
      </c>
      <c r="BF90" s="431" t="s">
        <v>3718</v>
      </c>
      <c r="BG90" s="431" t="s">
        <v>3716</v>
      </c>
      <c r="BH90" s="431" t="s">
        <v>3716</v>
      </c>
      <c r="BI90" s="431" t="s">
        <v>3716</v>
      </c>
      <c r="BJ90" s="431" t="s">
        <v>3716</v>
      </c>
      <c r="BK90" s="431" t="s">
        <v>3719</v>
      </c>
      <c r="BL90" s="432" t="s">
        <v>3716</v>
      </c>
      <c r="BM90" s="142"/>
    </row>
    <row r="91" spans="1:65" ht="66.75" customHeight="1" x14ac:dyDescent="0.15">
      <c r="A91" s="218" t="s">
        <v>655</v>
      </c>
      <c r="B91" s="219">
        <v>90</v>
      </c>
      <c r="C91" s="138" t="s">
        <v>656</v>
      </c>
      <c r="D91" s="273" t="s">
        <v>724</v>
      </c>
      <c r="E91" s="295" t="s">
        <v>725</v>
      </c>
      <c r="F91" s="275" t="s">
        <v>726</v>
      </c>
      <c r="G91" s="88" t="s">
        <v>727</v>
      </c>
      <c r="H91" s="434" t="s">
        <v>728</v>
      </c>
      <c r="I91" s="226" t="s">
        <v>729</v>
      </c>
      <c r="J91" s="138" t="s">
        <v>193</v>
      </c>
      <c r="K91" s="28" t="s">
        <v>730</v>
      </c>
      <c r="L91" s="433" t="s">
        <v>67</v>
      </c>
      <c r="M91" s="138" t="s">
        <v>74</v>
      </c>
      <c r="N91" s="220" t="s">
        <v>896</v>
      </c>
      <c r="O91" s="226" t="s">
        <v>684</v>
      </c>
      <c r="P91" s="226" t="s">
        <v>731</v>
      </c>
      <c r="Q91" s="226" t="s">
        <v>732</v>
      </c>
      <c r="R91" s="138" t="s">
        <v>3945</v>
      </c>
      <c r="S91" s="138" t="s">
        <v>3946</v>
      </c>
      <c r="T91" s="29"/>
      <c r="U91" s="30"/>
      <c r="V91" s="31"/>
      <c r="W91" s="30">
        <v>9.9</v>
      </c>
      <c r="X91" s="31"/>
      <c r="Y91" s="30">
        <v>3.7</v>
      </c>
      <c r="Z91" s="31"/>
      <c r="AA91" s="30"/>
      <c r="AB91" s="31"/>
      <c r="AC91" s="30"/>
      <c r="AD91" s="31"/>
      <c r="AE91" s="30">
        <v>28.4</v>
      </c>
      <c r="AF91" s="31"/>
      <c r="AG91" s="30"/>
      <c r="AH91" s="31"/>
      <c r="AI91" s="30"/>
      <c r="AJ91" s="31"/>
      <c r="AK91" s="263"/>
      <c r="AL91" s="29"/>
      <c r="AM91" s="30"/>
      <c r="AN91" s="31"/>
      <c r="AO91" s="30">
        <v>9.9</v>
      </c>
      <c r="AP91" s="31"/>
      <c r="AQ91" s="30">
        <v>3.7</v>
      </c>
      <c r="AR91" s="31"/>
      <c r="AS91" s="30"/>
      <c r="AT91" s="31"/>
      <c r="AU91" s="30"/>
      <c r="AV91" s="31"/>
      <c r="AW91" s="30">
        <v>28.4</v>
      </c>
      <c r="AX91" s="31"/>
      <c r="AY91" s="30"/>
      <c r="AZ91" s="31"/>
      <c r="BA91" s="30"/>
      <c r="BB91" s="31"/>
      <c r="BC91" s="263"/>
      <c r="BD91" s="429" t="s">
        <v>1618</v>
      </c>
      <c r="BE91" s="430" t="s">
        <v>3719</v>
      </c>
      <c r="BF91" s="431" t="s">
        <v>3716</v>
      </c>
      <c r="BG91" s="431" t="s">
        <v>3716</v>
      </c>
      <c r="BH91" s="431" t="s">
        <v>3716</v>
      </c>
      <c r="BI91" s="431" t="s">
        <v>3716</v>
      </c>
      <c r="BJ91" s="431" t="s">
        <v>3716</v>
      </c>
      <c r="BK91" s="431" t="s">
        <v>3719</v>
      </c>
      <c r="BL91" s="432" t="s">
        <v>3716</v>
      </c>
      <c r="BM91" s="142"/>
    </row>
    <row r="92" spans="1:65" ht="70.5" customHeight="1" thickBot="1" x14ac:dyDescent="0.2">
      <c r="A92" s="218" t="s">
        <v>655</v>
      </c>
      <c r="B92" s="245">
        <v>91</v>
      </c>
      <c r="C92" s="138" t="s">
        <v>656</v>
      </c>
      <c r="D92" s="273" t="s">
        <v>733</v>
      </c>
      <c r="E92" s="295" t="s">
        <v>734</v>
      </c>
      <c r="F92" s="275" t="s">
        <v>735</v>
      </c>
      <c r="G92" s="88" t="s">
        <v>736</v>
      </c>
      <c r="H92" s="434" t="s">
        <v>728</v>
      </c>
      <c r="I92" s="226" t="s">
        <v>737</v>
      </c>
      <c r="J92" s="138" t="s">
        <v>193</v>
      </c>
      <c r="K92" s="28" t="s">
        <v>738</v>
      </c>
      <c r="L92" s="433" t="s">
        <v>67</v>
      </c>
      <c r="M92" s="138" t="s">
        <v>74</v>
      </c>
      <c r="N92" s="220" t="s">
        <v>896</v>
      </c>
      <c r="O92" s="226" t="s">
        <v>684</v>
      </c>
      <c r="P92" s="435" t="s">
        <v>739</v>
      </c>
      <c r="Q92" s="226"/>
      <c r="R92" s="138">
        <v>18</v>
      </c>
      <c r="S92" s="138">
        <v>18</v>
      </c>
      <c r="T92" s="29"/>
      <c r="U92" s="30"/>
      <c r="V92" s="31">
        <v>52.6</v>
      </c>
      <c r="W92" s="30"/>
      <c r="X92" s="31"/>
      <c r="Y92" s="30"/>
      <c r="Z92" s="31"/>
      <c r="AA92" s="30"/>
      <c r="AB92" s="31"/>
      <c r="AC92" s="30"/>
      <c r="AD92" s="31"/>
      <c r="AE92" s="30"/>
      <c r="AF92" s="31"/>
      <c r="AG92" s="30"/>
      <c r="AH92" s="31"/>
      <c r="AI92" s="30"/>
      <c r="AJ92" s="31"/>
      <c r="AK92" s="263"/>
      <c r="AL92" s="29"/>
      <c r="AM92" s="30"/>
      <c r="AN92" s="31">
        <v>52.6</v>
      </c>
      <c r="AO92" s="30"/>
      <c r="AP92" s="31"/>
      <c r="AQ92" s="30"/>
      <c r="AR92" s="31"/>
      <c r="AS92" s="30"/>
      <c r="AT92" s="31"/>
      <c r="AU92" s="30"/>
      <c r="AV92" s="31"/>
      <c r="AW92" s="30"/>
      <c r="AX92" s="31"/>
      <c r="AY92" s="30"/>
      <c r="AZ92" s="31"/>
      <c r="BA92" s="30"/>
      <c r="BB92" s="31"/>
      <c r="BC92" s="263"/>
      <c r="BD92" s="429" t="s">
        <v>1618</v>
      </c>
      <c r="BE92" s="430" t="s">
        <v>3717</v>
      </c>
      <c r="BF92" s="431" t="s">
        <v>3717</v>
      </c>
      <c r="BG92" s="431" t="s">
        <v>3717</v>
      </c>
      <c r="BH92" s="431" t="s">
        <v>3718</v>
      </c>
      <c r="BI92" s="431" t="s">
        <v>3717</v>
      </c>
      <c r="BJ92" s="431" t="s">
        <v>3717</v>
      </c>
      <c r="BK92" s="431" t="s">
        <v>3719</v>
      </c>
      <c r="BL92" s="432" t="s">
        <v>3717</v>
      </c>
      <c r="BM92" s="142"/>
    </row>
    <row r="93" spans="1:65" ht="63" customHeight="1" x14ac:dyDescent="0.15">
      <c r="A93" s="218" t="s">
        <v>655</v>
      </c>
      <c r="B93" s="202">
        <v>92</v>
      </c>
      <c r="C93" s="138" t="s">
        <v>656</v>
      </c>
      <c r="D93" s="273" t="s">
        <v>740</v>
      </c>
      <c r="E93" s="295" t="s">
        <v>741</v>
      </c>
      <c r="F93" s="275" t="s">
        <v>742</v>
      </c>
      <c r="G93" s="88" t="s">
        <v>743</v>
      </c>
      <c r="H93" s="434" t="s">
        <v>744</v>
      </c>
      <c r="I93" s="226" t="s">
        <v>672</v>
      </c>
      <c r="J93" s="138" t="s">
        <v>193</v>
      </c>
      <c r="K93" s="28" t="s">
        <v>745</v>
      </c>
      <c r="L93" s="433" t="s">
        <v>67</v>
      </c>
      <c r="M93" s="138" t="s">
        <v>74</v>
      </c>
      <c r="N93" s="220" t="s">
        <v>535</v>
      </c>
      <c r="O93" s="226" t="s">
        <v>362</v>
      </c>
      <c r="P93" s="226" t="s">
        <v>746</v>
      </c>
      <c r="Q93" s="226"/>
      <c r="R93" s="138">
        <v>25</v>
      </c>
      <c r="S93" s="138">
        <v>23</v>
      </c>
      <c r="T93" s="29"/>
      <c r="U93" s="30"/>
      <c r="V93" s="31"/>
      <c r="W93" s="30">
        <v>19.899999999999999</v>
      </c>
      <c r="X93" s="31"/>
      <c r="Y93" s="30">
        <v>0.03</v>
      </c>
      <c r="Z93" s="31"/>
      <c r="AA93" s="30"/>
      <c r="AB93" s="31">
        <v>0.2</v>
      </c>
      <c r="AC93" s="30">
        <v>0.2</v>
      </c>
      <c r="AD93" s="31"/>
      <c r="AE93" s="30">
        <v>0.3</v>
      </c>
      <c r="AF93" s="31"/>
      <c r="AG93" s="30"/>
      <c r="AH93" s="31"/>
      <c r="AI93" s="30"/>
      <c r="AJ93" s="31"/>
      <c r="AK93" s="441"/>
      <c r="AL93" s="29"/>
      <c r="AM93" s="30"/>
      <c r="AN93" s="31"/>
      <c r="AO93" s="30">
        <v>19.899999999999999</v>
      </c>
      <c r="AP93" s="31"/>
      <c r="AQ93" s="30">
        <v>0.03</v>
      </c>
      <c r="AR93" s="31"/>
      <c r="AS93" s="30"/>
      <c r="AT93" s="31">
        <v>0.2</v>
      </c>
      <c r="AU93" s="30">
        <v>0.2</v>
      </c>
      <c r="AV93" s="31"/>
      <c r="AW93" s="30">
        <v>0.3</v>
      </c>
      <c r="AX93" s="31"/>
      <c r="AY93" s="30"/>
      <c r="AZ93" s="31"/>
      <c r="BA93" s="30"/>
      <c r="BB93" s="31"/>
      <c r="BC93" s="441"/>
      <c r="BD93" s="429" t="s">
        <v>3720</v>
      </c>
      <c r="BE93" s="430" t="s">
        <v>3716</v>
      </c>
      <c r="BF93" s="431" t="s">
        <v>3716</v>
      </c>
      <c r="BG93" s="431" t="s">
        <v>3716</v>
      </c>
      <c r="BH93" s="431" t="s">
        <v>3716</v>
      </c>
      <c r="BI93" s="431" t="s">
        <v>3716</v>
      </c>
      <c r="BJ93" s="431" t="s">
        <v>3716</v>
      </c>
      <c r="BK93" s="431" t="s">
        <v>3716</v>
      </c>
      <c r="BL93" s="432" t="s">
        <v>3718</v>
      </c>
      <c r="BM93" s="142"/>
    </row>
    <row r="94" spans="1:65" ht="61.5" customHeight="1" x14ac:dyDescent="0.15">
      <c r="A94" s="218" t="s">
        <v>655</v>
      </c>
      <c r="B94" s="219">
        <v>93</v>
      </c>
      <c r="C94" s="138" t="s">
        <v>656</v>
      </c>
      <c r="D94" s="273" t="s">
        <v>747</v>
      </c>
      <c r="E94" s="295" t="s">
        <v>748</v>
      </c>
      <c r="F94" s="275" t="s">
        <v>749</v>
      </c>
      <c r="G94" s="88" t="s">
        <v>750</v>
      </c>
      <c r="H94" s="434" t="s">
        <v>751</v>
      </c>
      <c r="I94" s="226" t="s">
        <v>752</v>
      </c>
      <c r="J94" s="138" t="s">
        <v>193</v>
      </c>
      <c r="K94" s="28" t="s">
        <v>663</v>
      </c>
      <c r="L94" s="433" t="s">
        <v>67</v>
      </c>
      <c r="M94" s="138" t="s">
        <v>74</v>
      </c>
      <c r="N94" s="220" t="s">
        <v>854</v>
      </c>
      <c r="O94" s="226" t="s">
        <v>722</v>
      </c>
      <c r="P94" s="226" t="s">
        <v>753</v>
      </c>
      <c r="Q94" s="226"/>
      <c r="R94" s="138">
        <v>18</v>
      </c>
      <c r="S94" s="138">
        <v>16</v>
      </c>
      <c r="T94" s="29"/>
      <c r="U94" s="30"/>
      <c r="V94" s="31"/>
      <c r="W94" s="30">
        <v>11.2</v>
      </c>
      <c r="X94" s="31"/>
      <c r="Y94" s="30"/>
      <c r="Z94" s="31"/>
      <c r="AA94" s="30"/>
      <c r="AB94" s="31"/>
      <c r="AC94" s="30"/>
      <c r="AD94" s="31"/>
      <c r="AE94" s="30"/>
      <c r="AF94" s="31"/>
      <c r="AG94" s="30"/>
      <c r="AH94" s="31"/>
      <c r="AI94" s="30"/>
      <c r="AJ94" s="31"/>
      <c r="AK94" s="263"/>
      <c r="AL94" s="29"/>
      <c r="AM94" s="30"/>
      <c r="AN94" s="31"/>
      <c r="AO94" s="30">
        <v>11.2</v>
      </c>
      <c r="AP94" s="31"/>
      <c r="AQ94" s="30"/>
      <c r="AR94" s="31"/>
      <c r="AS94" s="30"/>
      <c r="AT94" s="31"/>
      <c r="AU94" s="30"/>
      <c r="AV94" s="31"/>
      <c r="AW94" s="30"/>
      <c r="AX94" s="31"/>
      <c r="AY94" s="30"/>
      <c r="AZ94" s="31"/>
      <c r="BA94" s="30"/>
      <c r="BB94" s="31"/>
      <c r="BC94" s="263"/>
      <c r="BD94" s="429" t="s">
        <v>1581</v>
      </c>
      <c r="BE94" s="430" t="s">
        <v>3718</v>
      </c>
      <c r="BF94" s="431" t="s">
        <v>3718</v>
      </c>
      <c r="BG94" s="431" t="s">
        <v>3718</v>
      </c>
      <c r="BH94" s="431" t="s">
        <v>3716</v>
      </c>
      <c r="BI94" s="431" t="s">
        <v>3718</v>
      </c>
      <c r="BJ94" s="431" t="s">
        <v>3716</v>
      </c>
      <c r="BK94" s="431" t="s">
        <v>3716</v>
      </c>
      <c r="BL94" s="432" t="s">
        <v>3718</v>
      </c>
      <c r="BM94" s="142"/>
    </row>
    <row r="95" spans="1:65" ht="56.25" customHeight="1" x14ac:dyDescent="0.15">
      <c r="A95" s="218" t="s">
        <v>655</v>
      </c>
      <c r="B95" s="219">
        <v>94</v>
      </c>
      <c r="C95" s="138" t="s">
        <v>656</v>
      </c>
      <c r="D95" s="273" t="s">
        <v>754</v>
      </c>
      <c r="E95" s="295" t="s">
        <v>755</v>
      </c>
      <c r="F95" s="275" t="s">
        <v>756</v>
      </c>
      <c r="G95" s="88" t="s">
        <v>757</v>
      </c>
      <c r="H95" s="434" t="s">
        <v>758</v>
      </c>
      <c r="I95" s="226" t="s">
        <v>759</v>
      </c>
      <c r="J95" s="138" t="s">
        <v>65</v>
      </c>
      <c r="K95" s="28" t="s">
        <v>760</v>
      </c>
      <c r="L95" s="433" t="s">
        <v>67</v>
      </c>
      <c r="M95" s="138" t="s">
        <v>74</v>
      </c>
      <c r="N95" s="220" t="s">
        <v>896</v>
      </c>
      <c r="O95" s="226" t="s">
        <v>684</v>
      </c>
      <c r="P95" s="226" t="s">
        <v>3947</v>
      </c>
      <c r="Q95" s="226"/>
      <c r="R95" s="138" t="s">
        <v>3948</v>
      </c>
      <c r="S95" s="138" t="s">
        <v>3949</v>
      </c>
      <c r="T95" s="29"/>
      <c r="U95" s="30"/>
      <c r="V95" s="31"/>
      <c r="W95" s="30"/>
      <c r="X95" s="31"/>
      <c r="Y95" s="30"/>
      <c r="Z95" s="31"/>
      <c r="AA95" s="30"/>
      <c r="AB95" s="31"/>
      <c r="AC95" s="30"/>
      <c r="AD95" s="31"/>
      <c r="AE95" s="30">
        <v>3.1</v>
      </c>
      <c r="AF95" s="31"/>
      <c r="AG95" s="30"/>
      <c r="AH95" s="31"/>
      <c r="AI95" s="30"/>
      <c r="AJ95" s="31"/>
      <c r="AK95" s="49" t="s">
        <v>703</v>
      </c>
      <c r="AL95" s="29"/>
      <c r="AM95" s="30"/>
      <c r="AN95" s="31"/>
      <c r="AO95" s="30"/>
      <c r="AP95" s="31"/>
      <c r="AQ95" s="30"/>
      <c r="AR95" s="31"/>
      <c r="AS95" s="30"/>
      <c r="AT95" s="31"/>
      <c r="AU95" s="30"/>
      <c r="AV95" s="31"/>
      <c r="AW95" s="30">
        <v>3.1</v>
      </c>
      <c r="AX95" s="31"/>
      <c r="AY95" s="30"/>
      <c r="AZ95" s="31"/>
      <c r="BA95" s="30"/>
      <c r="BB95" s="31"/>
      <c r="BC95" s="49" t="s">
        <v>703</v>
      </c>
      <c r="BD95" s="437" t="s">
        <v>1618</v>
      </c>
      <c r="BE95" s="119" t="s">
        <v>3716</v>
      </c>
      <c r="BF95" s="120" t="s">
        <v>3716</v>
      </c>
      <c r="BG95" s="120" t="s">
        <v>3716</v>
      </c>
      <c r="BH95" s="120" t="s">
        <v>3716</v>
      </c>
      <c r="BI95" s="120" t="s">
        <v>3716</v>
      </c>
      <c r="BJ95" s="120" t="s">
        <v>3717</v>
      </c>
      <c r="BK95" s="120" t="s">
        <v>3716</v>
      </c>
      <c r="BL95" s="121" t="s">
        <v>3716</v>
      </c>
      <c r="BM95" s="142"/>
    </row>
    <row r="96" spans="1:65" ht="81" customHeight="1" x14ac:dyDescent="0.15">
      <c r="A96" s="218" t="s">
        <v>655</v>
      </c>
      <c r="B96" s="219">
        <v>95</v>
      </c>
      <c r="C96" s="138" t="s">
        <v>656</v>
      </c>
      <c r="D96" s="273" t="s">
        <v>761</v>
      </c>
      <c r="E96" s="295" t="s">
        <v>3950</v>
      </c>
      <c r="F96" s="275" t="s">
        <v>762</v>
      </c>
      <c r="G96" s="88" t="s">
        <v>763</v>
      </c>
      <c r="H96" s="434" t="s">
        <v>717</v>
      </c>
      <c r="I96" s="226" t="s">
        <v>764</v>
      </c>
      <c r="J96" s="138" t="s">
        <v>105</v>
      </c>
      <c r="K96" s="28" t="s">
        <v>765</v>
      </c>
      <c r="L96" s="433" t="s">
        <v>67</v>
      </c>
      <c r="M96" s="138" t="s">
        <v>74</v>
      </c>
      <c r="N96" s="220" t="s">
        <v>403</v>
      </c>
      <c r="O96" s="226" t="s">
        <v>3951</v>
      </c>
      <c r="P96" s="226" t="s">
        <v>3952</v>
      </c>
      <c r="Q96" s="226"/>
      <c r="R96" s="138" t="s">
        <v>3953</v>
      </c>
      <c r="S96" s="138" t="s">
        <v>3954</v>
      </c>
      <c r="T96" s="29"/>
      <c r="U96" s="30"/>
      <c r="V96" s="31"/>
      <c r="W96" s="30">
        <v>9.1</v>
      </c>
      <c r="X96" s="31"/>
      <c r="Y96" s="30"/>
      <c r="Z96" s="31"/>
      <c r="AA96" s="30"/>
      <c r="AB96" s="31"/>
      <c r="AC96" s="30"/>
      <c r="AD96" s="31"/>
      <c r="AE96" s="30">
        <v>6.1</v>
      </c>
      <c r="AF96" s="31"/>
      <c r="AG96" s="30">
        <v>2.4</v>
      </c>
      <c r="AH96" s="31"/>
      <c r="AI96" s="30"/>
      <c r="AJ96" s="31"/>
      <c r="AK96" s="50"/>
      <c r="AL96" s="29"/>
      <c r="AM96" s="30"/>
      <c r="AN96" s="31"/>
      <c r="AO96" s="30">
        <v>8.1999999999999993</v>
      </c>
      <c r="AP96" s="31"/>
      <c r="AQ96" s="30"/>
      <c r="AR96" s="31"/>
      <c r="AS96" s="30"/>
      <c r="AT96" s="31"/>
      <c r="AU96" s="30"/>
      <c r="AV96" s="31"/>
      <c r="AW96" s="30">
        <v>5.6</v>
      </c>
      <c r="AX96" s="31"/>
      <c r="AY96" s="30">
        <v>2.2000000000000002</v>
      </c>
      <c r="AZ96" s="31"/>
      <c r="BA96" s="30"/>
      <c r="BB96" s="31"/>
      <c r="BC96" s="50"/>
      <c r="BD96" s="442" t="s">
        <v>1618</v>
      </c>
      <c r="BE96" s="119" t="s">
        <v>3718</v>
      </c>
      <c r="BF96" s="120" t="s">
        <v>3716</v>
      </c>
      <c r="BG96" s="120" t="s">
        <v>3716</v>
      </c>
      <c r="BH96" s="120" t="s">
        <v>3716</v>
      </c>
      <c r="BI96" s="120" t="s">
        <v>3716</v>
      </c>
      <c r="BJ96" s="120" t="s">
        <v>3716</v>
      </c>
      <c r="BK96" s="120" t="s">
        <v>3716</v>
      </c>
      <c r="BL96" s="121" t="s">
        <v>3718</v>
      </c>
      <c r="BM96" s="142"/>
    </row>
    <row r="97" spans="1:65" ht="68.25" customHeight="1" x14ac:dyDescent="0.15">
      <c r="A97" s="218" t="s">
        <v>655</v>
      </c>
      <c r="B97" s="233">
        <v>96</v>
      </c>
      <c r="C97" s="138" t="s">
        <v>656</v>
      </c>
      <c r="D97" s="273" t="s">
        <v>767</v>
      </c>
      <c r="E97" s="295" t="s">
        <v>768</v>
      </c>
      <c r="F97" s="275" t="s">
        <v>769</v>
      </c>
      <c r="G97" s="88" t="s">
        <v>770</v>
      </c>
      <c r="H97" s="434" t="s">
        <v>771</v>
      </c>
      <c r="I97" s="226" t="s">
        <v>772</v>
      </c>
      <c r="J97" s="138" t="s">
        <v>65</v>
      </c>
      <c r="K97" s="28" t="s">
        <v>773</v>
      </c>
      <c r="L97" s="433" t="s">
        <v>67</v>
      </c>
      <c r="M97" s="138" t="s">
        <v>74</v>
      </c>
      <c r="N97" s="220" t="s">
        <v>854</v>
      </c>
      <c r="O97" s="226" t="s">
        <v>722</v>
      </c>
      <c r="P97" s="443" t="s">
        <v>774</v>
      </c>
      <c r="Q97" s="226"/>
      <c r="R97" s="138">
        <v>20</v>
      </c>
      <c r="S97" s="138">
        <v>20</v>
      </c>
      <c r="T97" s="29">
        <v>0.1</v>
      </c>
      <c r="U97" s="30"/>
      <c r="V97" s="31"/>
      <c r="W97" s="30">
        <v>0.1</v>
      </c>
      <c r="X97" s="31"/>
      <c r="Y97" s="30"/>
      <c r="Z97" s="31"/>
      <c r="AA97" s="30">
        <v>0.1</v>
      </c>
      <c r="AB97" s="31"/>
      <c r="AC97" s="30"/>
      <c r="AD97" s="31">
        <v>0.7</v>
      </c>
      <c r="AE97" s="30">
        <v>4.8</v>
      </c>
      <c r="AF97" s="31">
        <v>0.7</v>
      </c>
      <c r="AG97" s="30"/>
      <c r="AH97" s="31">
        <v>0.1</v>
      </c>
      <c r="AI97" s="30"/>
      <c r="AJ97" s="31"/>
      <c r="AK97" s="52" t="s">
        <v>775</v>
      </c>
      <c r="AL97" s="29">
        <v>0.1</v>
      </c>
      <c r="AM97" s="30"/>
      <c r="AN97" s="31"/>
      <c r="AO97" s="30">
        <v>0.1</v>
      </c>
      <c r="AP97" s="31"/>
      <c r="AQ97" s="30"/>
      <c r="AR97" s="31"/>
      <c r="AS97" s="30">
        <v>0.1</v>
      </c>
      <c r="AT97" s="31"/>
      <c r="AU97" s="30"/>
      <c r="AV97" s="31">
        <v>0.7</v>
      </c>
      <c r="AW97" s="30">
        <v>4.8</v>
      </c>
      <c r="AX97" s="31">
        <v>0.7</v>
      </c>
      <c r="AY97" s="30"/>
      <c r="AZ97" s="31">
        <v>0.1</v>
      </c>
      <c r="BA97" s="30"/>
      <c r="BB97" s="31"/>
      <c r="BC97" s="52" t="s">
        <v>775</v>
      </c>
      <c r="BD97" s="442" t="s">
        <v>127</v>
      </c>
      <c r="BE97" s="83"/>
      <c r="BF97" s="84"/>
      <c r="BG97" s="84"/>
      <c r="BH97" s="84"/>
      <c r="BI97" s="84"/>
      <c r="BJ97" s="84"/>
      <c r="BK97" s="84"/>
      <c r="BL97" s="52"/>
      <c r="BM97" s="142"/>
    </row>
    <row r="98" spans="1:65" ht="82.5" customHeight="1" x14ac:dyDescent="0.15">
      <c r="A98" s="218" t="s">
        <v>655</v>
      </c>
      <c r="B98" s="219">
        <v>97</v>
      </c>
      <c r="C98" s="138" t="s">
        <v>776</v>
      </c>
      <c r="D98" s="273" t="s">
        <v>777</v>
      </c>
      <c r="E98" s="295" t="s">
        <v>778</v>
      </c>
      <c r="F98" s="275" t="s">
        <v>779</v>
      </c>
      <c r="G98" s="296" t="s">
        <v>780</v>
      </c>
      <c r="H98" s="434" t="s">
        <v>781</v>
      </c>
      <c r="I98" s="226" t="s">
        <v>782</v>
      </c>
      <c r="J98" s="138" t="s">
        <v>105</v>
      </c>
      <c r="K98" s="298" t="s">
        <v>783</v>
      </c>
      <c r="L98" s="433" t="s">
        <v>67</v>
      </c>
      <c r="M98" s="138" t="s">
        <v>74</v>
      </c>
      <c r="N98" s="138" t="s">
        <v>896</v>
      </c>
      <c r="O98" s="226" t="s">
        <v>174</v>
      </c>
      <c r="P98" s="443">
        <v>44285</v>
      </c>
      <c r="Q98" s="226" t="s">
        <v>784</v>
      </c>
      <c r="R98" s="138">
        <v>16</v>
      </c>
      <c r="S98" s="138">
        <v>17</v>
      </c>
      <c r="T98" s="29"/>
      <c r="U98" s="30"/>
      <c r="V98" s="31"/>
      <c r="W98" s="53">
        <v>23.9</v>
      </c>
      <c r="X98" s="31"/>
      <c r="Y98" s="30"/>
      <c r="Z98" s="31"/>
      <c r="AA98" s="30"/>
      <c r="AB98" s="31"/>
      <c r="AC98" s="30"/>
      <c r="AD98" s="31"/>
      <c r="AE98" s="30"/>
      <c r="AF98" s="31"/>
      <c r="AG98" s="30"/>
      <c r="AH98" s="31"/>
      <c r="AI98" s="30"/>
      <c r="AJ98" s="31"/>
      <c r="AK98" s="263"/>
      <c r="AL98" s="29"/>
      <c r="AM98" s="30"/>
      <c r="AN98" s="31"/>
      <c r="AO98" s="53">
        <v>23.9</v>
      </c>
      <c r="AP98" s="31"/>
      <c r="AQ98" s="30"/>
      <c r="AR98" s="31"/>
      <c r="AS98" s="30"/>
      <c r="AT98" s="31"/>
      <c r="AU98" s="30"/>
      <c r="AV98" s="31"/>
      <c r="AW98" s="30"/>
      <c r="AX98" s="31"/>
      <c r="AY98" s="30"/>
      <c r="AZ98" s="31"/>
      <c r="BA98" s="30"/>
      <c r="BB98" s="31"/>
      <c r="BC98" s="263"/>
      <c r="BD98" s="264" t="s">
        <v>896</v>
      </c>
      <c r="BE98" s="265" t="s">
        <v>3716</v>
      </c>
      <c r="BF98" s="266" t="s">
        <v>3716</v>
      </c>
      <c r="BG98" s="266" t="s">
        <v>3716</v>
      </c>
      <c r="BH98" s="266" t="s">
        <v>3716</v>
      </c>
      <c r="BI98" s="266" t="s">
        <v>3717</v>
      </c>
      <c r="BJ98" s="266" t="s">
        <v>3716</v>
      </c>
      <c r="BK98" s="266" t="s">
        <v>3717</v>
      </c>
      <c r="BL98" s="263" t="s">
        <v>3716</v>
      </c>
      <c r="BM98" s="142"/>
    </row>
    <row r="99" spans="1:65" ht="75" customHeight="1" thickBot="1" x14ac:dyDescent="0.2">
      <c r="A99" s="218" t="s">
        <v>655</v>
      </c>
      <c r="B99" s="245">
        <v>98</v>
      </c>
      <c r="C99" s="138" t="s">
        <v>776</v>
      </c>
      <c r="D99" s="273" t="s">
        <v>785</v>
      </c>
      <c r="E99" s="295" t="s">
        <v>786</v>
      </c>
      <c r="F99" s="275" t="s">
        <v>787</v>
      </c>
      <c r="G99" s="296" t="s">
        <v>788</v>
      </c>
      <c r="H99" s="434" t="s">
        <v>789</v>
      </c>
      <c r="I99" s="226" t="s">
        <v>255</v>
      </c>
      <c r="J99" s="138" t="s">
        <v>105</v>
      </c>
      <c r="K99" s="298" t="s">
        <v>783</v>
      </c>
      <c r="L99" s="433" t="s">
        <v>67</v>
      </c>
      <c r="M99" s="138" t="s">
        <v>74</v>
      </c>
      <c r="N99" s="138" t="s">
        <v>896</v>
      </c>
      <c r="O99" s="226" t="s">
        <v>174</v>
      </c>
      <c r="P99" s="443">
        <v>44285</v>
      </c>
      <c r="Q99" s="444" t="s">
        <v>790</v>
      </c>
      <c r="R99" s="138">
        <v>47</v>
      </c>
      <c r="S99" s="138">
        <v>47</v>
      </c>
      <c r="T99" s="29"/>
      <c r="U99" s="30"/>
      <c r="V99" s="31"/>
      <c r="W99" s="53">
        <v>76.099999999999994</v>
      </c>
      <c r="X99" s="31"/>
      <c r="Y99" s="30"/>
      <c r="Z99" s="31"/>
      <c r="AA99" s="30"/>
      <c r="AB99" s="31"/>
      <c r="AC99" s="30"/>
      <c r="AD99" s="31"/>
      <c r="AE99" s="30"/>
      <c r="AF99" s="31"/>
      <c r="AG99" s="30"/>
      <c r="AH99" s="31"/>
      <c r="AI99" s="30"/>
      <c r="AJ99" s="31"/>
      <c r="AK99" s="263"/>
      <c r="AL99" s="29"/>
      <c r="AM99" s="30"/>
      <c r="AN99" s="31"/>
      <c r="AO99" s="53">
        <v>76.099999999999994</v>
      </c>
      <c r="AP99" s="31"/>
      <c r="AQ99" s="30"/>
      <c r="AR99" s="31"/>
      <c r="AS99" s="30"/>
      <c r="AT99" s="31"/>
      <c r="AU99" s="30"/>
      <c r="AV99" s="31"/>
      <c r="AW99" s="30"/>
      <c r="AX99" s="31"/>
      <c r="AY99" s="30"/>
      <c r="AZ99" s="31"/>
      <c r="BA99" s="30"/>
      <c r="BB99" s="31"/>
      <c r="BC99" s="263"/>
      <c r="BD99" s="264" t="s">
        <v>896</v>
      </c>
      <c r="BE99" s="265" t="s">
        <v>3717</v>
      </c>
      <c r="BF99" s="266" t="s">
        <v>3716</v>
      </c>
      <c r="BG99" s="266" t="s">
        <v>3716</v>
      </c>
      <c r="BH99" s="266" t="s">
        <v>3716</v>
      </c>
      <c r="BI99" s="266" t="s">
        <v>3716</v>
      </c>
      <c r="BJ99" s="266" t="s">
        <v>3716</v>
      </c>
      <c r="BK99" s="266" t="s">
        <v>3718</v>
      </c>
      <c r="BL99" s="263" t="s">
        <v>3716</v>
      </c>
      <c r="BM99" s="142"/>
    </row>
    <row r="100" spans="1:65" ht="90.75" customHeight="1" x14ac:dyDescent="0.15">
      <c r="A100" s="218" t="s">
        <v>655</v>
      </c>
      <c r="B100" s="202">
        <v>99</v>
      </c>
      <c r="C100" s="138" t="s">
        <v>776</v>
      </c>
      <c r="D100" s="273" t="s">
        <v>791</v>
      </c>
      <c r="E100" s="295" t="s">
        <v>792</v>
      </c>
      <c r="F100" s="275" t="s">
        <v>793</v>
      </c>
      <c r="G100" s="296" t="s">
        <v>794</v>
      </c>
      <c r="H100" s="434" t="s">
        <v>795</v>
      </c>
      <c r="I100" s="226" t="s">
        <v>796</v>
      </c>
      <c r="J100" s="138" t="s">
        <v>105</v>
      </c>
      <c r="K100" s="298" t="s">
        <v>783</v>
      </c>
      <c r="L100" s="433" t="s">
        <v>67</v>
      </c>
      <c r="M100" s="138" t="s">
        <v>74</v>
      </c>
      <c r="N100" s="138" t="s">
        <v>896</v>
      </c>
      <c r="O100" s="226" t="s">
        <v>174</v>
      </c>
      <c r="P100" s="443">
        <v>44285</v>
      </c>
      <c r="Q100" s="226" t="s">
        <v>797</v>
      </c>
      <c r="R100" s="138">
        <v>42</v>
      </c>
      <c r="S100" s="138">
        <v>42</v>
      </c>
      <c r="T100" s="29"/>
      <c r="U100" s="30"/>
      <c r="V100" s="31"/>
      <c r="W100" s="53">
        <v>59.3</v>
      </c>
      <c r="X100" s="31"/>
      <c r="Y100" s="30"/>
      <c r="Z100" s="31"/>
      <c r="AA100" s="30"/>
      <c r="AB100" s="31"/>
      <c r="AC100" s="30"/>
      <c r="AD100" s="31"/>
      <c r="AE100" s="30"/>
      <c r="AF100" s="31"/>
      <c r="AG100" s="30"/>
      <c r="AH100" s="31"/>
      <c r="AI100" s="30"/>
      <c r="AJ100" s="31"/>
      <c r="AK100" s="263"/>
      <c r="AL100" s="29"/>
      <c r="AM100" s="30"/>
      <c r="AN100" s="31"/>
      <c r="AO100" s="53">
        <v>59.3</v>
      </c>
      <c r="AP100" s="31"/>
      <c r="AQ100" s="30"/>
      <c r="AR100" s="31"/>
      <c r="AS100" s="30"/>
      <c r="AT100" s="31"/>
      <c r="AU100" s="30"/>
      <c r="AV100" s="31"/>
      <c r="AW100" s="30"/>
      <c r="AX100" s="31"/>
      <c r="AY100" s="30"/>
      <c r="AZ100" s="31"/>
      <c r="BA100" s="30"/>
      <c r="BB100" s="31"/>
      <c r="BC100" s="263"/>
      <c r="BD100" s="264" t="s">
        <v>896</v>
      </c>
      <c r="BE100" s="265" t="s">
        <v>3716</v>
      </c>
      <c r="BF100" s="266" t="s">
        <v>3716</v>
      </c>
      <c r="BG100" s="266" t="s">
        <v>3716</v>
      </c>
      <c r="BH100" s="266" t="s">
        <v>3716</v>
      </c>
      <c r="BI100" s="266" t="s">
        <v>3717</v>
      </c>
      <c r="BJ100" s="266" t="s">
        <v>3716</v>
      </c>
      <c r="BK100" s="266" t="s">
        <v>3717</v>
      </c>
      <c r="BL100" s="263" t="s">
        <v>3716</v>
      </c>
      <c r="BM100" s="142"/>
    </row>
    <row r="101" spans="1:65" ht="93.75" customHeight="1" x14ac:dyDescent="0.15">
      <c r="A101" s="218" t="s">
        <v>655</v>
      </c>
      <c r="B101" s="219">
        <v>100</v>
      </c>
      <c r="C101" s="138" t="s">
        <v>776</v>
      </c>
      <c r="D101" s="273" t="s">
        <v>798</v>
      </c>
      <c r="E101" s="295" t="s">
        <v>799</v>
      </c>
      <c r="F101" s="275" t="s">
        <v>800</v>
      </c>
      <c r="G101" s="296" t="s">
        <v>801</v>
      </c>
      <c r="H101" s="434" t="s">
        <v>802</v>
      </c>
      <c r="I101" s="226" t="s">
        <v>803</v>
      </c>
      <c r="J101" s="138" t="s">
        <v>105</v>
      </c>
      <c r="K101" s="298" t="s">
        <v>783</v>
      </c>
      <c r="L101" s="433" t="s">
        <v>67</v>
      </c>
      <c r="M101" s="138" t="s">
        <v>74</v>
      </c>
      <c r="N101" s="138" t="s">
        <v>896</v>
      </c>
      <c r="O101" s="226" t="s">
        <v>174</v>
      </c>
      <c r="P101" s="443">
        <v>44277</v>
      </c>
      <c r="Q101" s="226" t="s">
        <v>797</v>
      </c>
      <c r="R101" s="138">
        <v>19</v>
      </c>
      <c r="S101" s="138">
        <v>19</v>
      </c>
      <c r="T101" s="29"/>
      <c r="U101" s="30"/>
      <c r="V101" s="31"/>
      <c r="W101" s="53">
        <v>35.200000000000003</v>
      </c>
      <c r="X101" s="31"/>
      <c r="Y101" s="30"/>
      <c r="Z101" s="31"/>
      <c r="AA101" s="30"/>
      <c r="AB101" s="31"/>
      <c r="AC101" s="30"/>
      <c r="AD101" s="31"/>
      <c r="AE101" s="30"/>
      <c r="AF101" s="31"/>
      <c r="AG101" s="30"/>
      <c r="AH101" s="31"/>
      <c r="AI101" s="30"/>
      <c r="AJ101" s="31"/>
      <c r="AK101" s="263"/>
      <c r="AL101" s="29"/>
      <c r="AM101" s="30"/>
      <c r="AN101" s="31"/>
      <c r="AO101" s="53">
        <v>35.200000000000003</v>
      </c>
      <c r="AP101" s="31"/>
      <c r="AQ101" s="30"/>
      <c r="AR101" s="31"/>
      <c r="AS101" s="30"/>
      <c r="AT101" s="31"/>
      <c r="AU101" s="30"/>
      <c r="AV101" s="31"/>
      <c r="AW101" s="30"/>
      <c r="AX101" s="31"/>
      <c r="AY101" s="30"/>
      <c r="AZ101" s="31"/>
      <c r="BA101" s="30"/>
      <c r="BB101" s="31"/>
      <c r="BC101" s="263"/>
      <c r="BD101" s="264" t="s">
        <v>896</v>
      </c>
      <c r="BE101" s="265" t="s">
        <v>3716</v>
      </c>
      <c r="BF101" s="266" t="s">
        <v>3716</v>
      </c>
      <c r="BG101" s="266" t="s">
        <v>3716</v>
      </c>
      <c r="BH101" s="266" t="s">
        <v>3716</v>
      </c>
      <c r="BI101" s="266" t="s">
        <v>3716</v>
      </c>
      <c r="BJ101" s="266" t="s">
        <v>3717</v>
      </c>
      <c r="BK101" s="266" t="s">
        <v>3716</v>
      </c>
      <c r="BL101" s="263" t="s">
        <v>3716</v>
      </c>
      <c r="BM101" s="142"/>
    </row>
    <row r="102" spans="1:65" ht="85.5" customHeight="1" x14ac:dyDescent="0.15">
      <c r="A102" s="218" t="s">
        <v>655</v>
      </c>
      <c r="B102" s="219">
        <v>101</v>
      </c>
      <c r="C102" s="138" t="s">
        <v>776</v>
      </c>
      <c r="D102" s="273" t="s">
        <v>804</v>
      </c>
      <c r="E102" s="295" t="s">
        <v>805</v>
      </c>
      <c r="F102" s="275" t="s">
        <v>806</v>
      </c>
      <c r="G102" s="296" t="s">
        <v>807</v>
      </c>
      <c r="H102" s="434" t="s">
        <v>808</v>
      </c>
      <c r="I102" s="226" t="s">
        <v>809</v>
      </c>
      <c r="J102" s="138" t="s">
        <v>105</v>
      </c>
      <c r="K102" s="298" t="s">
        <v>783</v>
      </c>
      <c r="L102" s="433" t="s">
        <v>67</v>
      </c>
      <c r="M102" s="138" t="s">
        <v>74</v>
      </c>
      <c r="N102" s="138" t="s">
        <v>535</v>
      </c>
      <c r="O102" s="226" t="s">
        <v>567</v>
      </c>
      <c r="P102" s="443">
        <v>44638</v>
      </c>
      <c r="Q102" s="226" t="s">
        <v>810</v>
      </c>
      <c r="R102" s="138">
        <v>72</v>
      </c>
      <c r="S102" s="138">
        <v>80</v>
      </c>
      <c r="T102" s="29"/>
      <c r="U102" s="30"/>
      <c r="V102" s="31"/>
      <c r="W102" s="30">
        <v>160</v>
      </c>
      <c r="X102" s="31"/>
      <c r="Y102" s="30"/>
      <c r="Z102" s="31"/>
      <c r="AA102" s="30"/>
      <c r="AB102" s="31"/>
      <c r="AC102" s="30"/>
      <c r="AD102" s="31"/>
      <c r="AE102" s="30"/>
      <c r="AF102" s="31"/>
      <c r="AG102" s="30"/>
      <c r="AH102" s="31"/>
      <c r="AI102" s="30"/>
      <c r="AJ102" s="31"/>
      <c r="AK102" s="263"/>
      <c r="AL102" s="29"/>
      <c r="AM102" s="30"/>
      <c r="AN102" s="31"/>
      <c r="AO102" s="30">
        <v>160</v>
      </c>
      <c r="AP102" s="31"/>
      <c r="AQ102" s="30"/>
      <c r="AR102" s="31"/>
      <c r="AS102" s="30"/>
      <c r="AT102" s="31"/>
      <c r="AU102" s="30"/>
      <c r="AV102" s="31"/>
      <c r="AW102" s="30"/>
      <c r="AX102" s="31"/>
      <c r="AY102" s="30"/>
      <c r="AZ102" s="31"/>
      <c r="BA102" s="30"/>
      <c r="BB102" s="31"/>
      <c r="BC102" s="263"/>
      <c r="BD102" s="264" t="s">
        <v>535</v>
      </c>
      <c r="BE102" s="265" t="s">
        <v>3717</v>
      </c>
      <c r="BF102" s="266" t="s">
        <v>3716</v>
      </c>
      <c r="BG102" s="266" t="s">
        <v>3717</v>
      </c>
      <c r="BH102" s="266" t="s">
        <v>3716</v>
      </c>
      <c r="BI102" s="266" t="s">
        <v>3717</v>
      </c>
      <c r="BJ102" s="266" t="s">
        <v>3717</v>
      </c>
      <c r="BK102" s="266" t="s">
        <v>3717</v>
      </c>
      <c r="BL102" s="263" t="s">
        <v>3717</v>
      </c>
      <c r="BM102" s="142"/>
    </row>
    <row r="103" spans="1:65" ht="87" customHeight="1" x14ac:dyDescent="0.15">
      <c r="A103" s="218" t="s">
        <v>655</v>
      </c>
      <c r="B103" s="219">
        <v>102</v>
      </c>
      <c r="C103" s="138" t="s">
        <v>776</v>
      </c>
      <c r="D103" s="273" t="s">
        <v>811</v>
      </c>
      <c r="E103" s="295" t="s">
        <v>812</v>
      </c>
      <c r="F103" s="275" t="s">
        <v>813</v>
      </c>
      <c r="G103" s="296" t="s">
        <v>814</v>
      </c>
      <c r="H103" s="434" t="s">
        <v>815</v>
      </c>
      <c r="I103" s="226" t="s">
        <v>816</v>
      </c>
      <c r="J103" s="138" t="s">
        <v>105</v>
      </c>
      <c r="K103" s="298" t="s">
        <v>783</v>
      </c>
      <c r="L103" s="433" t="s">
        <v>67</v>
      </c>
      <c r="M103" s="138" t="s">
        <v>74</v>
      </c>
      <c r="N103" s="138" t="s">
        <v>535</v>
      </c>
      <c r="O103" s="226" t="s">
        <v>567</v>
      </c>
      <c r="P103" s="443">
        <v>44636</v>
      </c>
      <c r="Q103" s="226" t="s">
        <v>817</v>
      </c>
      <c r="R103" s="138">
        <v>60</v>
      </c>
      <c r="S103" s="138">
        <v>65</v>
      </c>
      <c r="T103" s="29"/>
      <c r="U103" s="30"/>
      <c r="V103" s="31"/>
      <c r="W103" s="30">
        <v>97.3</v>
      </c>
      <c r="X103" s="31"/>
      <c r="Y103" s="30"/>
      <c r="Z103" s="31"/>
      <c r="AA103" s="30"/>
      <c r="AB103" s="31"/>
      <c r="AC103" s="30"/>
      <c r="AD103" s="31"/>
      <c r="AE103" s="30"/>
      <c r="AF103" s="31"/>
      <c r="AG103" s="30"/>
      <c r="AH103" s="31"/>
      <c r="AI103" s="30"/>
      <c r="AJ103" s="31"/>
      <c r="AK103" s="263"/>
      <c r="AL103" s="29"/>
      <c r="AM103" s="30"/>
      <c r="AN103" s="31"/>
      <c r="AO103" s="30">
        <v>97.3</v>
      </c>
      <c r="AP103" s="31"/>
      <c r="AQ103" s="30"/>
      <c r="AR103" s="31"/>
      <c r="AS103" s="30"/>
      <c r="AT103" s="31"/>
      <c r="AU103" s="30"/>
      <c r="AV103" s="31"/>
      <c r="AW103" s="30"/>
      <c r="AX103" s="31"/>
      <c r="AY103" s="30"/>
      <c r="AZ103" s="31"/>
      <c r="BA103" s="30"/>
      <c r="BB103" s="31"/>
      <c r="BC103" s="263"/>
      <c r="BD103" s="264" t="s">
        <v>535</v>
      </c>
      <c r="BE103" s="265" t="s">
        <v>3716</v>
      </c>
      <c r="BF103" s="266" t="s">
        <v>3718</v>
      </c>
      <c r="BG103" s="266" t="s">
        <v>3716</v>
      </c>
      <c r="BH103" s="266" t="s">
        <v>3718</v>
      </c>
      <c r="BI103" s="266" t="s">
        <v>3716</v>
      </c>
      <c r="BJ103" s="266" t="s">
        <v>3716</v>
      </c>
      <c r="BK103" s="266" t="s">
        <v>3718</v>
      </c>
      <c r="BL103" s="263" t="s">
        <v>3718</v>
      </c>
      <c r="BM103" s="142"/>
    </row>
    <row r="104" spans="1:65" ht="83.25" customHeight="1" x14ac:dyDescent="0.15">
      <c r="A104" s="218" t="s">
        <v>655</v>
      </c>
      <c r="B104" s="233">
        <v>103</v>
      </c>
      <c r="C104" s="138" t="s">
        <v>776</v>
      </c>
      <c r="D104" s="273" t="s">
        <v>818</v>
      </c>
      <c r="E104" s="295" t="s">
        <v>819</v>
      </c>
      <c r="F104" s="275" t="s">
        <v>820</v>
      </c>
      <c r="G104" s="296" t="s">
        <v>821</v>
      </c>
      <c r="H104" s="434" t="s">
        <v>822</v>
      </c>
      <c r="I104" s="226" t="s">
        <v>309</v>
      </c>
      <c r="J104" s="138" t="s">
        <v>105</v>
      </c>
      <c r="K104" s="298" t="s">
        <v>783</v>
      </c>
      <c r="L104" s="433" t="s">
        <v>67</v>
      </c>
      <c r="M104" s="138" t="s">
        <v>74</v>
      </c>
      <c r="N104" s="138" t="s">
        <v>535</v>
      </c>
      <c r="O104" s="226" t="s">
        <v>567</v>
      </c>
      <c r="P104" s="443">
        <v>44593</v>
      </c>
      <c r="Q104" s="226" t="s">
        <v>817</v>
      </c>
      <c r="R104" s="138">
        <v>40</v>
      </c>
      <c r="S104" s="138">
        <v>40</v>
      </c>
      <c r="T104" s="29"/>
      <c r="U104" s="30"/>
      <c r="V104" s="31"/>
      <c r="W104" s="30">
        <v>24.7</v>
      </c>
      <c r="X104" s="31"/>
      <c r="Y104" s="30"/>
      <c r="Z104" s="31"/>
      <c r="AA104" s="30"/>
      <c r="AB104" s="31"/>
      <c r="AC104" s="30"/>
      <c r="AD104" s="31"/>
      <c r="AE104" s="30"/>
      <c r="AF104" s="31"/>
      <c r="AG104" s="30"/>
      <c r="AH104" s="31"/>
      <c r="AI104" s="30"/>
      <c r="AJ104" s="31"/>
      <c r="AK104" s="263"/>
      <c r="AL104" s="29"/>
      <c r="AM104" s="30"/>
      <c r="AN104" s="31"/>
      <c r="AO104" s="30">
        <v>24.7</v>
      </c>
      <c r="AP104" s="31"/>
      <c r="AQ104" s="30"/>
      <c r="AR104" s="31"/>
      <c r="AS104" s="30"/>
      <c r="AT104" s="31"/>
      <c r="AU104" s="30"/>
      <c r="AV104" s="31"/>
      <c r="AW104" s="30"/>
      <c r="AX104" s="31"/>
      <c r="AY104" s="30"/>
      <c r="AZ104" s="31"/>
      <c r="BA104" s="30"/>
      <c r="BB104" s="31"/>
      <c r="BC104" s="263"/>
      <c r="BD104" s="264" t="s">
        <v>535</v>
      </c>
      <c r="BE104" s="265" t="s">
        <v>3718</v>
      </c>
      <c r="BF104" s="266" t="s">
        <v>3716</v>
      </c>
      <c r="BG104" s="266" t="s">
        <v>3718</v>
      </c>
      <c r="BH104" s="266" t="s">
        <v>3716</v>
      </c>
      <c r="BI104" s="266" t="s">
        <v>3716</v>
      </c>
      <c r="BJ104" s="266" t="s">
        <v>3718</v>
      </c>
      <c r="BK104" s="266" t="s">
        <v>3718</v>
      </c>
      <c r="BL104" s="263" t="s">
        <v>3719</v>
      </c>
      <c r="BM104" s="142"/>
    </row>
    <row r="105" spans="1:65" ht="83.25" customHeight="1" x14ac:dyDescent="0.15">
      <c r="A105" s="218" t="s">
        <v>655</v>
      </c>
      <c r="B105" s="219">
        <v>104</v>
      </c>
      <c r="C105" s="138" t="s">
        <v>776</v>
      </c>
      <c r="D105" s="273" t="s">
        <v>823</v>
      </c>
      <c r="E105" s="295" t="s">
        <v>824</v>
      </c>
      <c r="F105" s="275" t="s">
        <v>825</v>
      </c>
      <c r="G105" s="296" t="s">
        <v>826</v>
      </c>
      <c r="H105" s="434" t="s">
        <v>827</v>
      </c>
      <c r="I105" s="226" t="s">
        <v>86</v>
      </c>
      <c r="J105" s="138" t="s">
        <v>105</v>
      </c>
      <c r="K105" s="298" t="s">
        <v>783</v>
      </c>
      <c r="L105" s="433" t="s">
        <v>67</v>
      </c>
      <c r="M105" s="138" t="s">
        <v>74</v>
      </c>
      <c r="N105" s="138" t="s">
        <v>535</v>
      </c>
      <c r="O105" s="226" t="s">
        <v>567</v>
      </c>
      <c r="P105" s="443">
        <v>44593</v>
      </c>
      <c r="Q105" s="226" t="s">
        <v>817</v>
      </c>
      <c r="R105" s="138">
        <v>15</v>
      </c>
      <c r="S105" s="138">
        <v>15</v>
      </c>
      <c r="T105" s="29"/>
      <c r="U105" s="30"/>
      <c r="V105" s="31"/>
      <c r="W105" s="30">
        <v>10.8</v>
      </c>
      <c r="X105" s="31"/>
      <c r="Y105" s="30"/>
      <c r="Z105" s="31"/>
      <c r="AA105" s="30"/>
      <c r="AB105" s="31"/>
      <c r="AC105" s="30"/>
      <c r="AD105" s="31"/>
      <c r="AE105" s="30"/>
      <c r="AF105" s="31"/>
      <c r="AG105" s="30"/>
      <c r="AH105" s="31"/>
      <c r="AI105" s="30"/>
      <c r="AJ105" s="31"/>
      <c r="AK105" s="263"/>
      <c r="AL105" s="29"/>
      <c r="AM105" s="30"/>
      <c r="AN105" s="31"/>
      <c r="AO105" s="30">
        <v>10.8</v>
      </c>
      <c r="AP105" s="31"/>
      <c r="AQ105" s="30"/>
      <c r="AR105" s="31"/>
      <c r="AS105" s="30"/>
      <c r="AT105" s="31"/>
      <c r="AU105" s="30"/>
      <c r="AV105" s="31"/>
      <c r="AW105" s="30"/>
      <c r="AX105" s="31"/>
      <c r="AY105" s="30"/>
      <c r="AZ105" s="31"/>
      <c r="BA105" s="30"/>
      <c r="BB105" s="31"/>
      <c r="BC105" s="263"/>
      <c r="BD105" s="264" t="s">
        <v>535</v>
      </c>
      <c r="BE105" s="265" t="s">
        <v>3718</v>
      </c>
      <c r="BF105" s="266" t="s">
        <v>3716</v>
      </c>
      <c r="BG105" s="266" t="s">
        <v>3716</v>
      </c>
      <c r="BH105" s="266" t="s">
        <v>3718</v>
      </c>
      <c r="BI105" s="266" t="s">
        <v>3716</v>
      </c>
      <c r="BJ105" s="266" t="s">
        <v>3718</v>
      </c>
      <c r="BK105" s="266" t="s">
        <v>3716</v>
      </c>
      <c r="BL105" s="263" t="s">
        <v>3716</v>
      </c>
      <c r="BM105" s="142"/>
    </row>
    <row r="106" spans="1:65" ht="83.25" customHeight="1" thickBot="1" x14ac:dyDescent="0.2">
      <c r="A106" s="218" t="s">
        <v>655</v>
      </c>
      <c r="B106" s="245">
        <v>105</v>
      </c>
      <c r="C106" s="138" t="s">
        <v>776</v>
      </c>
      <c r="D106" s="273" t="s">
        <v>828</v>
      </c>
      <c r="E106" s="295" t="s">
        <v>829</v>
      </c>
      <c r="F106" s="275" t="s">
        <v>830</v>
      </c>
      <c r="G106" s="296" t="s">
        <v>831</v>
      </c>
      <c r="H106" s="434" t="s">
        <v>832</v>
      </c>
      <c r="I106" s="226" t="s">
        <v>833</v>
      </c>
      <c r="J106" s="138" t="s">
        <v>105</v>
      </c>
      <c r="K106" s="298" t="s">
        <v>834</v>
      </c>
      <c r="L106" s="433" t="s">
        <v>67</v>
      </c>
      <c r="M106" s="138" t="s">
        <v>74</v>
      </c>
      <c r="N106" s="138" t="s">
        <v>535</v>
      </c>
      <c r="O106" s="226" t="s">
        <v>567</v>
      </c>
      <c r="P106" s="443">
        <v>44624</v>
      </c>
      <c r="Q106" s="226" t="s">
        <v>835</v>
      </c>
      <c r="R106" s="138">
        <v>43</v>
      </c>
      <c r="S106" s="138">
        <v>32</v>
      </c>
      <c r="T106" s="29"/>
      <c r="U106" s="30"/>
      <c r="V106" s="31"/>
      <c r="W106" s="30">
        <v>26.2</v>
      </c>
      <c r="X106" s="31"/>
      <c r="Y106" s="30"/>
      <c r="Z106" s="31"/>
      <c r="AA106" s="30">
        <v>9</v>
      </c>
      <c r="AB106" s="31"/>
      <c r="AC106" s="30"/>
      <c r="AD106" s="31"/>
      <c r="AE106" s="30"/>
      <c r="AF106" s="31"/>
      <c r="AG106" s="30"/>
      <c r="AH106" s="31"/>
      <c r="AI106" s="30"/>
      <c r="AJ106" s="31"/>
      <c r="AK106" s="263"/>
      <c r="AL106" s="29"/>
      <c r="AM106" s="30"/>
      <c r="AN106" s="31"/>
      <c r="AO106" s="30">
        <v>26.2</v>
      </c>
      <c r="AP106" s="31"/>
      <c r="AQ106" s="30"/>
      <c r="AR106" s="31"/>
      <c r="AS106" s="30">
        <v>9</v>
      </c>
      <c r="AT106" s="31"/>
      <c r="AU106" s="30"/>
      <c r="AV106" s="31"/>
      <c r="AW106" s="30"/>
      <c r="AX106" s="31"/>
      <c r="AY106" s="30"/>
      <c r="AZ106" s="31"/>
      <c r="BA106" s="30"/>
      <c r="BB106" s="31"/>
      <c r="BC106" s="263"/>
      <c r="BD106" s="264" t="s">
        <v>535</v>
      </c>
      <c r="BE106" s="265" t="s">
        <v>3717</v>
      </c>
      <c r="BF106" s="266" t="s">
        <v>3717</v>
      </c>
      <c r="BG106" s="266" t="s">
        <v>3717</v>
      </c>
      <c r="BH106" s="266" t="s">
        <v>3717</v>
      </c>
      <c r="BI106" s="266" t="s">
        <v>3717</v>
      </c>
      <c r="BJ106" s="266" t="s">
        <v>3718</v>
      </c>
      <c r="BK106" s="266" t="s">
        <v>3716</v>
      </c>
      <c r="BL106" s="263" t="s">
        <v>3716</v>
      </c>
      <c r="BM106" s="142"/>
    </row>
    <row r="107" spans="1:65" ht="80.25" customHeight="1" x14ac:dyDescent="0.15">
      <c r="A107" s="218" t="s">
        <v>655</v>
      </c>
      <c r="B107" s="202">
        <v>106</v>
      </c>
      <c r="C107" s="138" t="s">
        <v>776</v>
      </c>
      <c r="D107" s="445" t="s">
        <v>836</v>
      </c>
      <c r="E107" s="295" t="s">
        <v>837</v>
      </c>
      <c r="F107" s="275" t="s">
        <v>838</v>
      </c>
      <c r="G107" s="296" t="s">
        <v>839</v>
      </c>
      <c r="H107" s="434" t="s">
        <v>837</v>
      </c>
      <c r="I107" s="226" t="s">
        <v>840</v>
      </c>
      <c r="J107" s="138" t="s">
        <v>74</v>
      </c>
      <c r="K107" s="298" t="s">
        <v>783</v>
      </c>
      <c r="L107" s="433" t="s">
        <v>67</v>
      </c>
      <c r="M107" s="138" t="s">
        <v>74</v>
      </c>
      <c r="N107" s="138" t="s">
        <v>1027</v>
      </c>
      <c r="O107" s="226" t="s">
        <v>403</v>
      </c>
      <c r="P107" s="226" t="s">
        <v>841</v>
      </c>
      <c r="Q107" s="226" t="s">
        <v>842</v>
      </c>
      <c r="R107" s="138">
        <v>11</v>
      </c>
      <c r="S107" s="138">
        <v>13</v>
      </c>
      <c r="T107" s="29"/>
      <c r="U107" s="30"/>
      <c r="V107" s="31"/>
      <c r="W107" s="30">
        <v>19.7</v>
      </c>
      <c r="X107" s="31"/>
      <c r="Y107" s="30"/>
      <c r="Z107" s="31"/>
      <c r="AA107" s="30"/>
      <c r="AB107" s="31"/>
      <c r="AC107" s="30"/>
      <c r="AD107" s="31"/>
      <c r="AE107" s="30"/>
      <c r="AF107" s="31"/>
      <c r="AG107" s="30"/>
      <c r="AH107" s="31"/>
      <c r="AI107" s="30"/>
      <c r="AJ107" s="31"/>
      <c r="AK107" s="263"/>
      <c r="AL107" s="29"/>
      <c r="AM107" s="30"/>
      <c r="AN107" s="31"/>
      <c r="AO107" s="30">
        <v>19.7</v>
      </c>
      <c r="AP107" s="31"/>
      <c r="AQ107" s="30"/>
      <c r="AR107" s="31"/>
      <c r="AS107" s="30"/>
      <c r="AT107" s="31"/>
      <c r="AU107" s="30"/>
      <c r="AV107" s="31"/>
      <c r="AW107" s="30"/>
      <c r="AX107" s="31"/>
      <c r="AY107" s="30"/>
      <c r="AZ107" s="31"/>
      <c r="BA107" s="30"/>
      <c r="BB107" s="31"/>
      <c r="BC107" s="263"/>
      <c r="BD107" s="264" t="s">
        <v>535</v>
      </c>
      <c r="BE107" s="265" t="s">
        <v>3716</v>
      </c>
      <c r="BF107" s="266" t="s">
        <v>3719</v>
      </c>
      <c r="BG107" s="266" t="s">
        <v>3716</v>
      </c>
      <c r="BH107" s="266" t="s">
        <v>3716</v>
      </c>
      <c r="BI107" s="266" t="s">
        <v>3716</v>
      </c>
      <c r="BJ107" s="266" t="s">
        <v>3716</v>
      </c>
      <c r="BK107" s="266" t="s">
        <v>3719</v>
      </c>
      <c r="BL107" s="263" t="s">
        <v>3716</v>
      </c>
      <c r="BM107" s="142"/>
    </row>
    <row r="108" spans="1:65" ht="84" customHeight="1" x14ac:dyDescent="0.15">
      <c r="A108" s="218" t="s">
        <v>655</v>
      </c>
      <c r="B108" s="219">
        <v>107</v>
      </c>
      <c r="C108" s="138" t="s">
        <v>776</v>
      </c>
      <c r="D108" s="273" t="s">
        <v>843</v>
      </c>
      <c r="E108" s="295" t="s">
        <v>824</v>
      </c>
      <c r="F108" s="275" t="s">
        <v>844</v>
      </c>
      <c r="G108" s="296" t="s">
        <v>845</v>
      </c>
      <c r="H108" s="434" t="s">
        <v>827</v>
      </c>
      <c r="I108" s="226" t="s">
        <v>846</v>
      </c>
      <c r="J108" s="138" t="s">
        <v>105</v>
      </c>
      <c r="K108" s="298" t="s">
        <v>847</v>
      </c>
      <c r="L108" s="433" t="s">
        <v>67</v>
      </c>
      <c r="M108" s="138" t="s">
        <v>74</v>
      </c>
      <c r="N108" s="138" t="s">
        <v>1027</v>
      </c>
      <c r="O108" s="226" t="s">
        <v>403</v>
      </c>
      <c r="P108" s="226" t="s">
        <v>848</v>
      </c>
      <c r="Q108" s="444" t="s">
        <v>849</v>
      </c>
      <c r="R108" s="138">
        <v>43</v>
      </c>
      <c r="S108" s="138">
        <v>43</v>
      </c>
      <c r="T108" s="29"/>
      <c r="U108" s="30"/>
      <c r="V108" s="31"/>
      <c r="W108" s="30"/>
      <c r="X108" s="31"/>
      <c r="Y108" s="30"/>
      <c r="Z108" s="31"/>
      <c r="AA108" s="30"/>
      <c r="AB108" s="31"/>
      <c r="AC108" s="30"/>
      <c r="AD108" s="31"/>
      <c r="AE108" s="30">
        <v>23</v>
      </c>
      <c r="AF108" s="31"/>
      <c r="AG108" s="30"/>
      <c r="AH108" s="31"/>
      <c r="AI108" s="30"/>
      <c r="AJ108" s="31"/>
      <c r="AK108" s="263"/>
      <c r="AL108" s="29"/>
      <c r="AM108" s="30"/>
      <c r="AN108" s="31"/>
      <c r="AO108" s="30"/>
      <c r="AP108" s="31"/>
      <c r="AQ108" s="30"/>
      <c r="AR108" s="31"/>
      <c r="AS108" s="30"/>
      <c r="AT108" s="31"/>
      <c r="AU108" s="30"/>
      <c r="AV108" s="31"/>
      <c r="AW108" s="30">
        <v>23</v>
      </c>
      <c r="AX108" s="31"/>
      <c r="AY108" s="30"/>
      <c r="AZ108" s="31"/>
      <c r="BA108" s="30"/>
      <c r="BB108" s="31"/>
      <c r="BC108" s="263"/>
      <c r="BD108" s="264" t="s">
        <v>535</v>
      </c>
      <c r="BE108" s="265" t="s">
        <v>3716</v>
      </c>
      <c r="BF108" s="266" t="s">
        <v>3717</v>
      </c>
      <c r="BG108" s="266" t="s">
        <v>3717</v>
      </c>
      <c r="BH108" s="266" t="s">
        <v>3718</v>
      </c>
      <c r="BI108" s="266" t="s">
        <v>3716</v>
      </c>
      <c r="BJ108" s="266" t="s">
        <v>3719</v>
      </c>
      <c r="BK108" s="266" t="s">
        <v>3716</v>
      </c>
      <c r="BL108" s="263" t="s">
        <v>3718</v>
      </c>
      <c r="BM108" s="142"/>
    </row>
    <row r="109" spans="1:65" ht="78.75" customHeight="1" x14ac:dyDescent="0.15">
      <c r="A109" s="218" t="s">
        <v>655</v>
      </c>
      <c r="B109" s="219">
        <v>108</v>
      </c>
      <c r="C109" s="138" t="s">
        <v>776</v>
      </c>
      <c r="D109" s="445" t="s">
        <v>850</v>
      </c>
      <c r="E109" s="295" t="s">
        <v>805</v>
      </c>
      <c r="F109" s="275" t="s">
        <v>851</v>
      </c>
      <c r="G109" s="296" t="s">
        <v>839</v>
      </c>
      <c r="H109" s="434" t="s">
        <v>808</v>
      </c>
      <c r="I109" s="226" t="s">
        <v>852</v>
      </c>
      <c r="J109" s="138" t="s">
        <v>105</v>
      </c>
      <c r="K109" s="298" t="s">
        <v>847</v>
      </c>
      <c r="L109" s="433" t="s">
        <v>67</v>
      </c>
      <c r="M109" s="138" t="s">
        <v>74</v>
      </c>
      <c r="N109" s="138" t="s">
        <v>854</v>
      </c>
      <c r="O109" s="226" t="s">
        <v>3951</v>
      </c>
      <c r="P109" s="443">
        <v>45015</v>
      </c>
      <c r="Q109" s="226" t="s">
        <v>3955</v>
      </c>
      <c r="R109" s="138">
        <v>9</v>
      </c>
      <c r="S109" s="138">
        <v>9</v>
      </c>
      <c r="T109" s="29"/>
      <c r="U109" s="30"/>
      <c r="V109" s="31"/>
      <c r="W109" s="30"/>
      <c r="X109" s="31"/>
      <c r="Y109" s="30"/>
      <c r="Z109" s="31"/>
      <c r="AA109" s="30"/>
      <c r="AB109" s="31"/>
      <c r="AC109" s="30"/>
      <c r="AD109" s="31"/>
      <c r="AE109" s="30">
        <v>8.3000000000000007</v>
      </c>
      <c r="AF109" s="31"/>
      <c r="AG109" s="30"/>
      <c r="AH109" s="31"/>
      <c r="AI109" s="30"/>
      <c r="AJ109" s="31"/>
      <c r="AK109" s="263"/>
      <c r="AL109" s="29"/>
      <c r="AM109" s="30"/>
      <c r="AN109" s="31"/>
      <c r="AO109" s="30"/>
      <c r="AP109" s="31"/>
      <c r="AQ109" s="30"/>
      <c r="AR109" s="31"/>
      <c r="AS109" s="30"/>
      <c r="AT109" s="31"/>
      <c r="AU109" s="30"/>
      <c r="AV109" s="31"/>
      <c r="AW109" s="30">
        <v>8.4</v>
      </c>
      <c r="AX109" s="31"/>
      <c r="AY109" s="30"/>
      <c r="AZ109" s="31"/>
      <c r="BA109" s="30"/>
      <c r="BB109" s="31"/>
      <c r="BC109" s="263"/>
      <c r="BD109" s="264" t="s">
        <v>854</v>
      </c>
      <c r="BE109" s="265" t="s">
        <v>3716</v>
      </c>
      <c r="BF109" s="266" t="s">
        <v>3719</v>
      </c>
      <c r="BG109" s="266" t="s">
        <v>3718</v>
      </c>
      <c r="BH109" s="266" t="s">
        <v>3719</v>
      </c>
      <c r="BI109" s="266" t="s">
        <v>3718</v>
      </c>
      <c r="BJ109" s="266" t="s">
        <v>3716</v>
      </c>
      <c r="BK109" s="266" t="s">
        <v>3718</v>
      </c>
      <c r="BL109" s="263" t="s">
        <v>3716</v>
      </c>
      <c r="BM109" s="142"/>
    </row>
    <row r="110" spans="1:65" ht="86.25" customHeight="1" x14ac:dyDescent="0.15">
      <c r="A110" s="218" t="s">
        <v>655</v>
      </c>
      <c r="B110" s="219">
        <v>109</v>
      </c>
      <c r="C110" s="138" t="s">
        <v>776</v>
      </c>
      <c r="D110" s="445" t="s">
        <v>855</v>
      </c>
      <c r="E110" s="295" t="s">
        <v>856</v>
      </c>
      <c r="F110" s="275" t="s">
        <v>857</v>
      </c>
      <c r="G110" s="296" t="s">
        <v>858</v>
      </c>
      <c r="H110" s="434" t="s">
        <v>827</v>
      </c>
      <c r="I110" s="226" t="s">
        <v>859</v>
      </c>
      <c r="J110" s="138" t="s">
        <v>105</v>
      </c>
      <c r="K110" s="298" t="s">
        <v>847</v>
      </c>
      <c r="L110" s="433" t="s">
        <v>67</v>
      </c>
      <c r="M110" s="138" t="s">
        <v>74</v>
      </c>
      <c r="N110" s="138" t="s">
        <v>1027</v>
      </c>
      <c r="O110" s="226" t="s">
        <v>403</v>
      </c>
      <c r="P110" s="226" t="s">
        <v>848</v>
      </c>
      <c r="Q110" s="226" t="s">
        <v>842</v>
      </c>
      <c r="R110" s="138">
        <v>61</v>
      </c>
      <c r="S110" s="138">
        <v>61</v>
      </c>
      <c r="T110" s="29"/>
      <c r="U110" s="30"/>
      <c r="V110" s="31"/>
      <c r="W110" s="30"/>
      <c r="X110" s="31"/>
      <c r="Y110" s="30"/>
      <c r="Z110" s="31"/>
      <c r="AA110" s="30"/>
      <c r="AB110" s="31"/>
      <c r="AC110" s="30"/>
      <c r="AD110" s="31"/>
      <c r="AE110" s="30">
        <v>55</v>
      </c>
      <c r="AF110" s="31"/>
      <c r="AG110" s="30"/>
      <c r="AH110" s="31"/>
      <c r="AI110" s="30"/>
      <c r="AJ110" s="31"/>
      <c r="AK110" s="263"/>
      <c r="AL110" s="29"/>
      <c r="AM110" s="30"/>
      <c r="AN110" s="31"/>
      <c r="AO110" s="30"/>
      <c r="AP110" s="31"/>
      <c r="AQ110" s="30"/>
      <c r="AR110" s="31"/>
      <c r="AS110" s="30"/>
      <c r="AT110" s="31"/>
      <c r="AU110" s="30"/>
      <c r="AV110" s="31"/>
      <c r="AW110" s="30">
        <v>55</v>
      </c>
      <c r="AX110" s="31"/>
      <c r="AY110" s="30"/>
      <c r="AZ110" s="31"/>
      <c r="BA110" s="30"/>
      <c r="BB110" s="31"/>
      <c r="BC110" s="263"/>
      <c r="BD110" s="264" t="s">
        <v>535</v>
      </c>
      <c r="BE110" s="265" t="s">
        <v>3716</v>
      </c>
      <c r="BF110" s="266" t="s">
        <v>3716</v>
      </c>
      <c r="BG110" s="266" t="s">
        <v>3716</v>
      </c>
      <c r="BH110" s="266" t="s">
        <v>3716</v>
      </c>
      <c r="BI110" s="266" t="s">
        <v>3716</v>
      </c>
      <c r="BJ110" s="266" t="s">
        <v>3717</v>
      </c>
      <c r="BK110" s="266" t="s">
        <v>3716</v>
      </c>
      <c r="BL110" s="263" t="s">
        <v>3716</v>
      </c>
      <c r="BM110" s="142"/>
    </row>
    <row r="111" spans="1:65" ht="87" customHeight="1" x14ac:dyDescent="0.15">
      <c r="A111" s="218" t="s">
        <v>655</v>
      </c>
      <c r="B111" s="233">
        <v>110</v>
      </c>
      <c r="C111" s="138" t="s">
        <v>776</v>
      </c>
      <c r="D111" s="445" t="s">
        <v>860</v>
      </c>
      <c r="E111" s="295" t="s">
        <v>861</v>
      </c>
      <c r="F111" s="275" t="s">
        <v>862</v>
      </c>
      <c r="G111" s="296" t="s">
        <v>863</v>
      </c>
      <c r="H111" s="434" t="s">
        <v>864</v>
      </c>
      <c r="I111" s="226" t="s">
        <v>865</v>
      </c>
      <c r="J111" s="138" t="s">
        <v>105</v>
      </c>
      <c r="K111" s="298" t="s">
        <v>847</v>
      </c>
      <c r="L111" s="433" t="s">
        <v>67</v>
      </c>
      <c r="M111" s="138" t="s">
        <v>74</v>
      </c>
      <c r="N111" s="138" t="s">
        <v>2028</v>
      </c>
      <c r="O111" s="226" t="s">
        <v>110</v>
      </c>
      <c r="P111" s="443">
        <v>43917</v>
      </c>
      <c r="Q111" s="444" t="s">
        <v>866</v>
      </c>
      <c r="R111" s="138">
        <v>6</v>
      </c>
      <c r="S111" s="138">
        <v>6</v>
      </c>
      <c r="T111" s="29"/>
      <c r="U111" s="30"/>
      <c r="V111" s="31"/>
      <c r="W111" s="30"/>
      <c r="X111" s="31"/>
      <c r="Y111" s="30"/>
      <c r="Z111" s="31"/>
      <c r="AA111" s="30"/>
      <c r="AB111" s="31"/>
      <c r="AC111" s="30"/>
      <c r="AD111" s="31"/>
      <c r="AE111" s="30">
        <v>4.24</v>
      </c>
      <c r="AF111" s="31"/>
      <c r="AG111" s="30"/>
      <c r="AH111" s="31"/>
      <c r="AI111" s="30"/>
      <c r="AJ111" s="31"/>
      <c r="AK111" s="263"/>
      <c r="AL111" s="29"/>
      <c r="AM111" s="30"/>
      <c r="AN111" s="31"/>
      <c r="AO111" s="30"/>
      <c r="AP111" s="31"/>
      <c r="AQ111" s="30"/>
      <c r="AR111" s="31"/>
      <c r="AS111" s="30"/>
      <c r="AT111" s="31"/>
      <c r="AU111" s="30"/>
      <c r="AV111" s="31"/>
      <c r="AW111" s="30">
        <v>4.24</v>
      </c>
      <c r="AX111" s="31"/>
      <c r="AY111" s="30"/>
      <c r="AZ111" s="31"/>
      <c r="BA111" s="30"/>
      <c r="BB111" s="31"/>
      <c r="BC111" s="263"/>
      <c r="BD111" s="264" t="s">
        <v>854</v>
      </c>
      <c r="BE111" s="265" t="s">
        <v>3716</v>
      </c>
      <c r="BF111" s="266" t="s">
        <v>3716</v>
      </c>
      <c r="BG111" s="266" t="s">
        <v>3716</v>
      </c>
      <c r="BH111" s="266" t="s">
        <v>3716</v>
      </c>
      <c r="BI111" s="266" t="s">
        <v>3716</v>
      </c>
      <c r="BJ111" s="266" t="s">
        <v>3718</v>
      </c>
      <c r="BK111" s="266" t="s">
        <v>3717</v>
      </c>
      <c r="BL111" s="263" t="s">
        <v>3718</v>
      </c>
      <c r="BM111" s="142"/>
    </row>
    <row r="112" spans="1:65" ht="72" customHeight="1" x14ac:dyDescent="0.15">
      <c r="A112" s="218" t="s">
        <v>655</v>
      </c>
      <c r="B112" s="219">
        <v>111</v>
      </c>
      <c r="C112" s="138" t="s">
        <v>776</v>
      </c>
      <c r="D112" s="445" t="s">
        <v>867</v>
      </c>
      <c r="E112" s="295" t="s">
        <v>868</v>
      </c>
      <c r="F112" s="275" t="s">
        <v>869</v>
      </c>
      <c r="G112" s="296" t="s">
        <v>870</v>
      </c>
      <c r="H112" s="434" t="s">
        <v>871</v>
      </c>
      <c r="I112" s="226" t="s">
        <v>872</v>
      </c>
      <c r="J112" s="138" t="s">
        <v>74</v>
      </c>
      <c r="K112" s="298" t="s">
        <v>847</v>
      </c>
      <c r="L112" s="433" t="s">
        <v>67</v>
      </c>
      <c r="M112" s="138" t="s">
        <v>74</v>
      </c>
      <c r="N112" s="138" t="s">
        <v>2028</v>
      </c>
      <c r="O112" s="226" t="s">
        <v>110</v>
      </c>
      <c r="P112" s="443" t="s">
        <v>873</v>
      </c>
      <c r="Q112" s="444" t="s">
        <v>874</v>
      </c>
      <c r="R112" s="138">
        <v>4</v>
      </c>
      <c r="S112" s="138">
        <v>4</v>
      </c>
      <c r="T112" s="29"/>
      <c r="U112" s="30"/>
      <c r="V112" s="31"/>
      <c r="W112" s="30"/>
      <c r="X112" s="31"/>
      <c r="Y112" s="30"/>
      <c r="Z112" s="31"/>
      <c r="AA112" s="30"/>
      <c r="AB112" s="31"/>
      <c r="AC112" s="30"/>
      <c r="AD112" s="31"/>
      <c r="AE112" s="30">
        <v>4.0999999999999996</v>
      </c>
      <c r="AF112" s="31"/>
      <c r="AG112" s="30"/>
      <c r="AH112" s="31"/>
      <c r="AI112" s="30"/>
      <c r="AJ112" s="31"/>
      <c r="AK112" s="263"/>
      <c r="AL112" s="29"/>
      <c r="AM112" s="30"/>
      <c r="AN112" s="31"/>
      <c r="AO112" s="30"/>
      <c r="AP112" s="31"/>
      <c r="AQ112" s="30"/>
      <c r="AR112" s="31"/>
      <c r="AS112" s="30"/>
      <c r="AT112" s="31"/>
      <c r="AU112" s="30"/>
      <c r="AV112" s="31"/>
      <c r="AW112" s="30">
        <v>4.0999999999999996</v>
      </c>
      <c r="AX112" s="31"/>
      <c r="AY112" s="30"/>
      <c r="AZ112" s="31"/>
      <c r="BA112" s="30"/>
      <c r="BB112" s="31"/>
      <c r="BC112" s="263"/>
      <c r="BD112" s="264" t="s">
        <v>854</v>
      </c>
      <c r="BE112" s="265" t="s">
        <v>3718</v>
      </c>
      <c r="BF112" s="266" t="s">
        <v>3719</v>
      </c>
      <c r="BG112" s="266" t="s">
        <v>3718</v>
      </c>
      <c r="BH112" s="266" t="s">
        <v>3719</v>
      </c>
      <c r="BI112" s="266" t="s">
        <v>3716</v>
      </c>
      <c r="BJ112" s="266" t="s">
        <v>3716</v>
      </c>
      <c r="BK112" s="266" t="s">
        <v>3719</v>
      </c>
      <c r="BL112" s="263" t="s">
        <v>3719</v>
      </c>
      <c r="BM112" s="142"/>
    </row>
    <row r="113" spans="1:65" ht="83.25" customHeight="1" thickBot="1" x14ac:dyDescent="0.2">
      <c r="A113" s="218" t="s">
        <v>655</v>
      </c>
      <c r="B113" s="245">
        <v>112</v>
      </c>
      <c r="C113" s="138" t="s">
        <v>776</v>
      </c>
      <c r="D113" s="445" t="s">
        <v>875</v>
      </c>
      <c r="E113" s="295" t="s">
        <v>876</v>
      </c>
      <c r="F113" s="275" t="s">
        <v>877</v>
      </c>
      <c r="G113" s="296" t="s">
        <v>839</v>
      </c>
      <c r="H113" s="434" t="s">
        <v>878</v>
      </c>
      <c r="I113" s="226" t="s">
        <v>879</v>
      </c>
      <c r="J113" s="138" t="s">
        <v>105</v>
      </c>
      <c r="K113" s="298" t="s">
        <v>211</v>
      </c>
      <c r="L113" s="433" t="s">
        <v>67</v>
      </c>
      <c r="M113" s="138" t="s">
        <v>74</v>
      </c>
      <c r="N113" s="138" t="s">
        <v>854</v>
      </c>
      <c r="O113" s="226" t="s">
        <v>3951</v>
      </c>
      <c r="P113" s="443">
        <v>45015</v>
      </c>
      <c r="Q113" s="226" t="s">
        <v>3955</v>
      </c>
      <c r="R113" s="138">
        <v>11</v>
      </c>
      <c r="S113" s="138">
        <v>11</v>
      </c>
      <c r="T113" s="29"/>
      <c r="U113" s="30"/>
      <c r="V113" s="31">
        <v>17.399999999999999</v>
      </c>
      <c r="W113" s="30"/>
      <c r="X113" s="31"/>
      <c r="Y113" s="30"/>
      <c r="Z113" s="31"/>
      <c r="AA113" s="30"/>
      <c r="AB113" s="31"/>
      <c r="AC113" s="30"/>
      <c r="AD113" s="31"/>
      <c r="AE113" s="30"/>
      <c r="AF113" s="31"/>
      <c r="AG113" s="30"/>
      <c r="AH113" s="31"/>
      <c r="AI113" s="30"/>
      <c r="AJ113" s="31"/>
      <c r="AK113" s="263"/>
      <c r="AL113" s="29"/>
      <c r="AM113" s="30"/>
      <c r="AN113" s="31">
        <v>17.899999999999999</v>
      </c>
      <c r="AO113" s="30"/>
      <c r="AP113" s="31"/>
      <c r="AQ113" s="30"/>
      <c r="AR113" s="31"/>
      <c r="AS113" s="30"/>
      <c r="AT113" s="31"/>
      <c r="AU113" s="30"/>
      <c r="AV113" s="31"/>
      <c r="AW113" s="30"/>
      <c r="AX113" s="31"/>
      <c r="AY113" s="30"/>
      <c r="AZ113" s="31"/>
      <c r="BA113" s="30"/>
      <c r="BB113" s="31"/>
      <c r="BC113" s="263"/>
      <c r="BD113" s="264" t="s">
        <v>854</v>
      </c>
      <c r="BE113" s="265" t="s">
        <v>3716</v>
      </c>
      <c r="BF113" s="266" t="s">
        <v>3718</v>
      </c>
      <c r="BG113" s="266" t="s">
        <v>3718</v>
      </c>
      <c r="BH113" s="266" t="s">
        <v>3716</v>
      </c>
      <c r="BI113" s="266" t="s">
        <v>3718</v>
      </c>
      <c r="BJ113" s="266" t="s">
        <v>3716</v>
      </c>
      <c r="BK113" s="266" t="s">
        <v>3718</v>
      </c>
      <c r="BL113" s="263" t="s">
        <v>3719</v>
      </c>
      <c r="BM113" s="142"/>
    </row>
    <row r="114" spans="1:65" ht="70.5" customHeight="1" x14ac:dyDescent="0.15">
      <c r="A114" s="218" t="s">
        <v>655</v>
      </c>
      <c r="B114" s="202">
        <v>113</v>
      </c>
      <c r="C114" s="138" t="s">
        <v>776</v>
      </c>
      <c r="D114" s="445" t="s">
        <v>880</v>
      </c>
      <c r="E114" s="295" t="s">
        <v>792</v>
      </c>
      <c r="F114" s="275" t="s">
        <v>881</v>
      </c>
      <c r="G114" s="296" t="s">
        <v>794</v>
      </c>
      <c r="H114" s="434" t="s">
        <v>882</v>
      </c>
      <c r="I114" s="226" t="s">
        <v>883</v>
      </c>
      <c r="J114" s="138" t="s">
        <v>74</v>
      </c>
      <c r="K114" s="298" t="s">
        <v>884</v>
      </c>
      <c r="L114" s="433" t="s">
        <v>74</v>
      </c>
      <c r="M114" s="138" t="s">
        <v>74</v>
      </c>
      <c r="N114" s="138" t="s">
        <v>3931</v>
      </c>
      <c r="O114" s="226" t="s">
        <v>885</v>
      </c>
      <c r="P114" s="226" t="s">
        <v>127</v>
      </c>
      <c r="Q114" s="226" t="s">
        <v>853</v>
      </c>
      <c r="R114" s="138"/>
      <c r="S114" s="138"/>
      <c r="T114" s="29"/>
      <c r="U114" s="30"/>
      <c r="V114" s="31"/>
      <c r="W114" s="30"/>
      <c r="X114" s="31"/>
      <c r="Y114" s="30"/>
      <c r="Z114" s="31"/>
      <c r="AA114" s="30"/>
      <c r="AB114" s="31"/>
      <c r="AC114" s="30"/>
      <c r="AD114" s="31"/>
      <c r="AE114" s="30"/>
      <c r="AF114" s="31"/>
      <c r="AG114" s="30"/>
      <c r="AH114" s="31"/>
      <c r="AI114" s="30"/>
      <c r="AJ114" s="31"/>
      <c r="AK114" s="263"/>
      <c r="AL114" s="29"/>
      <c r="AM114" s="30"/>
      <c r="AN114" s="31"/>
      <c r="AO114" s="30"/>
      <c r="AP114" s="31"/>
      <c r="AQ114" s="30"/>
      <c r="AR114" s="31"/>
      <c r="AS114" s="30"/>
      <c r="AT114" s="31"/>
      <c r="AU114" s="30"/>
      <c r="AV114" s="31"/>
      <c r="AW114" s="30"/>
      <c r="AX114" s="31"/>
      <c r="AY114" s="30"/>
      <c r="AZ114" s="31"/>
      <c r="BA114" s="30"/>
      <c r="BB114" s="31"/>
      <c r="BC114" s="263"/>
      <c r="BD114" s="264"/>
      <c r="BE114" s="265"/>
      <c r="BF114" s="266"/>
      <c r="BG114" s="266"/>
      <c r="BH114" s="266"/>
      <c r="BI114" s="266"/>
      <c r="BJ114" s="266"/>
      <c r="BK114" s="266"/>
      <c r="BL114" s="263"/>
      <c r="BM114" s="142"/>
    </row>
    <row r="115" spans="1:65" ht="81.75" customHeight="1" x14ac:dyDescent="0.15">
      <c r="A115" s="218" t="s">
        <v>655</v>
      </c>
      <c r="B115" s="219">
        <v>114</v>
      </c>
      <c r="C115" s="138" t="s">
        <v>776</v>
      </c>
      <c r="D115" s="445" t="s">
        <v>886</v>
      </c>
      <c r="E115" s="295" t="s">
        <v>887</v>
      </c>
      <c r="F115" s="275" t="s">
        <v>888</v>
      </c>
      <c r="G115" s="296" t="s">
        <v>839</v>
      </c>
      <c r="H115" s="434" t="s">
        <v>878</v>
      </c>
      <c r="I115" s="226" t="s">
        <v>889</v>
      </c>
      <c r="J115" s="138" t="s">
        <v>105</v>
      </c>
      <c r="K115" s="298" t="s">
        <v>890</v>
      </c>
      <c r="L115" s="433" t="s">
        <v>67</v>
      </c>
      <c r="M115" s="138" t="s">
        <v>74</v>
      </c>
      <c r="N115" s="138" t="s">
        <v>2028</v>
      </c>
      <c r="O115" s="226" t="s">
        <v>69</v>
      </c>
      <c r="P115" s="443">
        <v>43942</v>
      </c>
      <c r="Q115" s="226" t="s">
        <v>891</v>
      </c>
      <c r="R115" s="138">
        <v>17</v>
      </c>
      <c r="S115" s="138">
        <v>13</v>
      </c>
      <c r="T115" s="29"/>
      <c r="U115" s="30"/>
      <c r="V115" s="31"/>
      <c r="W115" s="30"/>
      <c r="X115" s="31"/>
      <c r="Y115" s="30"/>
      <c r="Z115" s="31"/>
      <c r="AA115" s="30"/>
      <c r="AB115" s="31"/>
      <c r="AC115" s="30"/>
      <c r="AD115" s="31">
        <v>5.4</v>
      </c>
      <c r="AE115" s="30"/>
      <c r="AF115" s="31"/>
      <c r="AG115" s="30"/>
      <c r="AH115" s="31"/>
      <c r="AI115" s="30"/>
      <c r="AJ115" s="31"/>
      <c r="AK115" s="50"/>
      <c r="AL115" s="29"/>
      <c r="AM115" s="30"/>
      <c r="AN115" s="31"/>
      <c r="AO115" s="30"/>
      <c r="AP115" s="31"/>
      <c r="AQ115" s="30"/>
      <c r="AR115" s="31"/>
      <c r="AS115" s="30"/>
      <c r="AT115" s="31"/>
      <c r="AU115" s="30"/>
      <c r="AV115" s="31">
        <v>5.4</v>
      </c>
      <c r="AW115" s="30"/>
      <c r="AX115" s="31"/>
      <c r="AY115" s="30"/>
      <c r="AZ115" s="31"/>
      <c r="BA115" s="30"/>
      <c r="BB115" s="31"/>
      <c r="BC115" s="50"/>
      <c r="BD115" s="51" t="s">
        <v>896</v>
      </c>
      <c r="BE115" s="81" t="s">
        <v>3716</v>
      </c>
      <c r="BF115" s="82" t="s">
        <v>3716</v>
      </c>
      <c r="BG115" s="82" t="s">
        <v>3716</v>
      </c>
      <c r="BH115" s="82" t="s">
        <v>3718</v>
      </c>
      <c r="BI115" s="82" t="s">
        <v>3716</v>
      </c>
      <c r="BJ115" s="82" t="s">
        <v>3718</v>
      </c>
      <c r="BK115" s="82" t="s">
        <v>3718</v>
      </c>
      <c r="BL115" s="50" t="s">
        <v>3718</v>
      </c>
      <c r="BM115" s="142"/>
    </row>
    <row r="116" spans="1:65" ht="79.5" customHeight="1" x14ac:dyDescent="0.15">
      <c r="A116" s="218" t="s">
        <v>655</v>
      </c>
      <c r="B116" s="219">
        <v>115</v>
      </c>
      <c r="C116" s="138" t="s">
        <v>776</v>
      </c>
      <c r="D116" s="445" t="s">
        <v>892</v>
      </c>
      <c r="E116" s="295" t="s">
        <v>893</v>
      </c>
      <c r="F116" s="275" t="s">
        <v>894</v>
      </c>
      <c r="G116" s="296" t="s">
        <v>839</v>
      </c>
      <c r="H116" s="434" t="s">
        <v>878</v>
      </c>
      <c r="I116" s="444" t="s">
        <v>895</v>
      </c>
      <c r="J116" s="138" t="s">
        <v>105</v>
      </c>
      <c r="K116" s="298" t="s">
        <v>884</v>
      </c>
      <c r="L116" s="433" t="s">
        <v>74</v>
      </c>
      <c r="M116" s="138" t="s">
        <v>74</v>
      </c>
      <c r="N116" s="138" t="s">
        <v>3956</v>
      </c>
      <c r="O116" s="428" t="s">
        <v>896</v>
      </c>
      <c r="P116" s="226" t="s">
        <v>3957</v>
      </c>
      <c r="Q116" s="226" t="s">
        <v>891</v>
      </c>
      <c r="R116" s="138"/>
      <c r="S116" s="138"/>
      <c r="T116" s="29"/>
      <c r="U116" s="30"/>
      <c r="V116" s="31"/>
      <c r="W116" s="30"/>
      <c r="X116" s="31"/>
      <c r="Y116" s="30"/>
      <c r="Z116" s="31"/>
      <c r="AA116" s="30"/>
      <c r="AB116" s="31"/>
      <c r="AC116" s="30"/>
      <c r="AD116" s="31"/>
      <c r="AE116" s="30"/>
      <c r="AF116" s="31">
        <v>12</v>
      </c>
      <c r="AG116" s="30"/>
      <c r="AH116" s="31"/>
      <c r="AI116" s="30"/>
      <c r="AJ116" s="31"/>
      <c r="AK116" s="50"/>
      <c r="AL116" s="29"/>
      <c r="AM116" s="30"/>
      <c r="AN116" s="31"/>
      <c r="AO116" s="30"/>
      <c r="AP116" s="31"/>
      <c r="AQ116" s="30"/>
      <c r="AR116" s="31"/>
      <c r="AS116" s="30"/>
      <c r="AT116" s="31"/>
      <c r="AU116" s="30"/>
      <c r="AV116" s="31"/>
      <c r="AW116" s="30"/>
      <c r="AX116" s="31">
        <v>12</v>
      </c>
      <c r="AY116" s="30"/>
      <c r="AZ116" s="31"/>
      <c r="BA116" s="30"/>
      <c r="BB116" s="31"/>
      <c r="BC116" s="50"/>
      <c r="BD116" s="51"/>
      <c r="BE116" s="81"/>
      <c r="BF116" s="82"/>
      <c r="BG116" s="82"/>
      <c r="BH116" s="82"/>
      <c r="BI116" s="82"/>
      <c r="BJ116" s="82"/>
      <c r="BK116" s="82"/>
      <c r="BL116" s="50"/>
      <c r="BM116" s="142"/>
    </row>
    <row r="117" spans="1:65" ht="93" customHeight="1" x14ac:dyDescent="0.15">
      <c r="A117" s="218" t="s">
        <v>655</v>
      </c>
      <c r="B117" s="219">
        <v>116</v>
      </c>
      <c r="C117" s="138" t="s">
        <v>776</v>
      </c>
      <c r="D117" s="445" t="s">
        <v>897</v>
      </c>
      <c r="E117" s="295" t="s">
        <v>898</v>
      </c>
      <c r="F117" s="275" t="s">
        <v>899</v>
      </c>
      <c r="G117" s="296" t="s">
        <v>900</v>
      </c>
      <c r="H117" s="434" t="s">
        <v>864</v>
      </c>
      <c r="I117" s="444" t="s">
        <v>901</v>
      </c>
      <c r="J117" s="138" t="s">
        <v>105</v>
      </c>
      <c r="K117" s="298" t="s">
        <v>902</v>
      </c>
      <c r="L117" s="427" t="s">
        <v>67</v>
      </c>
      <c r="M117" s="138" t="s">
        <v>74</v>
      </c>
      <c r="N117" s="138" t="s">
        <v>1027</v>
      </c>
      <c r="O117" s="428" t="s">
        <v>403</v>
      </c>
      <c r="P117" s="226" t="s">
        <v>903</v>
      </c>
      <c r="Q117" s="226"/>
      <c r="R117" s="138">
        <v>17</v>
      </c>
      <c r="S117" s="138">
        <v>18</v>
      </c>
      <c r="T117" s="29"/>
      <c r="U117" s="30"/>
      <c r="V117" s="31">
        <v>4.45</v>
      </c>
      <c r="W117" s="30">
        <v>1.4</v>
      </c>
      <c r="X117" s="31"/>
      <c r="Y117" s="30"/>
      <c r="Z117" s="31"/>
      <c r="AA117" s="30"/>
      <c r="AB117" s="31"/>
      <c r="AC117" s="30"/>
      <c r="AD117" s="31"/>
      <c r="AE117" s="30">
        <v>4.54</v>
      </c>
      <c r="AF117" s="31"/>
      <c r="AG117" s="30"/>
      <c r="AH117" s="31"/>
      <c r="AI117" s="30">
        <v>1.63</v>
      </c>
      <c r="AJ117" s="31"/>
      <c r="AK117" s="50"/>
      <c r="AL117" s="29"/>
      <c r="AM117" s="30"/>
      <c r="AN117" s="31">
        <v>4.45</v>
      </c>
      <c r="AO117" s="30">
        <v>1.4</v>
      </c>
      <c r="AP117" s="31"/>
      <c r="AQ117" s="30"/>
      <c r="AR117" s="31"/>
      <c r="AS117" s="30"/>
      <c r="AT117" s="31"/>
      <c r="AU117" s="30"/>
      <c r="AV117" s="31"/>
      <c r="AW117" s="30">
        <v>4.54</v>
      </c>
      <c r="AX117" s="31"/>
      <c r="AY117" s="30"/>
      <c r="AZ117" s="31"/>
      <c r="BA117" s="30">
        <v>1.63</v>
      </c>
      <c r="BB117" s="31"/>
      <c r="BC117" s="50"/>
      <c r="BD117" s="51" t="s">
        <v>535</v>
      </c>
      <c r="BE117" s="81" t="s">
        <v>3718</v>
      </c>
      <c r="BF117" s="82" t="s">
        <v>3716</v>
      </c>
      <c r="BG117" s="82" t="s">
        <v>3718</v>
      </c>
      <c r="BH117" s="82" t="s">
        <v>3716</v>
      </c>
      <c r="BI117" s="82" t="s">
        <v>3718</v>
      </c>
      <c r="BJ117" s="82" t="s">
        <v>3718</v>
      </c>
      <c r="BK117" s="82" t="s">
        <v>3718</v>
      </c>
      <c r="BL117" s="50" t="s">
        <v>3718</v>
      </c>
      <c r="BM117" s="142"/>
    </row>
    <row r="118" spans="1:65" ht="43.5" customHeight="1" x14ac:dyDescent="0.15">
      <c r="A118" s="218" t="s">
        <v>655</v>
      </c>
      <c r="B118" s="233">
        <v>117</v>
      </c>
      <c r="C118" s="138" t="s">
        <v>904</v>
      </c>
      <c r="D118" s="273" t="s">
        <v>3958</v>
      </c>
      <c r="E118" s="295" t="s">
        <v>3959</v>
      </c>
      <c r="F118" s="275" t="s">
        <v>905</v>
      </c>
      <c r="G118" s="90" t="s">
        <v>906</v>
      </c>
      <c r="H118" s="434" t="s">
        <v>907</v>
      </c>
      <c r="I118" s="226" t="s">
        <v>908</v>
      </c>
      <c r="J118" s="138" t="s">
        <v>65</v>
      </c>
      <c r="K118" s="54" t="s">
        <v>909</v>
      </c>
      <c r="L118" s="433" t="s">
        <v>67</v>
      </c>
      <c r="M118" s="138" t="s">
        <v>74</v>
      </c>
      <c r="N118" s="138" t="s">
        <v>3720</v>
      </c>
      <c r="O118" s="226" t="s">
        <v>174</v>
      </c>
      <c r="P118" s="226" t="s">
        <v>910</v>
      </c>
      <c r="Q118" s="226" t="s">
        <v>911</v>
      </c>
      <c r="R118" s="138">
        <v>105</v>
      </c>
      <c r="S118" s="138">
        <v>92</v>
      </c>
      <c r="T118" s="29"/>
      <c r="U118" s="30"/>
      <c r="V118" s="31">
        <v>6.3</v>
      </c>
      <c r="W118" s="30">
        <v>30.1</v>
      </c>
      <c r="X118" s="31"/>
      <c r="Y118" s="30"/>
      <c r="Z118" s="31"/>
      <c r="AA118" s="30">
        <v>14.27</v>
      </c>
      <c r="AB118" s="31"/>
      <c r="AC118" s="30"/>
      <c r="AD118" s="31">
        <v>2.5499999999999998</v>
      </c>
      <c r="AE118" s="30"/>
      <c r="AF118" s="31"/>
      <c r="AG118" s="30"/>
      <c r="AH118" s="31"/>
      <c r="AI118" s="30"/>
      <c r="AJ118" s="31"/>
      <c r="AK118" s="50"/>
      <c r="AL118" s="29"/>
      <c r="AM118" s="30"/>
      <c r="AN118" s="31">
        <v>6.3</v>
      </c>
      <c r="AO118" s="30">
        <v>30.1</v>
      </c>
      <c r="AP118" s="31"/>
      <c r="AQ118" s="30"/>
      <c r="AR118" s="31"/>
      <c r="AS118" s="30">
        <v>14.27</v>
      </c>
      <c r="AT118" s="31"/>
      <c r="AU118" s="30"/>
      <c r="AV118" s="31">
        <v>2.5499999999999998</v>
      </c>
      <c r="AW118" s="30"/>
      <c r="AX118" s="31"/>
      <c r="AY118" s="30"/>
      <c r="AZ118" s="31"/>
      <c r="BA118" s="30"/>
      <c r="BB118" s="31"/>
      <c r="BC118" s="50"/>
      <c r="BD118" s="51" t="s">
        <v>1618</v>
      </c>
      <c r="BE118" s="81" t="s">
        <v>3717</v>
      </c>
      <c r="BF118" s="82" t="s">
        <v>3718</v>
      </c>
      <c r="BG118" s="82" t="s">
        <v>3960</v>
      </c>
      <c r="BH118" s="82" t="s">
        <v>3960</v>
      </c>
      <c r="BI118" s="82" t="s">
        <v>3838</v>
      </c>
      <c r="BJ118" s="82" t="s">
        <v>3838</v>
      </c>
      <c r="BK118" s="82" t="s">
        <v>3837</v>
      </c>
      <c r="BL118" s="50" t="s">
        <v>3960</v>
      </c>
      <c r="BM118" s="142"/>
    </row>
    <row r="119" spans="1:65" ht="43.5" customHeight="1" x14ac:dyDescent="0.15">
      <c r="A119" s="218" t="s">
        <v>655</v>
      </c>
      <c r="B119" s="219">
        <v>118</v>
      </c>
      <c r="C119" s="138" t="s">
        <v>904</v>
      </c>
      <c r="D119" s="273" t="s">
        <v>3961</v>
      </c>
      <c r="E119" s="425" t="s">
        <v>3962</v>
      </c>
      <c r="F119" s="275" t="s">
        <v>912</v>
      </c>
      <c r="G119" s="90" t="s">
        <v>913</v>
      </c>
      <c r="H119" s="426" t="s">
        <v>914</v>
      </c>
      <c r="I119" s="444" t="s">
        <v>915</v>
      </c>
      <c r="J119" s="138" t="s">
        <v>74</v>
      </c>
      <c r="K119" s="54" t="s">
        <v>916</v>
      </c>
      <c r="L119" s="427" t="s">
        <v>74</v>
      </c>
      <c r="M119" s="138" t="s">
        <v>74</v>
      </c>
      <c r="N119" s="138" t="s">
        <v>665</v>
      </c>
      <c r="O119" s="428" t="s">
        <v>896</v>
      </c>
      <c r="P119" s="226" t="s">
        <v>917</v>
      </c>
      <c r="Q119" s="226" t="s">
        <v>918</v>
      </c>
      <c r="R119" s="138"/>
      <c r="S119" s="138"/>
      <c r="T119" s="29"/>
      <c r="U119" s="30"/>
      <c r="V119" s="31">
        <v>2</v>
      </c>
      <c r="W119" s="30"/>
      <c r="X119" s="31"/>
      <c r="Y119" s="30"/>
      <c r="Z119" s="31"/>
      <c r="AA119" s="30"/>
      <c r="AB119" s="31"/>
      <c r="AC119" s="30"/>
      <c r="AD119" s="31">
        <v>15.5</v>
      </c>
      <c r="AE119" s="30">
        <v>27.5</v>
      </c>
      <c r="AF119" s="31"/>
      <c r="AG119" s="30"/>
      <c r="AH119" s="31"/>
      <c r="AI119" s="30"/>
      <c r="AJ119" s="31"/>
      <c r="AK119" s="50"/>
      <c r="AL119" s="29"/>
      <c r="AM119" s="30"/>
      <c r="AN119" s="31">
        <v>2</v>
      </c>
      <c r="AO119" s="30"/>
      <c r="AP119" s="31"/>
      <c r="AQ119" s="30"/>
      <c r="AR119" s="31"/>
      <c r="AS119" s="30"/>
      <c r="AT119" s="31"/>
      <c r="AU119" s="30"/>
      <c r="AV119" s="31">
        <v>15.5</v>
      </c>
      <c r="AW119" s="30">
        <v>27.5</v>
      </c>
      <c r="AX119" s="31"/>
      <c r="AY119" s="30"/>
      <c r="AZ119" s="31"/>
      <c r="BA119" s="30"/>
      <c r="BB119" s="31"/>
      <c r="BC119" s="50"/>
      <c r="BD119" s="51"/>
      <c r="BE119" s="81"/>
      <c r="BF119" s="82"/>
      <c r="BG119" s="82"/>
      <c r="BH119" s="82"/>
      <c r="BI119" s="82"/>
      <c r="BJ119" s="82"/>
      <c r="BK119" s="82"/>
      <c r="BL119" s="50"/>
      <c r="BM119" s="142"/>
    </row>
    <row r="120" spans="1:65" ht="43.5" customHeight="1" thickBot="1" x14ac:dyDescent="0.2">
      <c r="A120" s="218" t="s">
        <v>655</v>
      </c>
      <c r="B120" s="245">
        <v>119</v>
      </c>
      <c r="C120" s="138" t="s">
        <v>904</v>
      </c>
      <c r="D120" s="273" t="s">
        <v>3963</v>
      </c>
      <c r="E120" s="295" t="s">
        <v>919</v>
      </c>
      <c r="F120" s="275" t="s">
        <v>920</v>
      </c>
      <c r="G120" s="90" t="s">
        <v>921</v>
      </c>
      <c r="H120" s="434" t="s">
        <v>914</v>
      </c>
      <c r="I120" s="226" t="s">
        <v>922</v>
      </c>
      <c r="J120" s="138" t="s">
        <v>74</v>
      </c>
      <c r="K120" s="54" t="s">
        <v>923</v>
      </c>
      <c r="L120" s="427" t="s">
        <v>74</v>
      </c>
      <c r="M120" s="138" t="s">
        <v>74</v>
      </c>
      <c r="N120" s="138" t="s">
        <v>665</v>
      </c>
      <c r="O120" s="428" t="s">
        <v>896</v>
      </c>
      <c r="P120" s="226" t="s">
        <v>924</v>
      </c>
      <c r="Q120" s="226" t="s">
        <v>925</v>
      </c>
      <c r="R120" s="138"/>
      <c r="S120" s="138"/>
      <c r="T120" s="29"/>
      <c r="U120" s="30"/>
      <c r="V120" s="31"/>
      <c r="W120" s="30"/>
      <c r="X120" s="31"/>
      <c r="Y120" s="30"/>
      <c r="Z120" s="31"/>
      <c r="AA120" s="30"/>
      <c r="AB120" s="31"/>
      <c r="AC120" s="30"/>
      <c r="AD120" s="31"/>
      <c r="AE120" s="30">
        <v>6.9</v>
      </c>
      <c r="AF120" s="31"/>
      <c r="AG120" s="30">
        <v>1.9</v>
      </c>
      <c r="AH120" s="31"/>
      <c r="AI120" s="30"/>
      <c r="AJ120" s="31"/>
      <c r="AK120" s="50"/>
      <c r="AL120" s="29"/>
      <c r="AM120" s="30"/>
      <c r="AN120" s="31"/>
      <c r="AO120" s="30"/>
      <c r="AP120" s="31"/>
      <c r="AQ120" s="30"/>
      <c r="AR120" s="31"/>
      <c r="AS120" s="30"/>
      <c r="AT120" s="31"/>
      <c r="AU120" s="30"/>
      <c r="AV120" s="31"/>
      <c r="AW120" s="30">
        <v>6.9</v>
      </c>
      <c r="AX120" s="31"/>
      <c r="AY120" s="30">
        <v>1.9</v>
      </c>
      <c r="AZ120" s="31"/>
      <c r="BA120" s="30"/>
      <c r="BB120" s="31"/>
      <c r="BC120" s="50"/>
      <c r="BD120" s="51"/>
      <c r="BE120" s="81"/>
      <c r="BF120" s="82"/>
      <c r="BG120" s="82"/>
      <c r="BH120" s="82"/>
      <c r="BI120" s="82"/>
      <c r="BJ120" s="82"/>
      <c r="BK120" s="82"/>
      <c r="BL120" s="50"/>
      <c r="BM120" s="142"/>
    </row>
    <row r="121" spans="1:65" ht="43.5" customHeight="1" x14ac:dyDescent="0.15">
      <c r="A121" s="218" t="s">
        <v>655</v>
      </c>
      <c r="B121" s="202">
        <v>120</v>
      </c>
      <c r="C121" s="138" t="s">
        <v>904</v>
      </c>
      <c r="D121" s="273" t="s">
        <v>3964</v>
      </c>
      <c r="E121" s="446" t="s">
        <v>3965</v>
      </c>
      <c r="F121" s="275" t="s">
        <v>926</v>
      </c>
      <c r="G121" s="90" t="s">
        <v>927</v>
      </c>
      <c r="H121" s="447" t="s">
        <v>928</v>
      </c>
      <c r="I121" s="226" t="s">
        <v>922</v>
      </c>
      <c r="J121" s="138" t="s">
        <v>193</v>
      </c>
      <c r="K121" s="54" t="s">
        <v>929</v>
      </c>
      <c r="L121" s="427" t="s">
        <v>67</v>
      </c>
      <c r="M121" s="138" t="s">
        <v>74</v>
      </c>
      <c r="N121" s="138" t="s">
        <v>3720</v>
      </c>
      <c r="O121" s="428" t="s">
        <v>174</v>
      </c>
      <c r="P121" s="226" t="s">
        <v>930</v>
      </c>
      <c r="Q121" s="226" t="s">
        <v>931</v>
      </c>
      <c r="R121" s="138">
        <v>85</v>
      </c>
      <c r="S121" s="138">
        <v>76</v>
      </c>
      <c r="T121" s="29"/>
      <c r="U121" s="30"/>
      <c r="V121" s="31">
        <v>14.09</v>
      </c>
      <c r="W121" s="30"/>
      <c r="X121" s="31"/>
      <c r="Y121" s="30">
        <v>3.61</v>
      </c>
      <c r="Z121" s="31"/>
      <c r="AA121" s="30"/>
      <c r="AB121" s="31">
        <v>0.13</v>
      </c>
      <c r="AC121" s="30">
        <v>1.18</v>
      </c>
      <c r="AD121" s="31">
        <v>1.79</v>
      </c>
      <c r="AE121" s="30">
        <v>0.06</v>
      </c>
      <c r="AF121" s="31">
        <v>0.66</v>
      </c>
      <c r="AG121" s="30"/>
      <c r="AH121" s="31">
        <v>0.01</v>
      </c>
      <c r="AI121" s="30">
        <v>9.41</v>
      </c>
      <c r="AJ121" s="31"/>
      <c r="AK121" s="50"/>
      <c r="AL121" s="29"/>
      <c r="AM121" s="30"/>
      <c r="AN121" s="31">
        <v>14.09</v>
      </c>
      <c r="AO121" s="30"/>
      <c r="AP121" s="31"/>
      <c r="AQ121" s="30">
        <v>3.61</v>
      </c>
      <c r="AR121" s="31"/>
      <c r="AS121" s="30"/>
      <c r="AT121" s="31">
        <v>0.13</v>
      </c>
      <c r="AU121" s="30">
        <v>1.18</v>
      </c>
      <c r="AV121" s="31">
        <v>1.79</v>
      </c>
      <c r="AW121" s="30">
        <v>0.06</v>
      </c>
      <c r="AX121" s="31">
        <v>0.66</v>
      </c>
      <c r="AY121" s="30"/>
      <c r="AZ121" s="31">
        <v>0.01</v>
      </c>
      <c r="BA121" s="30">
        <v>9.41</v>
      </c>
      <c r="BB121" s="31"/>
      <c r="BC121" s="50"/>
      <c r="BD121" s="51" t="s">
        <v>1618</v>
      </c>
      <c r="BE121" s="81" t="s">
        <v>3716</v>
      </c>
      <c r="BF121" s="82" t="s">
        <v>3718</v>
      </c>
      <c r="BG121" s="82" t="s">
        <v>3716</v>
      </c>
      <c r="BH121" s="82" t="s">
        <v>3716</v>
      </c>
      <c r="BI121" s="82" t="s">
        <v>3716</v>
      </c>
      <c r="BJ121" s="82" t="s">
        <v>3716</v>
      </c>
      <c r="BK121" s="82" t="s">
        <v>3718</v>
      </c>
      <c r="BL121" s="50" t="s">
        <v>3716</v>
      </c>
      <c r="BM121" s="142"/>
    </row>
    <row r="122" spans="1:65" ht="60" x14ac:dyDescent="0.15">
      <c r="A122" s="218" t="s">
        <v>655</v>
      </c>
      <c r="B122" s="219">
        <v>121</v>
      </c>
      <c r="C122" s="138" t="s">
        <v>904</v>
      </c>
      <c r="D122" s="273" t="s">
        <v>3966</v>
      </c>
      <c r="E122" s="295" t="s">
        <v>932</v>
      </c>
      <c r="F122" s="275" t="s">
        <v>933</v>
      </c>
      <c r="G122" s="90" t="s">
        <v>934</v>
      </c>
      <c r="H122" s="434" t="s">
        <v>935</v>
      </c>
      <c r="I122" s="226" t="s">
        <v>936</v>
      </c>
      <c r="J122" s="138" t="s">
        <v>65</v>
      </c>
      <c r="K122" s="54" t="s">
        <v>3967</v>
      </c>
      <c r="L122" s="427" t="s">
        <v>67</v>
      </c>
      <c r="M122" s="138" t="s">
        <v>74</v>
      </c>
      <c r="N122" s="138" t="s">
        <v>3720</v>
      </c>
      <c r="O122" s="428" t="s">
        <v>174</v>
      </c>
      <c r="P122" s="226" t="s">
        <v>3968</v>
      </c>
      <c r="Q122" s="226" t="s">
        <v>937</v>
      </c>
      <c r="R122" s="138">
        <v>272</v>
      </c>
      <c r="S122" s="138">
        <v>270</v>
      </c>
      <c r="T122" s="29"/>
      <c r="U122" s="30"/>
      <c r="V122" s="31"/>
      <c r="W122" s="30">
        <v>56.9</v>
      </c>
      <c r="X122" s="31"/>
      <c r="Y122" s="30"/>
      <c r="Z122" s="31"/>
      <c r="AA122" s="30">
        <v>6.8</v>
      </c>
      <c r="AB122" s="31">
        <v>15.6</v>
      </c>
      <c r="AC122" s="30"/>
      <c r="AD122" s="31">
        <v>136.1</v>
      </c>
      <c r="AE122" s="30">
        <v>3</v>
      </c>
      <c r="AF122" s="31"/>
      <c r="AG122" s="30"/>
      <c r="AH122" s="31"/>
      <c r="AI122" s="30"/>
      <c r="AJ122" s="31"/>
      <c r="AK122" s="50"/>
      <c r="AL122" s="29"/>
      <c r="AM122" s="30"/>
      <c r="AN122" s="31"/>
      <c r="AO122" s="30">
        <v>56.9</v>
      </c>
      <c r="AP122" s="31"/>
      <c r="AQ122" s="30"/>
      <c r="AR122" s="31"/>
      <c r="AS122" s="30">
        <v>6.8</v>
      </c>
      <c r="AT122" s="31">
        <v>15.6</v>
      </c>
      <c r="AU122" s="30"/>
      <c r="AV122" s="31">
        <v>136.1</v>
      </c>
      <c r="AW122" s="30">
        <v>3</v>
      </c>
      <c r="AX122" s="31"/>
      <c r="AY122" s="30"/>
      <c r="AZ122" s="31"/>
      <c r="BA122" s="30"/>
      <c r="BB122" s="31"/>
      <c r="BC122" s="50"/>
      <c r="BD122" s="51" t="s">
        <v>1618</v>
      </c>
      <c r="BE122" s="81" t="s">
        <v>3838</v>
      </c>
      <c r="BF122" s="81" t="s">
        <v>3838</v>
      </c>
      <c r="BG122" s="81" t="s">
        <v>3838</v>
      </c>
      <c r="BH122" s="81" t="s">
        <v>3837</v>
      </c>
      <c r="BI122" s="81" t="s">
        <v>3836</v>
      </c>
      <c r="BJ122" s="81" t="s">
        <v>3836</v>
      </c>
      <c r="BK122" s="81" t="s">
        <v>3838</v>
      </c>
      <c r="BL122" s="81" t="s">
        <v>3837</v>
      </c>
      <c r="BM122" s="142"/>
    </row>
    <row r="123" spans="1:65" ht="45.75" customHeight="1" x14ac:dyDescent="0.15">
      <c r="A123" s="218" t="s">
        <v>655</v>
      </c>
      <c r="B123" s="219">
        <v>122</v>
      </c>
      <c r="C123" s="138" t="s">
        <v>904</v>
      </c>
      <c r="D123" s="273" t="s">
        <v>938</v>
      </c>
      <c r="E123" s="295" t="s">
        <v>939</v>
      </c>
      <c r="F123" s="275" t="s">
        <v>940</v>
      </c>
      <c r="G123" s="276" t="s">
        <v>941</v>
      </c>
      <c r="H123" s="434" t="s">
        <v>935</v>
      </c>
      <c r="I123" s="226" t="s">
        <v>942</v>
      </c>
      <c r="J123" s="138" t="s">
        <v>65</v>
      </c>
      <c r="K123" s="278" t="s">
        <v>890</v>
      </c>
      <c r="L123" s="427" t="s">
        <v>67</v>
      </c>
      <c r="M123" s="138" t="s">
        <v>74</v>
      </c>
      <c r="N123" s="138" t="s">
        <v>3720</v>
      </c>
      <c r="O123" s="428" t="s">
        <v>174</v>
      </c>
      <c r="P123" s="226" t="s">
        <v>910</v>
      </c>
      <c r="Q123" s="226" t="s">
        <v>943</v>
      </c>
      <c r="R123" s="138">
        <v>102</v>
      </c>
      <c r="S123" s="138">
        <v>96</v>
      </c>
      <c r="T123" s="29"/>
      <c r="U123" s="30"/>
      <c r="V123" s="31"/>
      <c r="W123" s="30"/>
      <c r="X123" s="31"/>
      <c r="Y123" s="30"/>
      <c r="Z123" s="31"/>
      <c r="AA123" s="30"/>
      <c r="AB123" s="31"/>
      <c r="AC123" s="30"/>
      <c r="AD123" s="31">
        <v>92</v>
      </c>
      <c r="AE123" s="30"/>
      <c r="AF123" s="31"/>
      <c r="AG123" s="30"/>
      <c r="AH123" s="31"/>
      <c r="AI123" s="30"/>
      <c r="AJ123" s="31"/>
      <c r="AK123" s="263"/>
      <c r="AL123" s="29"/>
      <c r="AM123" s="30"/>
      <c r="AN123" s="31"/>
      <c r="AO123" s="30"/>
      <c r="AP123" s="31"/>
      <c r="AQ123" s="30"/>
      <c r="AR123" s="31"/>
      <c r="AS123" s="30"/>
      <c r="AT123" s="31"/>
      <c r="AU123" s="30"/>
      <c r="AV123" s="31">
        <v>92</v>
      </c>
      <c r="AW123" s="30"/>
      <c r="AX123" s="31"/>
      <c r="AY123" s="30"/>
      <c r="AZ123" s="31"/>
      <c r="BA123" s="30"/>
      <c r="BB123" s="31"/>
      <c r="BC123" s="263"/>
      <c r="BD123" s="264" t="s">
        <v>1618</v>
      </c>
      <c r="BE123" s="265" t="s">
        <v>3837</v>
      </c>
      <c r="BF123" s="266" t="s">
        <v>3837</v>
      </c>
      <c r="BG123" s="266" t="s">
        <v>3838</v>
      </c>
      <c r="BH123" s="266" t="s">
        <v>3960</v>
      </c>
      <c r="BI123" s="266" t="s">
        <v>3838</v>
      </c>
      <c r="BJ123" s="266" t="s">
        <v>3838</v>
      </c>
      <c r="BK123" s="266" t="s">
        <v>3836</v>
      </c>
      <c r="BL123" s="263" t="s">
        <v>3837</v>
      </c>
      <c r="BM123" s="142"/>
    </row>
    <row r="124" spans="1:65" ht="48" x14ac:dyDescent="0.15">
      <c r="A124" s="218" t="s">
        <v>655</v>
      </c>
      <c r="B124" s="219">
        <v>123</v>
      </c>
      <c r="C124" s="138" t="s">
        <v>904</v>
      </c>
      <c r="D124" s="273" t="s">
        <v>3969</v>
      </c>
      <c r="E124" s="295" t="s">
        <v>3970</v>
      </c>
      <c r="F124" s="275" t="s">
        <v>944</v>
      </c>
      <c r="G124" s="90" t="s">
        <v>945</v>
      </c>
      <c r="H124" s="434" t="s">
        <v>946</v>
      </c>
      <c r="I124" s="226" t="s">
        <v>947</v>
      </c>
      <c r="J124" s="138" t="s">
        <v>65</v>
      </c>
      <c r="K124" s="54" t="s">
        <v>948</v>
      </c>
      <c r="L124" s="433" t="s">
        <v>3701</v>
      </c>
      <c r="M124" s="138" t="s">
        <v>74</v>
      </c>
      <c r="N124" s="138" t="s">
        <v>665</v>
      </c>
      <c r="O124" s="226" t="s">
        <v>854</v>
      </c>
      <c r="P124" s="226" t="s">
        <v>949</v>
      </c>
      <c r="Q124" s="226" t="s">
        <v>950</v>
      </c>
      <c r="R124" s="138">
        <v>22</v>
      </c>
      <c r="S124" s="138">
        <v>23</v>
      </c>
      <c r="T124" s="29"/>
      <c r="U124" s="30"/>
      <c r="V124" s="31"/>
      <c r="W124" s="30"/>
      <c r="X124" s="31"/>
      <c r="Y124" s="30"/>
      <c r="Z124" s="31"/>
      <c r="AA124" s="30"/>
      <c r="AB124" s="31"/>
      <c r="AC124" s="30"/>
      <c r="AD124" s="31">
        <v>21.6</v>
      </c>
      <c r="AE124" s="30"/>
      <c r="AF124" s="31"/>
      <c r="AG124" s="30"/>
      <c r="AH124" s="31"/>
      <c r="AI124" s="30"/>
      <c r="AJ124" s="31"/>
      <c r="AK124" s="50"/>
      <c r="AL124" s="29"/>
      <c r="AM124" s="30"/>
      <c r="AN124" s="31"/>
      <c r="AO124" s="30"/>
      <c r="AP124" s="31"/>
      <c r="AQ124" s="30"/>
      <c r="AR124" s="31"/>
      <c r="AS124" s="30"/>
      <c r="AT124" s="31"/>
      <c r="AU124" s="30"/>
      <c r="AV124" s="31">
        <v>21.6</v>
      </c>
      <c r="AW124" s="30"/>
      <c r="AX124" s="31"/>
      <c r="AY124" s="30"/>
      <c r="AZ124" s="31"/>
      <c r="BA124" s="30"/>
      <c r="BB124" s="31"/>
      <c r="BC124" s="50"/>
      <c r="BD124" s="264" t="s">
        <v>1618</v>
      </c>
      <c r="BE124" s="81" t="s">
        <v>3836</v>
      </c>
      <c r="BF124" s="82" t="s">
        <v>3837</v>
      </c>
      <c r="BG124" s="82" t="s">
        <v>3837</v>
      </c>
      <c r="BH124" s="82" t="s">
        <v>3838</v>
      </c>
      <c r="BI124" s="82" t="s">
        <v>3838</v>
      </c>
      <c r="BJ124" s="82" t="s">
        <v>3838</v>
      </c>
      <c r="BK124" s="82" t="s">
        <v>3836</v>
      </c>
      <c r="BL124" s="50" t="s">
        <v>3837</v>
      </c>
      <c r="BM124" s="142"/>
    </row>
    <row r="125" spans="1:65" ht="57.75" customHeight="1" x14ac:dyDescent="0.15">
      <c r="A125" s="218" t="s">
        <v>655</v>
      </c>
      <c r="B125" s="233">
        <v>124</v>
      </c>
      <c r="C125" s="138" t="s">
        <v>904</v>
      </c>
      <c r="D125" s="273" t="s">
        <v>3971</v>
      </c>
      <c r="E125" s="295" t="s">
        <v>951</v>
      </c>
      <c r="F125" s="275" t="s">
        <v>952</v>
      </c>
      <c r="G125" s="90" t="s">
        <v>953</v>
      </c>
      <c r="H125" s="434" t="s">
        <v>954</v>
      </c>
      <c r="I125" s="226" t="s">
        <v>955</v>
      </c>
      <c r="J125" s="138" t="s">
        <v>74</v>
      </c>
      <c r="K125" s="54" t="s">
        <v>956</v>
      </c>
      <c r="L125" s="433" t="s">
        <v>127</v>
      </c>
      <c r="M125" s="138" t="s">
        <v>74</v>
      </c>
      <c r="N125" s="138" t="s">
        <v>665</v>
      </c>
      <c r="O125" s="226" t="s">
        <v>957</v>
      </c>
      <c r="P125" s="226"/>
      <c r="Q125" s="226" t="s">
        <v>950</v>
      </c>
      <c r="R125" s="138"/>
      <c r="S125" s="138"/>
      <c r="T125" s="29"/>
      <c r="U125" s="30"/>
      <c r="V125" s="31">
        <v>3</v>
      </c>
      <c r="W125" s="30"/>
      <c r="X125" s="31"/>
      <c r="Y125" s="30"/>
      <c r="Z125" s="31"/>
      <c r="AA125" s="30"/>
      <c r="AB125" s="31"/>
      <c r="AC125" s="30"/>
      <c r="AD125" s="31">
        <v>5</v>
      </c>
      <c r="AE125" s="30"/>
      <c r="AF125" s="31"/>
      <c r="AG125" s="30">
        <v>4</v>
      </c>
      <c r="AH125" s="31"/>
      <c r="AI125" s="30"/>
      <c r="AJ125" s="31"/>
      <c r="AK125" s="50"/>
      <c r="AL125" s="29"/>
      <c r="AM125" s="30"/>
      <c r="AN125" s="31">
        <v>3</v>
      </c>
      <c r="AO125" s="30"/>
      <c r="AP125" s="31"/>
      <c r="AQ125" s="30"/>
      <c r="AR125" s="31"/>
      <c r="AS125" s="30"/>
      <c r="AT125" s="31"/>
      <c r="AU125" s="30"/>
      <c r="AV125" s="31">
        <v>5</v>
      </c>
      <c r="AW125" s="30"/>
      <c r="AX125" s="31"/>
      <c r="AY125" s="30">
        <v>4</v>
      </c>
      <c r="AZ125" s="31"/>
      <c r="BA125" s="30"/>
      <c r="BB125" s="31"/>
      <c r="BC125" s="50"/>
      <c r="BD125" s="51"/>
      <c r="BE125" s="81"/>
      <c r="BF125" s="82"/>
      <c r="BG125" s="82"/>
      <c r="BH125" s="82"/>
      <c r="BI125" s="82"/>
      <c r="BJ125" s="82"/>
      <c r="BK125" s="82"/>
      <c r="BL125" s="50"/>
      <c r="BM125" s="142"/>
    </row>
    <row r="126" spans="1:65" ht="48" x14ac:dyDescent="0.15">
      <c r="A126" s="218" t="s">
        <v>655</v>
      </c>
      <c r="B126" s="219">
        <v>125</v>
      </c>
      <c r="C126" s="138" t="s">
        <v>904</v>
      </c>
      <c r="D126" s="273" t="s">
        <v>3972</v>
      </c>
      <c r="E126" s="295" t="s">
        <v>958</v>
      </c>
      <c r="F126" s="275" t="s">
        <v>959</v>
      </c>
      <c r="G126" s="90" t="s">
        <v>960</v>
      </c>
      <c r="H126" s="434" t="s">
        <v>954</v>
      </c>
      <c r="I126" s="226" t="s">
        <v>961</v>
      </c>
      <c r="J126" s="138" t="s">
        <v>65</v>
      </c>
      <c r="K126" s="54" t="s">
        <v>962</v>
      </c>
      <c r="L126" s="433" t="s">
        <v>3701</v>
      </c>
      <c r="M126" s="138" t="s">
        <v>74</v>
      </c>
      <c r="N126" s="138" t="s">
        <v>665</v>
      </c>
      <c r="O126" s="428" t="s">
        <v>535</v>
      </c>
      <c r="P126" s="226"/>
      <c r="Q126" s="226" t="s">
        <v>963</v>
      </c>
      <c r="R126" s="138"/>
      <c r="S126" s="138"/>
      <c r="T126" s="29"/>
      <c r="U126" s="30"/>
      <c r="V126" s="31">
        <v>0.2</v>
      </c>
      <c r="W126" s="30">
        <v>1</v>
      </c>
      <c r="X126" s="31"/>
      <c r="Y126" s="30">
        <v>4.2</v>
      </c>
      <c r="Z126" s="31"/>
      <c r="AA126" s="30"/>
      <c r="AB126" s="31"/>
      <c r="AC126" s="30"/>
      <c r="AD126" s="31">
        <v>2</v>
      </c>
      <c r="AE126" s="30">
        <v>0.5</v>
      </c>
      <c r="AF126" s="31"/>
      <c r="AG126" s="30">
        <v>23.2</v>
      </c>
      <c r="AH126" s="31">
        <v>0.3</v>
      </c>
      <c r="AI126" s="30">
        <v>5</v>
      </c>
      <c r="AJ126" s="31"/>
      <c r="AK126" s="50"/>
      <c r="AL126" s="29"/>
      <c r="AM126" s="30"/>
      <c r="AN126" s="31">
        <v>0.2</v>
      </c>
      <c r="AO126" s="30">
        <v>1</v>
      </c>
      <c r="AP126" s="31"/>
      <c r="AQ126" s="30">
        <v>4.2</v>
      </c>
      <c r="AR126" s="31"/>
      <c r="AS126" s="30"/>
      <c r="AT126" s="31"/>
      <c r="AU126" s="30"/>
      <c r="AV126" s="31">
        <v>2</v>
      </c>
      <c r="AW126" s="30">
        <v>0.5</v>
      </c>
      <c r="AX126" s="31"/>
      <c r="AY126" s="30">
        <v>23.2</v>
      </c>
      <c r="AZ126" s="31">
        <v>0.3</v>
      </c>
      <c r="BA126" s="30">
        <v>5</v>
      </c>
      <c r="BB126" s="31"/>
      <c r="BC126" s="50"/>
      <c r="BD126" s="51"/>
      <c r="BE126" s="81"/>
      <c r="BF126" s="82"/>
      <c r="BG126" s="82"/>
      <c r="BH126" s="82"/>
      <c r="BI126" s="82"/>
      <c r="BJ126" s="82"/>
      <c r="BK126" s="82"/>
      <c r="BL126" s="50"/>
      <c r="BM126" s="142"/>
    </row>
    <row r="127" spans="1:65" ht="48.75" thickBot="1" x14ac:dyDescent="0.2">
      <c r="A127" s="218" t="s">
        <v>655</v>
      </c>
      <c r="B127" s="245">
        <v>126</v>
      </c>
      <c r="C127" s="138" t="s">
        <v>904</v>
      </c>
      <c r="D127" s="273" t="s">
        <v>964</v>
      </c>
      <c r="E127" s="295" t="s">
        <v>965</v>
      </c>
      <c r="F127" s="275" t="s">
        <v>966</v>
      </c>
      <c r="G127" s="90" t="s">
        <v>967</v>
      </c>
      <c r="H127" s="434" t="s">
        <v>954</v>
      </c>
      <c r="I127" s="226" t="s">
        <v>968</v>
      </c>
      <c r="J127" s="138" t="s">
        <v>74</v>
      </c>
      <c r="K127" s="54" t="s">
        <v>969</v>
      </c>
      <c r="L127" s="433" t="s">
        <v>127</v>
      </c>
      <c r="M127" s="138" t="s">
        <v>74</v>
      </c>
      <c r="N127" s="138" t="s">
        <v>665</v>
      </c>
      <c r="O127" s="428" t="s">
        <v>970</v>
      </c>
      <c r="P127" s="226"/>
      <c r="Q127" s="226" t="s">
        <v>925</v>
      </c>
      <c r="R127" s="138"/>
      <c r="S127" s="138"/>
      <c r="T127" s="29"/>
      <c r="U127" s="30"/>
      <c r="V127" s="31">
        <v>6.2</v>
      </c>
      <c r="W127" s="30">
        <v>0.6</v>
      </c>
      <c r="X127" s="31"/>
      <c r="Y127" s="30"/>
      <c r="Z127" s="31"/>
      <c r="AA127" s="30"/>
      <c r="AB127" s="31">
        <v>1</v>
      </c>
      <c r="AC127" s="30"/>
      <c r="AD127" s="31">
        <v>6</v>
      </c>
      <c r="AE127" s="30">
        <v>3</v>
      </c>
      <c r="AF127" s="31"/>
      <c r="AG127" s="30">
        <v>31</v>
      </c>
      <c r="AH127" s="31">
        <v>1</v>
      </c>
      <c r="AI127" s="30">
        <v>2</v>
      </c>
      <c r="AJ127" s="31"/>
      <c r="AK127" s="50"/>
      <c r="AL127" s="29"/>
      <c r="AM127" s="30"/>
      <c r="AN127" s="31">
        <v>6.2</v>
      </c>
      <c r="AO127" s="30">
        <v>0.6</v>
      </c>
      <c r="AP127" s="31"/>
      <c r="AQ127" s="30"/>
      <c r="AR127" s="31"/>
      <c r="AS127" s="30"/>
      <c r="AT127" s="31">
        <v>1</v>
      </c>
      <c r="AU127" s="30"/>
      <c r="AV127" s="31">
        <v>6</v>
      </c>
      <c r="AW127" s="30">
        <v>3</v>
      </c>
      <c r="AX127" s="31"/>
      <c r="AY127" s="30">
        <v>31</v>
      </c>
      <c r="AZ127" s="31">
        <v>1</v>
      </c>
      <c r="BA127" s="30">
        <v>2</v>
      </c>
      <c r="BB127" s="31"/>
      <c r="BC127" s="50"/>
      <c r="BD127" s="51"/>
      <c r="BE127" s="81"/>
      <c r="BF127" s="82"/>
      <c r="BG127" s="82"/>
      <c r="BH127" s="82"/>
      <c r="BI127" s="82"/>
      <c r="BJ127" s="82"/>
      <c r="BK127" s="82"/>
      <c r="BL127" s="50"/>
      <c r="BM127" s="142"/>
    </row>
    <row r="128" spans="1:65" ht="36" x14ac:dyDescent="0.15">
      <c r="A128" s="218" t="s">
        <v>655</v>
      </c>
      <c r="B128" s="202">
        <v>127</v>
      </c>
      <c r="C128" s="138" t="s">
        <v>904</v>
      </c>
      <c r="D128" s="273" t="s">
        <v>3973</v>
      </c>
      <c r="E128" s="295" t="s">
        <v>971</v>
      </c>
      <c r="F128" s="275" t="s">
        <v>972</v>
      </c>
      <c r="G128" s="90" t="s">
        <v>973</v>
      </c>
      <c r="H128" s="434" t="s">
        <v>954</v>
      </c>
      <c r="I128" s="226" t="s">
        <v>974</v>
      </c>
      <c r="J128" s="138" t="s">
        <v>74</v>
      </c>
      <c r="K128" s="54" t="s">
        <v>975</v>
      </c>
      <c r="L128" s="433" t="s">
        <v>127</v>
      </c>
      <c r="M128" s="138" t="s">
        <v>74</v>
      </c>
      <c r="N128" s="138" t="s">
        <v>665</v>
      </c>
      <c r="O128" s="226" t="s">
        <v>957</v>
      </c>
      <c r="P128" s="226"/>
      <c r="Q128" s="226" t="s">
        <v>950</v>
      </c>
      <c r="R128" s="138"/>
      <c r="S128" s="138"/>
      <c r="T128" s="29"/>
      <c r="U128" s="30"/>
      <c r="V128" s="31">
        <v>1</v>
      </c>
      <c r="W128" s="30"/>
      <c r="X128" s="31"/>
      <c r="Y128" s="30"/>
      <c r="Z128" s="31"/>
      <c r="AA128" s="30"/>
      <c r="AB128" s="31"/>
      <c r="AC128" s="30"/>
      <c r="AD128" s="31"/>
      <c r="AE128" s="30">
        <v>3</v>
      </c>
      <c r="AF128" s="31"/>
      <c r="AG128" s="30"/>
      <c r="AH128" s="31"/>
      <c r="AI128" s="30"/>
      <c r="AJ128" s="31"/>
      <c r="AK128" s="50"/>
      <c r="AL128" s="29"/>
      <c r="AM128" s="30"/>
      <c r="AN128" s="31">
        <v>1</v>
      </c>
      <c r="AO128" s="30"/>
      <c r="AP128" s="31"/>
      <c r="AQ128" s="30"/>
      <c r="AR128" s="31"/>
      <c r="AS128" s="30"/>
      <c r="AT128" s="31"/>
      <c r="AU128" s="30"/>
      <c r="AV128" s="31"/>
      <c r="AW128" s="30">
        <v>3</v>
      </c>
      <c r="AX128" s="31"/>
      <c r="AY128" s="30"/>
      <c r="AZ128" s="31"/>
      <c r="BA128" s="30"/>
      <c r="BB128" s="31"/>
      <c r="BC128" s="50"/>
      <c r="BD128" s="51"/>
      <c r="BE128" s="81"/>
      <c r="BF128" s="82"/>
      <c r="BG128" s="82"/>
      <c r="BH128" s="82"/>
      <c r="BI128" s="82"/>
      <c r="BJ128" s="82"/>
      <c r="BK128" s="82"/>
      <c r="BL128" s="50"/>
      <c r="BM128" s="142"/>
    </row>
    <row r="129" spans="1:65" ht="27" x14ac:dyDescent="0.15">
      <c r="A129" s="218" t="s">
        <v>655</v>
      </c>
      <c r="B129" s="219">
        <v>128</v>
      </c>
      <c r="C129" s="138" t="s">
        <v>904</v>
      </c>
      <c r="D129" s="273" t="s">
        <v>3974</v>
      </c>
      <c r="E129" s="295" t="s">
        <v>976</v>
      </c>
      <c r="F129" s="275" t="s">
        <v>977</v>
      </c>
      <c r="G129" s="90" t="s">
        <v>978</v>
      </c>
      <c r="H129" s="434" t="s">
        <v>979</v>
      </c>
      <c r="I129" s="226" t="s">
        <v>980</v>
      </c>
      <c r="J129" s="138" t="s">
        <v>74</v>
      </c>
      <c r="K129" s="54" t="s">
        <v>981</v>
      </c>
      <c r="L129" s="433" t="s">
        <v>127</v>
      </c>
      <c r="M129" s="138" t="s">
        <v>74</v>
      </c>
      <c r="N129" s="138" t="s">
        <v>665</v>
      </c>
      <c r="O129" s="226" t="s">
        <v>983</v>
      </c>
      <c r="P129" s="226"/>
      <c r="Q129" s="226" t="s">
        <v>982</v>
      </c>
      <c r="R129" s="138"/>
      <c r="S129" s="138"/>
      <c r="T129" s="29"/>
      <c r="U129" s="30"/>
      <c r="V129" s="31">
        <v>2.2000000000000002</v>
      </c>
      <c r="W129" s="30"/>
      <c r="X129" s="31"/>
      <c r="Y129" s="30">
        <v>1.06</v>
      </c>
      <c r="Z129" s="31"/>
      <c r="AA129" s="30"/>
      <c r="AB129" s="31"/>
      <c r="AC129" s="30">
        <v>1.08</v>
      </c>
      <c r="AD129" s="31"/>
      <c r="AE129" s="30">
        <v>0.71</v>
      </c>
      <c r="AF129" s="31"/>
      <c r="AG129" s="30"/>
      <c r="AH129" s="31"/>
      <c r="AI129" s="30">
        <v>2.61</v>
      </c>
      <c r="AJ129" s="31"/>
      <c r="AK129" s="263" t="s">
        <v>984</v>
      </c>
      <c r="AL129" s="29"/>
      <c r="AM129" s="30"/>
      <c r="AN129" s="31">
        <v>2.2000000000000002</v>
      </c>
      <c r="AO129" s="30"/>
      <c r="AP129" s="31"/>
      <c r="AQ129" s="30">
        <v>1.06</v>
      </c>
      <c r="AR129" s="31"/>
      <c r="AS129" s="30"/>
      <c r="AT129" s="31"/>
      <c r="AU129" s="30">
        <v>1.08</v>
      </c>
      <c r="AV129" s="31"/>
      <c r="AW129" s="30">
        <v>0.71</v>
      </c>
      <c r="AX129" s="31"/>
      <c r="AY129" s="30"/>
      <c r="AZ129" s="31"/>
      <c r="BA129" s="30">
        <v>2.61</v>
      </c>
      <c r="BB129" s="31"/>
      <c r="BC129" s="263" t="s">
        <v>984</v>
      </c>
      <c r="BD129" s="264"/>
      <c r="BE129" s="265"/>
      <c r="BF129" s="266"/>
      <c r="BG129" s="266"/>
      <c r="BH129" s="266"/>
      <c r="BI129" s="266"/>
      <c r="BJ129" s="266"/>
      <c r="BK129" s="266"/>
      <c r="BL129" s="263"/>
      <c r="BM129" s="142"/>
    </row>
    <row r="130" spans="1:65" ht="48.75" customHeight="1" x14ac:dyDescent="0.15">
      <c r="A130" s="218" t="s">
        <v>655</v>
      </c>
      <c r="B130" s="219">
        <v>129</v>
      </c>
      <c r="C130" s="138" t="s">
        <v>904</v>
      </c>
      <c r="D130" s="273" t="s">
        <v>3975</v>
      </c>
      <c r="E130" s="295" t="s">
        <v>3976</v>
      </c>
      <c r="F130" s="275" t="s">
        <v>985</v>
      </c>
      <c r="G130" s="90" t="s">
        <v>986</v>
      </c>
      <c r="H130" s="434" t="s">
        <v>979</v>
      </c>
      <c r="I130" s="226" t="s">
        <v>987</v>
      </c>
      <c r="J130" s="138" t="s">
        <v>65</v>
      </c>
      <c r="K130" s="54" t="s">
        <v>988</v>
      </c>
      <c r="L130" s="433" t="s">
        <v>67</v>
      </c>
      <c r="M130" s="138" t="s">
        <v>74</v>
      </c>
      <c r="N130" s="138" t="s">
        <v>3720</v>
      </c>
      <c r="O130" s="226" t="s">
        <v>174</v>
      </c>
      <c r="P130" s="226" t="s">
        <v>989</v>
      </c>
      <c r="Q130" s="226" t="s">
        <v>990</v>
      </c>
      <c r="R130" s="138">
        <v>31</v>
      </c>
      <c r="S130" s="138">
        <v>33</v>
      </c>
      <c r="T130" s="29"/>
      <c r="U130" s="30"/>
      <c r="V130" s="31">
        <v>14.94</v>
      </c>
      <c r="W130" s="30"/>
      <c r="X130" s="31"/>
      <c r="Y130" s="30"/>
      <c r="Z130" s="31"/>
      <c r="AA130" s="30"/>
      <c r="AB130" s="31"/>
      <c r="AC130" s="30"/>
      <c r="AD130" s="31"/>
      <c r="AE130" s="30">
        <v>1.19</v>
      </c>
      <c r="AF130" s="31"/>
      <c r="AG130" s="30"/>
      <c r="AH130" s="31"/>
      <c r="AI130" s="30">
        <v>1.4</v>
      </c>
      <c r="AJ130" s="31"/>
      <c r="AK130" s="263"/>
      <c r="AL130" s="29"/>
      <c r="AM130" s="30"/>
      <c r="AN130" s="31">
        <v>14.94</v>
      </c>
      <c r="AO130" s="30"/>
      <c r="AP130" s="31"/>
      <c r="AQ130" s="30"/>
      <c r="AR130" s="31"/>
      <c r="AS130" s="30"/>
      <c r="AT130" s="31"/>
      <c r="AU130" s="30"/>
      <c r="AV130" s="31"/>
      <c r="AW130" s="30">
        <v>1.19</v>
      </c>
      <c r="AX130" s="31"/>
      <c r="AY130" s="30"/>
      <c r="AZ130" s="31"/>
      <c r="BA130" s="30">
        <v>1.4</v>
      </c>
      <c r="BB130" s="31"/>
      <c r="BC130" s="263"/>
      <c r="BD130" s="264" t="s">
        <v>1618</v>
      </c>
      <c r="BE130" s="265" t="s">
        <v>3836</v>
      </c>
      <c r="BF130" s="266" t="s">
        <v>3838</v>
      </c>
      <c r="BG130" s="266" t="s">
        <v>3838</v>
      </c>
      <c r="BH130" s="266" t="s">
        <v>3838</v>
      </c>
      <c r="BI130" s="266" t="s">
        <v>3838</v>
      </c>
      <c r="BJ130" s="266" t="s">
        <v>3838</v>
      </c>
      <c r="BK130" s="266" t="s">
        <v>3838</v>
      </c>
      <c r="BL130" s="266" t="s">
        <v>3838</v>
      </c>
      <c r="BM130" s="142"/>
    </row>
    <row r="131" spans="1:65" ht="27" x14ac:dyDescent="0.15">
      <c r="A131" s="218" t="s">
        <v>655</v>
      </c>
      <c r="B131" s="219">
        <v>130</v>
      </c>
      <c r="C131" s="138" t="s">
        <v>904</v>
      </c>
      <c r="D131" s="273" t="s">
        <v>3977</v>
      </c>
      <c r="E131" s="295" t="s">
        <v>3978</v>
      </c>
      <c r="F131" s="275" t="s">
        <v>992</v>
      </c>
      <c r="G131" s="90" t="s">
        <v>991</v>
      </c>
      <c r="H131" s="434" t="s">
        <v>979</v>
      </c>
      <c r="I131" s="226" t="s">
        <v>993</v>
      </c>
      <c r="J131" s="138" t="s">
        <v>65</v>
      </c>
      <c r="K131" s="54" t="s">
        <v>415</v>
      </c>
      <c r="L131" s="433" t="s">
        <v>67</v>
      </c>
      <c r="M131" s="138" t="s">
        <v>74</v>
      </c>
      <c r="N131" s="138" t="s">
        <v>3720</v>
      </c>
      <c r="O131" s="226" t="s">
        <v>174</v>
      </c>
      <c r="P131" s="226" t="s">
        <v>994</v>
      </c>
      <c r="Q131" s="226" t="s">
        <v>995</v>
      </c>
      <c r="R131" s="138">
        <v>12</v>
      </c>
      <c r="S131" s="138">
        <v>14</v>
      </c>
      <c r="T131" s="29"/>
      <c r="U131" s="30"/>
      <c r="V131" s="31">
        <v>7.41</v>
      </c>
      <c r="W131" s="30"/>
      <c r="X131" s="31"/>
      <c r="Y131" s="30"/>
      <c r="Z131" s="31"/>
      <c r="AA131" s="30"/>
      <c r="AB131" s="31"/>
      <c r="AC131" s="30"/>
      <c r="AD131" s="31"/>
      <c r="AE131" s="30">
        <v>0.49</v>
      </c>
      <c r="AF131" s="31"/>
      <c r="AG131" s="30"/>
      <c r="AH131" s="31"/>
      <c r="AI131" s="30"/>
      <c r="AJ131" s="31"/>
      <c r="AK131" s="50"/>
      <c r="AL131" s="29"/>
      <c r="AM131" s="30"/>
      <c r="AN131" s="31">
        <v>7.41</v>
      </c>
      <c r="AO131" s="30"/>
      <c r="AP131" s="31"/>
      <c r="AQ131" s="30"/>
      <c r="AR131" s="31"/>
      <c r="AS131" s="30"/>
      <c r="AT131" s="31"/>
      <c r="AU131" s="30"/>
      <c r="AV131" s="31"/>
      <c r="AW131" s="30">
        <v>0.49</v>
      </c>
      <c r="AX131" s="31"/>
      <c r="AY131" s="30"/>
      <c r="AZ131" s="31"/>
      <c r="BA131" s="30"/>
      <c r="BB131" s="31"/>
      <c r="BC131" s="50"/>
      <c r="BD131" s="51" t="s">
        <v>1618</v>
      </c>
      <c r="BE131" s="81" t="s">
        <v>3838</v>
      </c>
      <c r="BF131" s="81" t="s">
        <v>3838</v>
      </c>
      <c r="BG131" s="81" t="s">
        <v>3838</v>
      </c>
      <c r="BH131" s="81" t="s">
        <v>3838</v>
      </c>
      <c r="BI131" s="81" t="s">
        <v>3960</v>
      </c>
      <c r="BJ131" s="81" t="s">
        <v>3836</v>
      </c>
      <c r="BK131" s="81" t="s">
        <v>3837</v>
      </c>
      <c r="BL131" s="81" t="s">
        <v>3838</v>
      </c>
      <c r="BM131" s="142"/>
    </row>
    <row r="132" spans="1:65" ht="83.25" customHeight="1" x14ac:dyDescent="0.15">
      <c r="A132" s="218" t="s">
        <v>655</v>
      </c>
      <c r="B132" s="233">
        <v>131</v>
      </c>
      <c r="C132" s="138" t="s">
        <v>904</v>
      </c>
      <c r="D132" s="273" t="s">
        <v>3979</v>
      </c>
      <c r="E132" s="295" t="s">
        <v>3980</v>
      </c>
      <c r="F132" s="275" t="s">
        <v>996</v>
      </c>
      <c r="G132" s="90" t="s">
        <v>997</v>
      </c>
      <c r="H132" s="434" t="s">
        <v>998</v>
      </c>
      <c r="I132" s="443">
        <v>43719</v>
      </c>
      <c r="J132" s="138" t="s">
        <v>65</v>
      </c>
      <c r="K132" s="54" t="s">
        <v>999</v>
      </c>
      <c r="L132" s="433" t="s">
        <v>67</v>
      </c>
      <c r="M132" s="138" t="s">
        <v>74</v>
      </c>
      <c r="N132" s="138" t="s">
        <v>3720</v>
      </c>
      <c r="O132" s="226" t="s">
        <v>174</v>
      </c>
      <c r="P132" s="443" t="s">
        <v>1000</v>
      </c>
      <c r="Q132" s="226" t="s">
        <v>1001</v>
      </c>
      <c r="R132" s="138">
        <v>111</v>
      </c>
      <c r="S132" s="138">
        <v>113</v>
      </c>
      <c r="T132" s="29"/>
      <c r="U132" s="30"/>
      <c r="V132" s="31">
        <v>75.3</v>
      </c>
      <c r="W132" s="30"/>
      <c r="X132" s="31"/>
      <c r="Y132" s="30">
        <v>2.5</v>
      </c>
      <c r="Z132" s="31"/>
      <c r="AA132" s="30">
        <v>1.57</v>
      </c>
      <c r="AB132" s="31">
        <v>1.1100000000000001</v>
      </c>
      <c r="AC132" s="30">
        <v>8.27</v>
      </c>
      <c r="AD132" s="31"/>
      <c r="AE132" s="30">
        <v>7.54</v>
      </c>
      <c r="AF132" s="31"/>
      <c r="AG132" s="30"/>
      <c r="AH132" s="31"/>
      <c r="AI132" s="30">
        <v>6.2670000000000003</v>
      </c>
      <c r="AJ132" s="31"/>
      <c r="AK132" s="50"/>
      <c r="AL132" s="29"/>
      <c r="AM132" s="30"/>
      <c r="AN132" s="31">
        <v>75.3</v>
      </c>
      <c r="AO132" s="30"/>
      <c r="AP132" s="31"/>
      <c r="AQ132" s="30">
        <v>2.5</v>
      </c>
      <c r="AR132" s="31"/>
      <c r="AS132" s="30">
        <v>1.57</v>
      </c>
      <c r="AT132" s="31">
        <v>1.1100000000000001</v>
      </c>
      <c r="AU132" s="30">
        <v>8.27</v>
      </c>
      <c r="AV132" s="31"/>
      <c r="AW132" s="30">
        <v>7.54</v>
      </c>
      <c r="AX132" s="31"/>
      <c r="AY132" s="30"/>
      <c r="AZ132" s="31"/>
      <c r="BA132" s="30">
        <v>6.2670000000000003</v>
      </c>
      <c r="BB132" s="31"/>
      <c r="BC132" s="50"/>
      <c r="BD132" s="51" t="s">
        <v>1618</v>
      </c>
      <c r="BE132" s="81" t="s">
        <v>3836</v>
      </c>
      <c r="BF132" s="81" t="s">
        <v>3837</v>
      </c>
      <c r="BG132" s="81" t="s">
        <v>3838</v>
      </c>
      <c r="BH132" s="81" t="s">
        <v>3838</v>
      </c>
      <c r="BI132" s="81" t="s">
        <v>3838</v>
      </c>
      <c r="BJ132" s="81" t="s">
        <v>3838</v>
      </c>
      <c r="BK132" s="81" t="s">
        <v>3837</v>
      </c>
      <c r="BL132" s="81" t="s">
        <v>3836</v>
      </c>
      <c r="BM132" s="142"/>
    </row>
    <row r="133" spans="1:65" ht="65.25" customHeight="1" x14ac:dyDescent="0.15">
      <c r="A133" s="218" t="s">
        <v>655</v>
      </c>
      <c r="B133" s="219">
        <v>132</v>
      </c>
      <c r="C133" s="138" t="s">
        <v>904</v>
      </c>
      <c r="D133" s="273" t="s">
        <v>3981</v>
      </c>
      <c r="E133" s="295" t="s">
        <v>1002</v>
      </c>
      <c r="F133" s="275" t="s">
        <v>1003</v>
      </c>
      <c r="G133" s="90" t="s">
        <v>1004</v>
      </c>
      <c r="H133" s="434" t="s">
        <v>998</v>
      </c>
      <c r="I133" s="226" t="s">
        <v>1005</v>
      </c>
      <c r="J133" s="138" t="s">
        <v>65</v>
      </c>
      <c r="K133" s="54" t="s">
        <v>211</v>
      </c>
      <c r="L133" s="433" t="s">
        <v>67</v>
      </c>
      <c r="M133" s="138" t="s">
        <v>74</v>
      </c>
      <c r="N133" s="138" t="s">
        <v>3720</v>
      </c>
      <c r="O133" s="226" t="s">
        <v>174</v>
      </c>
      <c r="P133" s="226" t="s">
        <v>1006</v>
      </c>
      <c r="Q133" s="226" t="s">
        <v>1007</v>
      </c>
      <c r="R133" s="138">
        <v>57</v>
      </c>
      <c r="S133" s="138">
        <v>57</v>
      </c>
      <c r="T133" s="29"/>
      <c r="U133" s="30"/>
      <c r="V133" s="31">
        <v>71</v>
      </c>
      <c r="W133" s="30"/>
      <c r="X133" s="31"/>
      <c r="Y133" s="30"/>
      <c r="Z133" s="31"/>
      <c r="AA133" s="30"/>
      <c r="AB133" s="31"/>
      <c r="AC133" s="30"/>
      <c r="AD133" s="31"/>
      <c r="AE133" s="30"/>
      <c r="AF133" s="31"/>
      <c r="AG133" s="30"/>
      <c r="AH133" s="31"/>
      <c r="AI133" s="30"/>
      <c r="AJ133" s="31"/>
      <c r="AK133" s="263"/>
      <c r="AL133" s="29"/>
      <c r="AM133" s="30"/>
      <c r="AN133" s="31">
        <v>71</v>
      </c>
      <c r="AO133" s="30"/>
      <c r="AP133" s="31"/>
      <c r="AQ133" s="30"/>
      <c r="AR133" s="31"/>
      <c r="AS133" s="30"/>
      <c r="AT133" s="31"/>
      <c r="AU133" s="30"/>
      <c r="AV133" s="31"/>
      <c r="AW133" s="30"/>
      <c r="AX133" s="31"/>
      <c r="AY133" s="30"/>
      <c r="AZ133" s="31"/>
      <c r="BA133" s="30"/>
      <c r="BB133" s="31"/>
      <c r="BC133" s="263"/>
      <c r="BD133" s="264" t="s">
        <v>1618</v>
      </c>
      <c r="BE133" s="265" t="s">
        <v>3836</v>
      </c>
      <c r="BF133" s="266" t="s">
        <v>3837</v>
      </c>
      <c r="BG133" s="266" t="s">
        <v>3837</v>
      </c>
      <c r="BH133" s="266" t="s">
        <v>3836</v>
      </c>
      <c r="BI133" s="266" t="s">
        <v>3838</v>
      </c>
      <c r="BJ133" s="266" t="s">
        <v>3837</v>
      </c>
      <c r="BK133" s="266" t="s">
        <v>3837</v>
      </c>
      <c r="BL133" s="263" t="s">
        <v>3838</v>
      </c>
      <c r="BM133" s="142"/>
    </row>
    <row r="134" spans="1:65" ht="48" customHeight="1" thickBot="1" x14ac:dyDescent="0.2">
      <c r="A134" s="218" t="s">
        <v>655</v>
      </c>
      <c r="B134" s="245">
        <v>133</v>
      </c>
      <c r="C134" s="138" t="s">
        <v>904</v>
      </c>
      <c r="D134" s="273" t="s">
        <v>3982</v>
      </c>
      <c r="E134" s="295" t="s">
        <v>3983</v>
      </c>
      <c r="F134" s="275" t="s">
        <v>1008</v>
      </c>
      <c r="G134" s="90" t="s">
        <v>1009</v>
      </c>
      <c r="H134" s="434" t="s">
        <v>998</v>
      </c>
      <c r="I134" s="226" t="s">
        <v>1010</v>
      </c>
      <c r="J134" s="138" t="s">
        <v>65</v>
      </c>
      <c r="K134" s="54" t="s">
        <v>211</v>
      </c>
      <c r="L134" s="433" t="s">
        <v>67</v>
      </c>
      <c r="M134" s="138" t="s">
        <v>74</v>
      </c>
      <c r="N134" s="138" t="s">
        <v>3720</v>
      </c>
      <c r="O134" s="226" t="s">
        <v>174</v>
      </c>
      <c r="P134" s="226" t="s">
        <v>1006</v>
      </c>
      <c r="Q134" s="226" t="s">
        <v>1007</v>
      </c>
      <c r="R134" s="138">
        <v>12</v>
      </c>
      <c r="S134" s="138">
        <v>14</v>
      </c>
      <c r="T134" s="29"/>
      <c r="U134" s="30"/>
      <c r="V134" s="31">
        <v>5.359</v>
      </c>
      <c r="W134" s="30"/>
      <c r="X134" s="31"/>
      <c r="Y134" s="30"/>
      <c r="Z134" s="31"/>
      <c r="AA134" s="30"/>
      <c r="AB134" s="31"/>
      <c r="AC134" s="30"/>
      <c r="AD134" s="31"/>
      <c r="AE134" s="30"/>
      <c r="AF134" s="31"/>
      <c r="AG134" s="30"/>
      <c r="AH134" s="31"/>
      <c r="AI134" s="30"/>
      <c r="AJ134" s="31"/>
      <c r="AK134" s="263"/>
      <c r="AL134" s="29"/>
      <c r="AM134" s="30"/>
      <c r="AN134" s="31">
        <v>5.359</v>
      </c>
      <c r="AO134" s="30"/>
      <c r="AP134" s="31"/>
      <c r="AQ134" s="30"/>
      <c r="AR134" s="31"/>
      <c r="AS134" s="30"/>
      <c r="AT134" s="31"/>
      <c r="AU134" s="30"/>
      <c r="AV134" s="31"/>
      <c r="AW134" s="30"/>
      <c r="AX134" s="31"/>
      <c r="AY134" s="30"/>
      <c r="AZ134" s="31"/>
      <c r="BA134" s="30"/>
      <c r="BB134" s="31"/>
      <c r="BC134" s="263"/>
      <c r="BD134" s="264" t="s">
        <v>1618</v>
      </c>
      <c r="BE134" s="81" t="s">
        <v>3960</v>
      </c>
      <c r="BF134" s="81" t="s">
        <v>3838</v>
      </c>
      <c r="BG134" s="81" t="s">
        <v>3960</v>
      </c>
      <c r="BH134" s="81" t="s">
        <v>3838</v>
      </c>
      <c r="BI134" s="81" t="s">
        <v>3838</v>
      </c>
      <c r="BJ134" s="81" t="s">
        <v>3960</v>
      </c>
      <c r="BK134" s="81" t="s">
        <v>3837</v>
      </c>
      <c r="BL134" s="81" t="s">
        <v>3837</v>
      </c>
      <c r="BM134" s="142"/>
    </row>
    <row r="135" spans="1:65" ht="52.5" customHeight="1" x14ac:dyDescent="0.15">
      <c r="A135" s="218" t="s">
        <v>655</v>
      </c>
      <c r="B135" s="202">
        <v>134</v>
      </c>
      <c r="C135" s="138" t="s">
        <v>904</v>
      </c>
      <c r="D135" s="273" t="s">
        <v>3984</v>
      </c>
      <c r="E135" s="295" t="s">
        <v>3985</v>
      </c>
      <c r="F135" s="275" t="s">
        <v>1011</v>
      </c>
      <c r="G135" s="90" t="s">
        <v>1012</v>
      </c>
      <c r="H135" s="434" t="s">
        <v>998</v>
      </c>
      <c r="I135" s="226" t="s">
        <v>1013</v>
      </c>
      <c r="J135" s="138" t="s">
        <v>65</v>
      </c>
      <c r="K135" s="54" t="s">
        <v>211</v>
      </c>
      <c r="L135" s="427" t="s">
        <v>67</v>
      </c>
      <c r="M135" s="138" t="s">
        <v>74</v>
      </c>
      <c r="N135" s="138" t="s">
        <v>3720</v>
      </c>
      <c r="O135" s="226" t="s">
        <v>174</v>
      </c>
      <c r="P135" s="226" t="s">
        <v>1006</v>
      </c>
      <c r="Q135" s="226" t="s">
        <v>1007</v>
      </c>
      <c r="R135" s="138">
        <v>25</v>
      </c>
      <c r="S135" s="138">
        <v>26</v>
      </c>
      <c r="T135" s="29"/>
      <c r="U135" s="30"/>
      <c r="V135" s="31">
        <v>24.77</v>
      </c>
      <c r="W135" s="30"/>
      <c r="X135" s="31"/>
      <c r="Y135" s="30"/>
      <c r="Z135" s="31"/>
      <c r="AA135" s="30"/>
      <c r="AB135" s="31"/>
      <c r="AC135" s="30"/>
      <c r="AD135" s="31"/>
      <c r="AE135" s="30"/>
      <c r="AF135" s="31"/>
      <c r="AG135" s="30"/>
      <c r="AH135" s="31"/>
      <c r="AI135" s="30"/>
      <c r="AJ135" s="31"/>
      <c r="AK135" s="263"/>
      <c r="AL135" s="29"/>
      <c r="AM135" s="30"/>
      <c r="AN135" s="31">
        <v>24.77</v>
      </c>
      <c r="AO135" s="30"/>
      <c r="AP135" s="31"/>
      <c r="AQ135" s="30"/>
      <c r="AR135" s="31"/>
      <c r="AS135" s="30"/>
      <c r="AT135" s="31"/>
      <c r="AU135" s="30"/>
      <c r="AV135" s="31"/>
      <c r="AW135" s="30"/>
      <c r="AX135" s="31"/>
      <c r="AY135" s="30"/>
      <c r="AZ135" s="31"/>
      <c r="BA135" s="30"/>
      <c r="BB135" s="31"/>
      <c r="BC135" s="263"/>
      <c r="BD135" s="264" t="s">
        <v>1618</v>
      </c>
      <c r="BE135" s="265" t="s">
        <v>3838</v>
      </c>
      <c r="BF135" s="266" t="s">
        <v>3838</v>
      </c>
      <c r="BG135" s="266" t="s">
        <v>3837</v>
      </c>
      <c r="BH135" s="266" t="s">
        <v>3960</v>
      </c>
      <c r="BI135" s="266" t="s">
        <v>3960</v>
      </c>
      <c r="BJ135" s="266" t="s">
        <v>3838</v>
      </c>
      <c r="BK135" s="266" t="s">
        <v>3836</v>
      </c>
      <c r="BL135" s="263" t="s">
        <v>3838</v>
      </c>
      <c r="BM135" s="142"/>
    </row>
    <row r="136" spans="1:65" ht="55.5" customHeight="1" x14ac:dyDescent="0.15">
      <c r="A136" s="218" t="s">
        <v>655</v>
      </c>
      <c r="B136" s="219">
        <v>135</v>
      </c>
      <c r="C136" s="138" t="s">
        <v>904</v>
      </c>
      <c r="D136" s="273" t="s">
        <v>3986</v>
      </c>
      <c r="E136" s="295" t="s">
        <v>1014</v>
      </c>
      <c r="F136" s="275" t="s">
        <v>1015</v>
      </c>
      <c r="G136" s="90" t="s">
        <v>1016</v>
      </c>
      <c r="H136" s="434" t="s">
        <v>1017</v>
      </c>
      <c r="I136" s="226" t="s">
        <v>980</v>
      </c>
      <c r="J136" s="138" t="s">
        <v>65</v>
      </c>
      <c r="K136" s="54" t="s">
        <v>783</v>
      </c>
      <c r="L136" s="433" t="s">
        <v>67</v>
      </c>
      <c r="M136" s="138" t="s">
        <v>74</v>
      </c>
      <c r="N136" s="138" t="s">
        <v>3720</v>
      </c>
      <c r="O136" s="428" t="s">
        <v>174</v>
      </c>
      <c r="P136" s="226" t="s">
        <v>1000</v>
      </c>
      <c r="Q136" s="226" t="s">
        <v>1018</v>
      </c>
      <c r="R136" s="138">
        <v>4</v>
      </c>
      <c r="S136" s="138">
        <v>6</v>
      </c>
      <c r="T136" s="29"/>
      <c r="U136" s="30"/>
      <c r="V136" s="31"/>
      <c r="W136" s="30">
        <v>9.1999999999999993</v>
      </c>
      <c r="X136" s="31"/>
      <c r="Y136" s="30"/>
      <c r="Z136" s="31"/>
      <c r="AA136" s="30"/>
      <c r="AB136" s="31"/>
      <c r="AC136" s="30"/>
      <c r="AD136" s="31"/>
      <c r="AE136" s="30"/>
      <c r="AF136" s="31"/>
      <c r="AG136" s="30"/>
      <c r="AH136" s="31"/>
      <c r="AI136" s="30"/>
      <c r="AJ136" s="31"/>
      <c r="AK136" s="263"/>
      <c r="AL136" s="29"/>
      <c r="AM136" s="30"/>
      <c r="AN136" s="31"/>
      <c r="AO136" s="30">
        <v>9.1999999999999993</v>
      </c>
      <c r="AP136" s="31"/>
      <c r="AQ136" s="30"/>
      <c r="AR136" s="31"/>
      <c r="AS136" s="30"/>
      <c r="AT136" s="31"/>
      <c r="AU136" s="30"/>
      <c r="AV136" s="31"/>
      <c r="AW136" s="30"/>
      <c r="AX136" s="31"/>
      <c r="AY136" s="30"/>
      <c r="AZ136" s="31"/>
      <c r="BA136" s="30"/>
      <c r="BB136" s="31"/>
      <c r="BC136" s="263"/>
      <c r="BD136" s="264" t="s">
        <v>1618</v>
      </c>
      <c r="BE136" s="265" t="s">
        <v>3960</v>
      </c>
      <c r="BF136" s="266" t="s">
        <v>3960</v>
      </c>
      <c r="BG136" s="266" t="s">
        <v>3838</v>
      </c>
      <c r="BH136" s="266" t="s">
        <v>3960</v>
      </c>
      <c r="BI136" s="266" t="s">
        <v>3838</v>
      </c>
      <c r="BJ136" s="266" t="s">
        <v>3838</v>
      </c>
      <c r="BK136" s="266" t="s">
        <v>3836</v>
      </c>
      <c r="BL136" s="263" t="s">
        <v>3838</v>
      </c>
      <c r="BM136" s="142"/>
    </row>
    <row r="137" spans="1:65" ht="24" x14ac:dyDescent="0.15">
      <c r="A137" s="218" t="s">
        <v>655</v>
      </c>
      <c r="B137" s="219">
        <v>136</v>
      </c>
      <c r="C137" s="138" t="s">
        <v>1019</v>
      </c>
      <c r="D137" s="273" t="s">
        <v>1020</v>
      </c>
      <c r="E137" s="295" t="s">
        <v>1021</v>
      </c>
      <c r="F137" s="275" t="s">
        <v>1022</v>
      </c>
      <c r="G137" s="296" t="s">
        <v>1023</v>
      </c>
      <c r="H137" s="434" t="s">
        <v>1024</v>
      </c>
      <c r="I137" s="226" t="s">
        <v>1025</v>
      </c>
      <c r="J137" s="138" t="s">
        <v>74</v>
      </c>
      <c r="K137" s="298" t="s">
        <v>1026</v>
      </c>
      <c r="L137" s="433" t="s">
        <v>74</v>
      </c>
      <c r="M137" s="138" t="s">
        <v>74</v>
      </c>
      <c r="N137" s="138" t="s">
        <v>3931</v>
      </c>
      <c r="O137" s="226" t="s">
        <v>1027</v>
      </c>
      <c r="P137" s="226"/>
      <c r="Q137" s="443">
        <v>41932</v>
      </c>
      <c r="R137" s="138">
        <v>168</v>
      </c>
      <c r="S137" s="138">
        <v>145</v>
      </c>
      <c r="T137" s="29"/>
      <c r="U137" s="30"/>
      <c r="V137" s="31"/>
      <c r="W137" s="30">
        <v>33</v>
      </c>
      <c r="X137" s="31"/>
      <c r="Y137" s="30"/>
      <c r="Z137" s="31"/>
      <c r="AA137" s="30">
        <v>0.3</v>
      </c>
      <c r="AB137" s="31">
        <v>4</v>
      </c>
      <c r="AC137" s="30"/>
      <c r="AD137" s="31">
        <v>19</v>
      </c>
      <c r="AE137" s="30">
        <v>21</v>
      </c>
      <c r="AF137" s="31">
        <v>9</v>
      </c>
      <c r="AG137" s="30">
        <v>3.2</v>
      </c>
      <c r="AH137" s="31"/>
      <c r="AI137" s="30"/>
      <c r="AJ137" s="31"/>
      <c r="AK137" s="263"/>
      <c r="AL137" s="29"/>
      <c r="AM137" s="30"/>
      <c r="AN137" s="31"/>
      <c r="AO137" s="30">
        <v>30.3</v>
      </c>
      <c r="AP137" s="31"/>
      <c r="AQ137" s="30"/>
      <c r="AR137" s="31"/>
      <c r="AS137" s="30">
        <v>0.3</v>
      </c>
      <c r="AT137" s="31">
        <v>3</v>
      </c>
      <c r="AU137" s="30"/>
      <c r="AV137" s="31">
        <v>15</v>
      </c>
      <c r="AW137" s="30">
        <v>17.2</v>
      </c>
      <c r="AX137" s="31">
        <v>7</v>
      </c>
      <c r="AY137" s="30">
        <v>3.2</v>
      </c>
      <c r="AZ137" s="31"/>
      <c r="BA137" s="30"/>
      <c r="BB137" s="31"/>
      <c r="BC137" s="263"/>
      <c r="BD137" s="264"/>
      <c r="BE137" s="265"/>
      <c r="BF137" s="266"/>
      <c r="BG137" s="266"/>
      <c r="BH137" s="266"/>
      <c r="BI137" s="266"/>
      <c r="BJ137" s="266"/>
      <c r="BK137" s="266"/>
      <c r="BL137" s="263"/>
      <c r="BM137" s="142"/>
    </row>
    <row r="138" spans="1:65" ht="36" x14ac:dyDescent="0.15">
      <c r="A138" s="218" t="s">
        <v>655</v>
      </c>
      <c r="B138" s="219">
        <v>137</v>
      </c>
      <c r="C138" s="138" t="s">
        <v>1019</v>
      </c>
      <c r="D138" s="273" t="s">
        <v>3987</v>
      </c>
      <c r="E138" s="295" t="s">
        <v>3988</v>
      </c>
      <c r="F138" s="275" t="s">
        <v>3989</v>
      </c>
      <c r="G138" s="296" t="s">
        <v>3990</v>
      </c>
      <c r="H138" s="434" t="s">
        <v>3991</v>
      </c>
      <c r="I138" s="226" t="s">
        <v>3992</v>
      </c>
      <c r="J138" s="138" t="s">
        <v>67</v>
      </c>
      <c r="K138" s="298" t="s">
        <v>3993</v>
      </c>
      <c r="L138" s="433" t="s">
        <v>67</v>
      </c>
      <c r="M138" s="138" t="s">
        <v>3701</v>
      </c>
      <c r="N138" s="138" t="s">
        <v>854</v>
      </c>
      <c r="O138" s="226" t="s">
        <v>3951</v>
      </c>
      <c r="P138" s="443">
        <v>45005</v>
      </c>
      <c r="Q138" s="226"/>
      <c r="R138" s="138">
        <v>47</v>
      </c>
      <c r="S138" s="138">
        <v>49</v>
      </c>
      <c r="T138" s="29"/>
      <c r="U138" s="30"/>
      <c r="V138" s="31"/>
      <c r="W138" s="30">
        <v>70.5</v>
      </c>
      <c r="X138" s="31"/>
      <c r="Y138" s="30"/>
      <c r="Z138" s="31"/>
      <c r="AA138" s="30"/>
      <c r="AB138" s="31">
        <v>2.1</v>
      </c>
      <c r="AC138" s="30"/>
      <c r="AD138" s="31">
        <v>0.8</v>
      </c>
      <c r="AE138" s="30">
        <v>38.1</v>
      </c>
      <c r="AF138" s="31">
        <v>2.7</v>
      </c>
      <c r="AG138" s="30">
        <v>3.7</v>
      </c>
      <c r="AH138" s="31">
        <v>2</v>
      </c>
      <c r="AI138" s="30">
        <v>9.1999999999999993</v>
      </c>
      <c r="AJ138" s="31"/>
      <c r="AK138" s="263" t="s">
        <v>3994</v>
      </c>
      <c r="AL138" s="29"/>
      <c r="AM138" s="30"/>
      <c r="AN138" s="31"/>
      <c r="AO138" s="30">
        <v>70.5</v>
      </c>
      <c r="AP138" s="31"/>
      <c r="AQ138" s="30"/>
      <c r="AR138" s="31"/>
      <c r="AS138" s="30"/>
      <c r="AT138" s="31">
        <v>2.1</v>
      </c>
      <c r="AU138" s="30"/>
      <c r="AV138" s="31">
        <v>0.8</v>
      </c>
      <c r="AW138" s="30">
        <v>38.1</v>
      </c>
      <c r="AX138" s="31">
        <v>2.7</v>
      </c>
      <c r="AY138" s="30">
        <v>3.7</v>
      </c>
      <c r="AZ138" s="31">
        <v>2</v>
      </c>
      <c r="BA138" s="30">
        <v>9.1999999999999993</v>
      </c>
      <c r="BB138" s="31"/>
      <c r="BC138" s="263" t="s">
        <v>3994</v>
      </c>
      <c r="BD138" s="264"/>
      <c r="BE138" s="265"/>
      <c r="BF138" s="266"/>
      <c r="BG138" s="266"/>
      <c r="BH138" s="266"/>
      <c r="BI138" s="266"/>
      <c r="BJ138" s="266"/>
      <c r="BK138" s="266"/>
      <c r="BL138" s="263"/>
      <c r="BM138" s="142"/>
    </row>
    <row r="139" spans="1:65" ht="36" x14ac:dyDescent="0.15">
      <c r="A139" s="218" t="s">
        <v>655</v>
      </c>
      <c r="B139" s="233">
        <v>138</v>
      </c>
      <c r="C139" s="138" t="s">
        <v>1019</v>
      </c>
      <c r="D139" s="273" t="s">
        <v>1028</v>
      </c>
      <c r="E139" s="295" t="s">
        <v>3995</v>
      </c>
      <c r="F139" s="275" t="s">
        <v>3996</v>
      </c>
      <c r="G139" s="296" t="s">
        <v>1029</v>
      </c>
      <c r="H139" s="434" t="s">
        <v>1030</v>
      </c>
      <c r="I139" s="226" t="s">
        <v>1031</v>
      </c>
      <c r="J139" s="138" t="s">
        <v>67</v>
      </c>
      <c r="K139" s="298" t="s">
        <v>3997</v>
      </c>
      <c r="L139" s="433" t="s">
        <v>67</v>
      </c>
      <c r="M139" s="138" t="s">
        <v>74</v>
      </c>
      <c r="N139" s="138" t="s">
        <v>854</v>
      </c>
      <c r="O139" s="226" t="s">
        <v>3951</v>
      </c>
      <c r="P139" s="443">
        <v>45005</v>
      </c>
      <c r="Q139" s="443">
        <v>39171</v>
      </c>
      <c r="R139" s="138">
        <v>47</v>
      </c>
      <c r="S139" s="138">
        <v>50</v>
      </c>
      <c r="T139" s="29"/>
      <c r="U139" s="30">
        <v>26.3</v>
      </c>
      <c r="V139" s="31"/>
      <c r="W139" s="30">
        <v>7.52</v>
      </c>
      <c r="X139" s="31"/>
      <c r="Y139" s="30"/>
      <c r="Z139" s="31"/>
      <c r="AA139" s="30"/>
      <c r="AB139" s="31"/>
      <c r="AC139" s="30"/>
      <c r="AD139" s="31">
        <v>17.329999999999998</v>
      </c>
      <c r="AE139" s="30">
        <v>21.3</v>
      </c>
      <c r="AF139" s="31">
        <v>76.930000000000007</v>
      </c>
      <c r="AG139" s="30">
        <v>2.5</v>
      </c>
      <c r="AH139" s="31">
        <v>0.3</v>
      </c>
      <c r="AI139" s="30">
        <v>8.7899999999999991</v>
      </c>
      <c r="AJ139" s="31"/>
      <c r="AK139" s="263"/>
      <c r="AL139" s="29"/>
      <c r="AM139" s="30">
        <v>26.3</v>
      </c>
      <c r="AN139" s="31"/>
      <c r="AO139" s="30">
        <v>7.52</v>
      </c>
      <c r="AP139" s="31"/>
      <c r="AQ139" s="30"/>
      <c r="AR139" s="31"/>
      <c r="AS139" s="30"/>
      <c r="AT139" s="31"/>
      <c r="AU139" s="30"/>
      <c r="AV139" s="31">
        <v>17.329999999999998</v>
      </c>
      <c r="AW139" s="30">
        <v>21.3</v>
      </c>
      <c r="AX139" s="31">
        <v>76.930000000000007</v>
      </c>
      <c r="AY139" s="30">
        <v>2.7</v>
      </c>
      <c r="AZ139" s="31">
        <v>0.3</v>
      </c>
      <c r="BA139" s="30">
        <v>8.7899999999999991</v>
      </c>
      <c r="BB139" s="31"/>
      <c r="BC139" s="263"/>
      <c r="BD139" s="264"/>
      <c r="BE139" s="265"/>
      <c r="BF139" s="266"/>
      <c r="BG139" s="266"/>
      <c r="BH139" s="266"/>
      <c r="BI139" s="266"/>
      <c r="BJ139" s="266"/>
      <c r="BK139" s="266"/>
      <c r="BL139" s="263"/>
      <c r="BM139" s="142"/>
    </row>
    <row r="140" spans="1:65" s="144" customFormat="1" ht="36" x14ac:dyDescent="0.15">
      <c r="A140" s="448" t="s">
        <v>655</v>
      </c>
      <c r="B140" s="449">
        <v>138</v>
      </c>
      <c r="C140" s="450" t="s">
        <v>1019</v>
      </c>
      <c r="D140" s="451" t="s">
        <v>1032</v>
      </c>
      <c r="E140" s="452" t="s">
        <v>1033</v>
      </c>
      <c r="F140" s="453" t="s">
        <v>3998</v>
      </c>
      <c r="G140" s="454" t="s">
        <v>3999</v>
      </c>
      <c r="H140" s="455" t="s">
        <v>1034</v>
      </c>
      <c r="I140" s="456" t="s">
        <v>1035</v>
      </c>
      <c r="J140" s="450" t="s">
        <v>74</v>
      </c>
      <c r="K140" s="457" t="s">
        <v>783</v>
      </c>
      <c r="L140" s="458" t="s">
        <v>74</v>
      </c>
      <c r="M140" s="450" t="s">
        <v>74</v>
      </c>
      <c r="N140" s="450" t="s">
        <v>4000</v>
      </c>
      <c r="O140" s="456" t="s">
        <v>983</v>
      </c>
      <c r="P140" s="456"/>
      <c r="Q140" s="459">
        <v>39171</v>
      </c>
      <c r="R140" s="450">
        <v>1</v>
      </c>
      <c r="S140" s="450">
        <v>20</v>
      </c>
      <c r="T140" s="460"/>
      <c r="U140" s="37"/>
      <c r="V140" s="36"/>
      <c r="W140" s="37">
        <v>21</v>
      </c>
      <c r="X140" s="36"/>
      <c r="Y140" s="37"/>
      <c r="Z140" s="36"/>
      <c r="AA140" s="37"/>
      <c r="AB140" s="36"/>
      <c r="AC140" s="37"/>
      <c r="AD140" s="36"/>
      <c r="AE140" s="37"/>
      <c r="AF140" s="36"/>
      <c r="AG140" s="37"/>
      <c r="AH140" s="36"/>
      <c r="AI140" s="37"/>
      <c r="AJ140" s="36"/>
      <c r="AK140" s="461"/>
      <c r="AL140" s="460"/>
      <c r="AM140" s="37"/>
      <c r="AN140" s="36"/>
      <c r="AO140" s="37">
        <v>21</v>
      </c>
      <c r="AP140" s="36"/>
      <c r="AQ140" s="37"/>
      <c r="AR140" s="36"/>
      <c r="AS140" s="37"/>
      <c r="AT140" s="36"/>
      <c r="AU140" s="37"/>
      <c r="AV140" s="36"/>
      <c r="AW140" s="37"/>
      <c r="AX140" s="36"/>
      <c r="AY140" s="37"/>
      <c r="AZ140" s="36"/>
      <c r="BA140" s="37"/>
      <c r="BB140" s="36"/>
      <c r="BC140" s="461"/>
      <c r="BD140" s="462"/>
      <c r="BE140" s="463"/>
      <c r="BF140" s="464"/>
      <c r="BG140" s="464"/>
      <c r="BH140" s="464"/>
      <c r="BI140" s="464"/>
      <c r="BJ140" s="464"/>
      <c r="BK140" s="464"/>
      <c r="BL140" s="461"/>
      <c r="BM140" s="142"/>
    </row>
    <row r="141" spans="1:65" ht="24" x14ac:dyDescent="0.15">
      <c r="A141" s="218" t="s">
        <v>655</v>
      </c>
      <c r="B141" s="272">
        <v>139</v>
      </c>
      <c r="C141" s="138" t="s">
        <v>1019</v>
      </c>
      <c r="D141" s="273" t="s">
        <v>4001</v>
      </c>
      <c r="E141" s="295" t="s">
        <v>1036</v>
      </c>
      <c r="F141" s="275" t="s">
        <v>4002</v>
      </c>
      <c r="G141" s="296" t="s">
        <v>1037</v>
      </c>
      <c r="H141" s="434" t="s">
        <v>1034</v>
      </c>
      <c r="I141" s="226" t="s">
        <v>1035</v>
      </c>
      <c r="J141" s="138" t="s">
        <v>74</v>
      </c>
      <c r="K141" s="298" t="s">
        <v>1038</v>
      </c>
      <c r="L141" s="433" t="s">
        <v>74</v>
      </c>
      <c r="M141" s="138" t="s">
        <v>74</v>
      </c>
      <c r="N141" s="138" t="s">
        <v>4000</v>
      </c>
      <c r="O141" s="226" t="s">
        <v>983</v>
      </c>
      <c r="P141" s="226"/>
      <c r="Q141" s="443">
        <v>39171</v>
      </c>
      <c r="R141" s="138">
        <v>0</v>
      </c>
      <c r="S141" s="138">
        <v>6</v>
      </c>
      <c r="T141" s="29"/>
      <c r="U141" s="30"/>
      <c r="V141" s="31"/>
      <c r="W141" s="30"/>
      <c r="X141" s="31"/>
      <c r="Y141" s="30"/>
      <c r="Z141" s="31"/>
      <c r="AA141" s="30"/>
      <c r="AB141" s="31"/>
      <c r="AC141" s="30"/>
      <c r="AD141" s="31"/>
      <c r="AE141" s="30"/>
      <c r="AF141" s="31"/>
      <c r="AG141" s="30"/>
      <c r="AH141" s="31">
        <v>3.8</v>
      </c>
      <c r="AI141" s="30"/>
      <c r="AJ141" s="31"/>
      <c r="AK141" s="263"/>
      <c r="AL141" s="29"/>
      <c r="AM141" s="30"/>
      <c r="AN141" s="31"/>
      <c r="AO141" s="30"/>
      <c r="AP141" s="31"/>
      <c r="AQ141" s="30"/>
      <c r="AR141" s="31"/>
      <c r="AS141" s="30"/>
      <c r="AT141" s="31"/>
      <c r="AU141" s="30"/>
      <c r="AV141" s="31"/>
      <c r="AW141" s="30"/>
      <c r="AX141" s="31"/>
      <c r="AY141" s="30"/>
      <c r="AZ141" s="31">
        <v>5</v>
      </c>
      <c r="BA141" s="30"/>
      <c r="BB141" s="31"/>
      <c r="BC141" s="263"/>
      <c r="BD141" s="264"/>
      <c r="BE141" s="265"/>
      <c r="BF141" s="266"/>
      <c r="BG141" s="266"/>
      <c r="BH141" s="266"/>
      <c r="BI141" s="266"/>
      <c r="BJ141" s="266"/>
      <c r="BK141" s="266"/>
      <c r="BL141" s="263"/>
      <c r="BM141" s="142"/>
    </row>
    <row r="142" spans="1:65" ht="24" x14ac:dyDescent="0.15">
      <c r="A142" s="218" t="s">
        <v>655</v>
      </c>
      <c r="B142" s="272">
        <v>140</v>
      </c>
      <c r="C142" s="138" t="s">
        <v>1019</v>
      </c>
      <c r="D142" s="273" t="s">
        <v>1039</v>
      </c>
      <c r="E142" s="295" t="s">
        <v>4003</v>
      </c>
      <c r="F142" s="275" t="s">
        <v>4004</v>
      </c>
      <c r="G142" s="296" t="s">
        <v>4005</v>
      </c>
      <c r="H142" s="434" t="s">
        <v>1040</v>
      </c>
      <c r="I142" s="226" t="s">
        <v>908</v>
      </c>
      <c r="J142" s="138" t="s">
        <v>74</v>
      </c>
      <c r="K142" s="298" t="s">
        <v>1696</v>
      </c>
      <c r="L142" s="433" t="s">
        <v>67</v>
      </c>
      <c r="M142" s="138" t="s">
        <v>74</v>
      </c>
      <c r="N142" s="138" t="s">
        <v>854</v>
      </c>
      <c r="O142" s="226" t="s">
        <v>567</v>
      </c>
      <c r="P142" s="443">
        <v>45005</v>
      </c>
      <c r="Q142" s="443">
        <v>39171</v>
      </c>
      <c r="R142" s="138">
        <v>54</v>
      </c>
      <c r="S142" s="138">
        <v>56</v>
      </c>
      <c r="T142" s="29"/>
      <c r="U142" s="30"/>
      <c r="V142" s="31"/>
      <c r="W142" s="30"/>
      <c r="X142" s="31"/>
      <c r="Y142" s="30"/>
      <c r="Z142" s="31"/>
      <c r="AA142" s="30"/>
      <c r="AB142" s="31"/>
      <c r="AC142" s="30"/>
      <c r="AD142" s="31"/>
      <c r="AE142" s="30">
        <v>25</v>
      </c>
      <c r="AF142" s="31"/>
      <c r="AG142" s="30"/>
      <c r="AH142" s="31"/>
      <c r="AI142" s="30"/>
      <c r="AJ142" s="31"/>
      <c r="AK142" s="263"/>
      <c r="AL142" s="29"/>
      <c r="AM142" s="30"/>
      <c r="AN142" s="31"/>
      <c r="AO142" s="30"/>
      <c r="AP142" s="31"/>
      <c r="AQ142" s="30"/>
      <c r="AR142" s="31"/>
      <c r="AS142" s="30"/>
      <c r="AT142" s="31"/>
      <c r="AU142" s="30"/>
      <c r="AV142" s="31"/>
      <c r="AW142" s="30">
        <v>26</v>
      </c>
      <c r="AX142" s="31"/>
      <c r="AY142" s="30"/>
      <c r="AZ142" s="31"/>
      <c r="BA142" s="30"/>
      <c r="BB142" s="31"/>
      <c r="BC142" s="263"/>
      <c r="BD142" s="264"/>
      <c r="BE142" s="265"/>
      <c r="BF142" s="266"/>
      <c r="BG142" s="266"/>
      <c r="BH142" s="266"/>
      <c r="BI142" s="266"/>
      <c r="BJ142" s="266"/>
      <c r="BK142" s="266"/>
      <c r="BL142" s="263"/>
      <c r="BM142" s="142"/>
    </row>
    <row r="143" spans="1:65" ht="27" x14ac:dyDescent="0.15">
      <c r="A143" s="218" t="s">
        <v>655</v>
      </c>
      <c r="B143" s="272">
        <v>141</v>
      </c>
      <c r="C143" s="138" t="s">
        <v>1019</v>
      </c>
      <c r="D143" s="273" t="s">
        <v>1041</v>
      </c>
      <c r="E143" s="295" t="s">
        <v>1042</v>
      </c>
      <c r="F143" s="275" t="s">
        <v>4006</v>
      </c>
      <c r="G143" s="296" t="s">
        <v>4007</v>
      </c>
      <c r="H143" s="434" t="s">
        <v>1043</v>
      </c>
      <c r="I143" s="226" t="s">
        <v>1044</v>
      </c>
      <c r="J143" s="138" t="s">
        <v>67</v>
      </c>
      <c r="K143" s="298" t="s">
        <v>4008</v>
      </c>
      <c r="L143" s="433" t="s">
        <v>67</v>
      </c>
      <c r="M143" s="138" t="s">
        <v>74</v>
      </c>
      <c r="N143" s="138" t="s">
        <v>854</v>
      </c>
      <c r="O143" s="226" t="s">
        <v>3951</v>
      </c>
      <c r="P143" s="443">
        <v>45005</v>
      </c>
      <c r="Q143" s="226" t="s">
        <v>4009</v>
      </c>
      <c r="R143" s="138">
        <v>143</v>
      </c>
      <c r="S143" s="138">
        <v>135</v>
      </c>
      <c r="T143" s="29"/>
      <c r="U143" s="30"/>
      <c r="V143" s="31"/>
      <c r="W143" s="30">
        <v>33.6</v>
      </c>
      <c r="X143" s="31"/>
      <c r="Y143" s="30"/>
      <c r="Z143" s="31"/>
      <c r="AA143" s="30"/>
      <c r="AB143" s="31"/>
      <c r="AC143" s="30"/>
      <c r="AD143" s="31"/>
      <c r="AE143" s="30">
        <v>0.75</v>
      </c>
      <c r="AF143" s="31"/>
      <c r="AG143" s="30"/>
      <c r="AH143" s="31"/>
      <c r="AI143" s="30">
        <v>34</v>
      </c>
      <c r="AJ143" s="31"/>
      <c r="AK143" s="263"/>
      <c r="AL143" s="29"/>
      <c r="AM143" s="30"/>
      <c r="AN143" s="31"/>
      <c r="AO143" s="30">
        <v>30</v>
      </c>
      <c r="AP143" s="31"/>
      <c r="AQ143" s="30"/>
      <c r="AR143" s="31"/>
      <c r="AS143" s="30"/>
      <c r="AT143" s="31"/>
      <c r="AU143" s="30"/>
      <c r="AV143" s="31"/>
      <c r="AW143" s="30">
        <v>0.75</v>
      </c>
      <c r="AX143" s="31"/>
      <c r="AY143" s="30"/>
      <c r="AZ143" s="31"/>
      <c r="BA143" s="30">
        <v>34</v>
      </c>
      <c r="BB143" s="31"/>
      <c r="BC143" s="263"/>
      <c r="BD143" s="264" t="s">
        <v>1027</v>
      </c>
      <c r="BE143" s="265" t="s">
        <v>3960</v>
      </c>
      <c r="BF143" s="266" t="s">
        <v>3960</v>
      </c>
      <c r="BG143" s="266" t="s">
        <v>3960</v>
      </c>
      <c r="BH143" s="266" t="s">
        <v>3960</v>
      </c>
      <c r="BI143" s="266" t="s">
        <v>3838</v>
      </c>
      <c r="BJ143" s="266" t="s">
        <v>3838</v>
      </c>
      <c r="BK143" s="266" t="s">
        <v>3838</v>
      </c>
      <c r="BL143" s="263" t="s">
        <v>3838</v>
      </c>
      <c r="BM143" s="142"/>
    </row>
    <row r="144" spans="1:65" ht="24" x14ac:dyDescent="0.15">
      <c r="A144" s="218" t="s">
        <v>655</v>
      </c>
      <c r="B144" s="272">
        <v>142</v>
      </c>
      <c r="C144" s="138" t="s">
        <v>1019</v>
      </c>
      <c r="D144" s="273" t="s">
        <v>1045</v>
      </c>
      <c r="E144" s="295" t="s">
        <v>4010</v>
      </c>
      <c r="F144" s="275" t="s">
        <v>4011</v>
      </c>
      <c r="G144" s="296" t="s">
        <v>1046</v>
      </c>
      <c r="H144" s="434" t="s">
        <v>1047</v>
      </c>
      <c r="I144" s="226" t="s">
        <v>1048</v>
      </c>
      <c r="J144" s="138" t="s">
        <v>74</v>
      </c>
      <c r="K144" s="298" t="s">
        <v>4012</v>
      </c>
      <c r="L144" s="433" t="s">
        <v>105</v>
      </c>
      <c r="M144" s="138" t="s">
        <v>74</v>
      </c>
      <c r="N144" s="138" t="s">
        <v>896</v>
      </c>
      <c r="O144" s="226" t="s">
        <v>174</v>
      </c>
      <c r="P144" s="443">
        <v>44286</v>
      </c>
      <c r="Q144" s="443">
        <v>41866</v>
      </c>
      <c r="R144" s="138">
        <v>93</v>
      </c>
      <c r="S144" s="138">
        <v>80</v>
      </c>
      <c r="T144" s="29"/>
      <c r="U144" s="30"/>
      <c r="V144" s="31"/>
      <c r="W144" s="30">
        <v>16.2</v>
      </c>
      <c r="X144" s="31"/>
      <c r="Y144" s="30"/>
      <c r="Z144" s="31"/>
      <c r="AA144" s="30"/>
      <c r="AB144" s="31"/>
      <c r="AC144" s="30"/>
      <c r="AD144" s="31"/>
      <c r="AE144" s="30">
        <v>1.6</v>
      </c>
      <c r="AF144" s="31"/>
      <c r="AG144" s="30">
        <v>0.2</v>
      </c>
      <c r="AH144" s="31">
        <v>2.9</v>
      </c>
      <c r="AI144" s="30">
        <v>1</v>
      </c>
      <c r="AJ144" s="31"/>
      <c r="AK144" s="263"/>
      <c r="AL144" s="29"/>
      <c r="AM144" s="30"/>
      <c r="AN144" s="31"/>
      <c r="AO144" s="30">
        <v>14.3</v>
      </c>
      <c r="AP144" s="31"/>
      <c r="AQ144" s="30"/>
      <c r="AR144" s="31"/>
      <c r="AS144" s="30"/>
      <c r="AT144" s="31"/>
      <c r="AU144" s="30"/>
      <c r="AV144" s="31"/>
      <c r="AW144" s="30">
        <v>1.6</v>
      </c>
      <c r="AX144" s="31"/>
      <c r="AY144" s="30">
        <v>0.2</v>
      </c>
      <c r="AZ144" s="31">
        <v>2.4</v>
      </c>
      <c r="BA144" s="30">
        <v>0.7</v>
      </c>
      <c r="BB144" s="31"/>
      <c r="BC144" s="263"/>
      <c r="BD144" s="264"/>
      <c r="BE144" s="265"/>
      <c r="BF144" s="266"/>
      <c r="BG144" s="266"/>
      <c r="BH144" s="266"/>
      <c r="BI144" s="266"/>
      <c r="BJ144" s="266"/>
      <c r="BK144" s="266"/>
      <c r="BL144" s="263"/>
      <c r="BM144" s="142"/>
    </row>
    <row r="145" spans="1:65" s="144" customFormat="1" ht="24" x14ac:dyDescent="0.15">
      <c r="A145" s="448" t="s">
        <v>655</v>
      </c>
      <c r="B145" s="449">
        <v>143</v>
      </c>
      <c r="C145" s="450" t="s">
        <v>1019</v>
      </c>
      <c r="D145" s="451" t="s">
        <v>1049</v>
      </c>
      <c r="E145" s="452" t="s">
        <v>4013</v>
      </c>
      <c r="F145" s="453" t="s">
        <v>1050</v>
      </c>
      <c r="G145" s="454" t="s">
        <v>1051</v>
      </c>
      <c r="H145" s="455" t="s">
        <v>1052</v>
      </c>
      <c r="I145" s="456" t="s">
        <v>1053</v>
      </c>
      <c r="J145" s="450" t="s">
        <v>74</v>
      </c>
      <c r="K145" s="457" t="s">
        <v>1054</v>
      </c>
      <c r="L145" s="458" t="s">
        <v>74</v>
      </c>
      <c r="M145" s="450" t="s">
        <v>74</v>
      </c>
      <c r="N145" s="450" t="s">
        <v>4000</v>
      </c>
      <c r="O145" s="456" t="s">
        <v>983</v>
      </c>
      <c r="P145" s="456"/>
      <c r="Q145" s="459">
        <v>39171</v>
      </c>
      <c r="R145" s="450">
        <v>97</v>
      </c>
      <c r="S145" s="450">
        <v>102</v>
      </c>
      <c r="T145" s="460"/>
      <c r="U145" s="37"/>
      <c r="V145" s="36"/>
      <c r="W145" s="37">
        <v>9.8800000000000008</v>
      </c>
      <c r="X145" s="36"/>
      <c r="Y145" s="37">
        <v>0.82</v>
      </c>
      <c r="Z145" s="36">
        <v>0</v>
      </c>
      <c r="AA145" s="37">
        <v>0</v>
      </c>
      <c r="AB145" s="36">
        <v>0.3</v>
      </c>
      <c r="AC145" s="37"/>
      <c r="AD145" s="36">
        <v>0</v>
      </c>
      <c r="AE145" s="37">
        <v>0.15</v>
      </c>
      <c r="AF145" s="36">
        <v>0</v>
      </c>
      <c r="AG145" s="37">
        <v>1.21</v>
      </c>
      <c r="AH145" s="36">
        <v>0</v>
      </c>
      <c r="AI145" s="37">
        <v>0</v>
      </c>
      <c r="AJ145" s="36"/>
      <c r="AK145" s="461"/>
      <c r="AL145" s="460"/>
      <c r="AM145" s="37"/>
      <c r="AN145" s="36"/>
      <c r="AO145" s="37">
        <v>10.47</v>
      </c>
      <c r="AP145" s="36"/>
      <c r="AQ145" s="37">
        <v>0.86</v>
      </c>
      <c r="AR145" s="36">
        <v>0.02</v>
      </c>
      <c r="AS145" s="37">
        <v>0.02</v>
      </c>
      <c r="AT145" s="36">
        <v>0.32</v>
      </c>
      <c r="AU145" s="37"/>
      <c r="AV145" s="36">
        <v>0.02</v>
      </c>
      <c r="AW145" s="37">
        <v>1.2</v>
      </c>
      <c r="AX145" s="36">
        <v>0.02</v>
      </c>
      <c r="AY145" s="37">
        <v>1.27</v>
      </c>
      <c r="AZ145" s="36">
        <v>0.02</v>
      </c>
      <c r="BA145" s="37">
        <v>0.02</v>
      </c>
      <c r="BB145" s="36"/>
      <c r="BC145" s="461"/>
      <c r="BD145" s="462"/>
      <c r="BE145" s="463"/>
      <c r="BF145" s="464"/>
      <c r="BG145" s="464"/>
      <c r="BH145" s="464"/>
      <c r="BI145" s="464"/>
      <c r="BJ145" s="464"/>
      <c r="BK145" s="464"/>
      <c r="BL145" s="461"/>
      <c r="BM145" s="142"/>
    </row>
    <row r="146" spans="1:65" ht="36" x14ac:dyDescent="0.15">
      <c r="A146" s="218" t="s">
        <v>655</v>
      </c>
      <c r="B146" s="272">
        <v>143</v>
      </c>
      <c r="C146" s="138" t="s">
        <v>1019</v>
      </c>
      <c r="D146" s="273" t="s">
        <v>1055</v>
      </c>
      <c r="E146" s="295" t="s">
        <v>4013</v>
      </c>
      <c r="F146" s="275" t="s">
        <v>4014</v>
      </c>
      <c r="G146" s="296" t="s">
        <v>4015</v>
      </c>
      <c r="H146" s="434" t="s">
        <v>1052</v>
      </c>
      <c r="I146" s="226" t="s">
        <v>1053</v>
      </c>
      <c r="J146" s="138" t="s">
        <v>67</v>
      </c>
      <c r="K146" s="298" t="s">
        <v>4016</v>
      </c>
      <c r="L146" s="433" t="s">
        <v>105</v>
      </c>
      <c r="M146" s="138" t="s">
        <v>74</v>
      </c>
      <c r="N146" s="138" t="s">
        <v>854</v>
      </c>
      <c r="O146" s="226" t="s">
        <v>567</v>
      </c>
      <c r="P146" s="443">
        <v>44798</v>
      </c>
      <c r="Q146" s="226" t="s">
        <v>4017</v>
      </c>
      <c r="R146" s="138">
        <v>207</v>
      </c>
      <c r="S146" s="138">
        <v>225</v>
      </c>
      <c r="T146" s="29"/>
      <c r="U146" s="30"/>
      <c r="V146" s="31"/>
      <c r="W146" s="30">
        <v>86.9</v>
      </c>
      <c r="X146" s="31"/>
      <c r="Y146" s="30">
        <v>1</v>
      </c>
      <c r="Z146" s="31"/>
      <c r="AA146" s="30"/>
      <c r="AB146" s="31">
        <v>1.5</v>
      </c>
      <c r="AC146" s="30"/>
      <c r="AD146" s="31">
        <v>0.5</v>
      </c>
      <c r="AE146" s="30">
        <v>8</v>
      </c>
      <c r="AF146" s="31">
        <v>5</v>
      </c>
      <c r="AG146" s="30">
        <v>3</v>
      </c>
      <c r="AH146" s="31">
        <v>0.3</v>
      </c>
      <c r="AI146" s="30">
        <v>1.5</v>
      </c>
      <c r="AJ146" s="31"/>
      <c r="AK146" s="263">
        <v>0.2</v>
      </c>
      <c r="AL146" s="29"/>
      <c r="AM146" s="30"/>
      <c r="AN146" s="31"/>
      <c r="AO146" s="30">
        <v>87.2</v>
      </c>
      <c r="AP146" s="31"/>
      <c r="AQ146" s="30">
        <v>1</v>
      </c>
      <c r="AR146" s="31"/>
      <c r="AS146" s="30"/>
      <c r="AT146" s="31">
        <v>0.7</v>
      </c>
      <c r="AU146" s="30"/>
      <c r="AV146" s="31">
        <v>0.5</v>
      </c>
      <c r="AW146" s="30">
        <v>8</v>
      </c>
      <c r="AX146" s="31">
        <v>5</v>
      </c>
      <c r="AY146" s="30">
        <v>3.5</v>
      </c>
      <c r="AZ146" s="31">
        <v>0.7</v>
      </c>
      <c r="BA146" s="30">
        <v>1.5</v>
      </c>
      <c r="BB146" s="31"/>
      <c r="BC146" s="263">
        <v>0.6</v>
      </c>
      <c r="BD146" s="264" t="s">
        <v>535</v>
      </c>
      <c r="BE146" s="265" t="s">
        <v>3717</v>
      </c>
      <c r="BF146" s="266" t="s">
        <v>3837</v>
      </c>
      <c r="BG146" s="266" t="s">
        <v>3960</v>
      </c>
      <c r="BH146" s="266" t="s">
        <v>3837</v>
      </c>
      <c r="BI146" s="266" t="s">
        <v>3838</v>
      </c>
      <c r="BJ146" s="266" t="s">
        <v>3837</v>
      </c>
      <c r="BK146" s="266" t="s">
        <v>3838</v>
      </c>
      <c r="BL146" s="263" t="s">
        <v>3960</v>
      </c>
      <c r="BM146" s="142"/>
    </row>
    <row r="147" spans="1:65" ht="24" x14ac:dyDescent="0.15">
      <c r="A147" s="218" t="s">
        <v>655</v>
      </c>
      <c r="B147" s="272">
        <v>144</v>
      </c>
      <c r="C147" s="138" t="s">
        <v>1019</v>
      </c>
      <c r="D147" s="273" t="s">
        <v>1056</v>
      </c>
      <c r="E147" s="295" t="s">
        <v>1057</v>
      </c>
      <c r="F147" s="275" t="s">
        <v>1058</v>
      </c>
      <c r="G147" s="296" t="s">
        <v>1059</v>
      </c>
      <c r="H147" s="434" t="s">
        <v>1060</v>
      </c>
      <c r="I147" s="226" t="s">
        <v>1061</v>
      </c>
      <c r="J147" s="138" t="s">
        <v>74</v>
      </c>
      <c r="K147" s="298" t="s">
        <v>1062</v>
      </c>
      <c r="L147" s="433" t="s">
        <v>74</v>
      </c>
      <c r="M147" s="138" t="s">
        <v>74</v>
      </c>
      <c r="N147" s="138" t="s">
        <v>3956</v>
      </c>
      <c r="O147" s="226" t="s">
        <v>551</v>
      </c>
      <c r="P147" s="226"/>
      <c r="Q147" s="443">
        <v>42376</v>
      </c>
      <c r="R147" s="138">
        <v>29</v>
      </c>
      <c r="S147" s="138">
        <v>40</v>
      </c>
      <c r="T147" s="29"/>
      <c r="U147" s="30">
        <v>0.7</v>
      </c>
      <c r="V147" s="31"/>
      <c r="W147" s="30">
        <v>2.6</v>
      </c>
      <c r="X147" s="31"/>
      <c r="Y147" s="30">
        <v>4.2</v>
      </c>
      <c r="Z147" s="31"/>
      <c r="AA147" s="30">
        <v>0.6</v>
      </c>
      <c r="AB147" s="31"/>
      <c r="AC147" s="30"/>
      <c r="AD147" s="31">
        <v>1.1000000000000001</v>
      </c>
      <c r="AE147" s="30">
        <v>1.3</v>
      </c>
      <c r="AF147" s="31">
        <v>0.3</v>
      </c>
      <c r="AG147" s="30"/>
      <c r="AH147" s="31">
        <v>0.4</v>
      </c>
      <c r="AI147" s="30">
        <v>1.2</v>
      </c>
      <c r="AJ147" s="31"/>
      <c r="AK147" s="263"/>
      <c r="AL147" s="29"/>
      <c r="AM147" s="30">
        <v>3.1</v>
      </c>
      <c r="AN147" s="31"/>
      <c r="AO147" s="30">
        <v>5.6</v>
      </c>
      <c r="AP147" s="31"/>
      <c r="AQ147" s="30">
        <v>6</v>
      </c>
      <c r="AR147" s="31"/>
      <c r="AS147" s="30">
        <v>1.6</v>
      </c>
      <c r="AT147" s="31"/>
      <c r="AU147" s="30"/>
      <c r="AV147" s="31">
        <v>1.7</v>
      </c>
      <c r="AW147" s="30">
        <v>2</v>
      </c>
      <c r="AX147" s="31">
        <v>1.7</v>
      </c>
      <c r="AY147" s="30"/>
      <c r="AZ147" s="31">
        <v>1</v>
      </c>
      <c r="BA147" s="30">
        <v>2</v>
      </c>
      <c r="BB147" s="31"/>
      <c r="BC147" s="263"/>
      <c r="BD147" s="264" t="s">
        <v>1027</v>
      </c>
      <c r="BE147" s="265" t="s">
        <v>3836</v>
      </c>
      <c r="BF147" s="266" t="s">
        <v>3837</v>
      </c>
      <c r="BG147" s="266" t="s">
        <v>3838</v>
      </c>
      <c r="BH147" s="266" t="s">
        <v>3838</v>
      </c>
      <c r="BI147" s="266" t="s">
        <v>3838</v>
      </c>
      <c r="BJ147" s="266" t="s">
        <v>3837</v>
      </c>
      <c r="BK147" s="266" t="s">
        <v>3838</v>
      </c>
      <c r="BL147" s="263" t="s">
        <v>3837</v>
      </c>
      <c r="BM147" s="142"/>
    </row>
    <row r="148" spans="1:65" ht="24" x14ac:dyDescent="0.15">
      <c r="A148" s="218" t="s">
        <v>655</v>
      </c>
      <c r="B148" s="272">
        <v>145</v>
      </c>
      <c r="C148" s="138" t="s">
        <v>1019</v>
      </c>
      <c r="D148" s="273" t="s">
        <v>1063</v>
      </c>
      <c r="E148" s="295" t="s">
        <v>1064</v>
      </c>
      <c r="F148" s="275" t="s">
        <v>4018</v>
      </c>
      <c r="G148" s="296" t="s">
        <v>1065</v>
      </c>
      <c r="H148" s="434" t="s">
        <v>1066</v>
      </c>
      <c r="I148" s="226" t="s">
        <v>1067</v>
      </c>
      <c r="J148" s="138" t="s">
        <v>67</v>
      </c>
      <c r="K148" s="298" t="s">
        <v>890</v>
      </c>
      <c r="L148" s="433" t="s">
        <v>67</v>
      </c>
      <c r="M148" s="138" t="s">
        <v>74</v>
      </c>
      <c r="N148" s="138" t="s">
        <v>1027</v>
      </c>
      <c r="O148" s="226" t="s">
        <v>1068</v>
      </c>
      <c r="P148" s="443">
        <v>43524</v>
      </c>
      <c r="Q148" s="443"/>
      <c r="R148" s="138">
        <v>90</v>
      </c>
      <c r="S148" s="138">
        <v>90</v>
      </c>
      <c r="T148" s="29"/>
      <c r="U148" s="30"/>
      <c r="V148" s="31"/>
      <c r="W148" s="30"/>
      <c r="X148" s="31"/>
      <c r="Y148" s="30"/>
      <c r="Z148" s="31"/>
      <c r="AA148" s="30"/>
      <c r="AB148" s="31"/>
      <c r="AC148" s="30"/>
      <c r="AD148" s="31">
        <v>6.7</v>
      </c>
      <c r="AE148" s="30"/>
      <c r="AF148" s="31"/>
      <c r="AG148" s="30"/>
      <c r="AH148" s="31"/>
      <c r="AI148" s="30"/>
      <c r="AJ148" s="31"/>
      <c r="AK148" s="263"/>
      <c r="AL148" s="29"/>
      <c r="AM148" s="30"/>
      <c r="AN148" s="31"/>
      <c r="AO148" s="30"/>
      <c r="AP148" s="31"/>
      <c r="AQ148" s="30"/>
      <c r="AR148" s="31"/>
      <c r="AS148" s="30"/>
      <c r="AT148" s="31"/>
      <c r="AU148" s="30"/>
      <c r="AV148" s="31">
        <v>7.5</v>
      </c>
      <c r="AW148" s="30"/>
      <c r="AX148" s="31"/>
      <c r="AY148" s="30"/>
      <c r="AZ148" s="31"/>
      <c r="BA148" s="30"/>
      <c r="BB148" s="31"/>
      <c r="BC148" s="263"/>
      <c r="BD148" s="264" t="s">
        <v>535</v>
      </c>
      <c r="BE148" s="265" t="s">
        <v>3838</v>
      </c>
      <c r="BF148" s="266" t="s">
        <v>3836</v>
      </c>
      <c r="BG148" s="266" t="s">
        <v>3838</v>
      </c>
      <c r="BH148" s="266" t="s">
        <v>3838</v>
      </c>
      <c r="BI148" s="266" t="s">
        <v>3838</v>
      </c>
      <c r="BJ148" s="266" t="s">
        <v>3836</v>
      </c>
      <c r="BK148" s="266" t="s">
        <v>3838</v>
      </c>
      <c r="BL148" s="263" t="s">
        <v>3838</v>
      </c>
      <c r="BM148" s="142"/>
    </row>
    <row r="149" spans="1:65" ht="60" customHeight="1" x14ac:dyDescent="0.15">
      <c r="A149" s="218" t="s">
        <v>655</v>
      </c>
      <c r="B149" s="272">
        <v>146</v>
      </c>
      <c r="C149" s="138" t="s">
        <v>1069</v>
      </c>
      <c r="D149" s="273" t="s">
        <v>1070</v>
      </c>
      <c r="E149" s="295" t="s">
        <v>1071</v>
      </c>
      <c r="F149" s="275" t="s">
        <v>1072</v>
      </c>
      <c r="G149" s="88" t="s">
        <v>1073</v>
      </c>
      <c r="H149" s="434" t="s">
        <v>1074</v>
      </c>
      <c r="I149" s="226" t="s">
        <v>1075</v>
      </c>
      <c r="J149" s="138" t="s">
        <v>105</v>
      </c>
      <c r="K149" s="28" t="s">
        <v>1076</v>
      </c>
      <c r="L149" s="465" t="s">
        <v>67</v>
      </c>
      <c r="M149" s="138" t="s">
        <v>74</v>
      </c>
      <c r="N149" s="300" t="s">
        <v>854</v>
      </c>
      <c r="O149" s="466" t="s">
        <v>567</v>
      </c>
      <c r="P149" s="226" t="s">
        <v>1077</v>
      </c>
      <c r="Q149" s="467" t="s">
        <v>1078</v>
      </c>
      <c r="R149" s="300">
        <v>108</v>
      </c>
      <c r="S149" s="300">
        <v>118</v>
      </c>
      <c r="T149" s="29"/>
      <c r="U149" s="30"/>
      <c r="V149" s="31"/>
      <c r="W149" s="30"/>
      <c r="X149" s="31"/>
      <c r="Y149" s="30"/>
      <c r="Z149" s="31">
        <v>134</v>
      </c>
      <c r="AA149" s="30"/>
      <c r="AB149" s="31"/>
      <c r="AC149" s="30"/>
      <c r="AD149" s="31"/>
      <c r="AE149" s="30"/>
      <c r="AF149" s="31"/>
      <c r="AG149" s="30"/>
      <c r="AH149" s="31"/>
      <c r="AI149" s="30"/>
      <c r="AJ149" s="31"/>
      <c r="AK149" s="50"/>
      <c r="AL149" s="29"/>
      <c r="AM149" s="30"/>
      <c r="AN149" s="31"/>
      <c r="AO149" s="30"/>
      <c r="AP149" s="31"/>
      <c r="AQ149" s="30"/>
      <c r="AR149" s="99">
        <v>136</v>
      </c>
      <c r="AS149" s="30"/>
      <c r="AT149" s="31"/>
      <c r="AU149" s="30"/>
      <c r="AV149" s="31"/>
      <c r="AW149" s="30"/>
      <c r="AX149" s="31"/>
      <c r="AY149" s="30"/>
      <c r="AZ149" s="31"/>
      <c r="BA149" s="30"/>
      <c r="BB149" s="31"/>
      <c r="BC149" s="50"/>
      <c r="BD149" s="468" t="s">
        <v>854</v>
      </c>
      <c r="BE149" s="469" t="s">
        <v>3716</v>
      </c>
      <c r="BF149" s="470" t="s">
        <v>3716</v>
      </c>
      <c r="BG149" s="470" t="s">
        <v>3716</v>
      </c>
      <c r="BH149" s="470" t="s">
        <v>3716</v>
      </c>
      <c r="BI149" s="470" t="s">
        <v>3716</v>
      </c>
      <c r="BJ149" s="470" t="s">
        <v>3716</v>
      </c>
      <c r="BK149" s="470" t="s">
        <v>3716</v>
      </c>
      <c r="BL149" s="471" t="s">
        <v>3716</v>
      </c>
      <c r="BM149" s="142"/>
    </row>
    <row r="150" spans="1:65" ht="36" x14ac:dyDescent="0.15">
      <c r="A150" s="218" t="s">
        <v>655</v>
      </c>
      <c r="B150" s="272">
        <v>147</v>
      </c>
      <c r="C150" s="138" t="s">
        <v>1069</v>
      </c>
      <c r="D150" s="273" t="s">
        <v>1079</v>
      </c>
      <c r="E150" s="295" t="s">
        <v>1080</v>
      </c>
      <c r="F150" s="275" t="s">
        <v>1081</v>
      </c>
      <c r="G150" s="88" t="s">
        <v>1082</v>
      </c>
      <c r="H150" s="434" t="s">
        <v>1083</v>
      </c>
      <c r="I150" s="226" t="s">
        <v>1084</v>
      </c>
      <c r="J150" s="138" t="s">
        <v>105</v>
      </c>
      <c r="K150" s="28" t="s">
        <v>783</v>
      </c>
      <c r="L150" s="465" t="s">
        <v>105</v>
      </c>
      <c r="M150" s="138" t="s">
        <v>74</v>
      </c>
      <c r="N150" s="300" t="s">
        <v>535</v>
      </c>
      <c r="O150" s="466" t="s">
        <v>174</v>
      </c>
      <c r="P150" s="226" t="s">
        <v>1085</v>
      </c>
      <c r="Q150" s="226" t="s">
        <v>1086</v>
      </c>
      <c r="R150" s="300">
        <v>13</v>
      </c>
      <c r="S150" s="300">
        <v>13</v>
      </c>
      <c r="T150" s="29"/>
      <c r="U150" s="30"/>
      <c r="V150" s="31"/>
      <c r="W150" s="100">
        <v>10.5</v>
      </c>
      <c r="X150" s="31"/>
      <c r="Y150" s="30"/>
      <c r="Z150" s="31"/>
      <c r="AA150" s="30"/>
      <c r="AB150" s="31"/>
      <c r="AC150" s="30"/>
      <c r="AD150" s="31"/>
      <c r="AE150" s="30"/>
      <c r="AF150" s="31"/>
      <c r="AG150" s="30"/>
      <c r="AH150" s="31"/>
      <c r="AI150" s="30"/>
      <c r="AJ150" s="31"/>
      <c r="AK150" s="50"/>
      <c r="AL150" s="29"/>
      <c r="AM150" s="30"/>
      <c r="AN150" s="31"/>
      <c r="AO150" s="100">
        <v>11</v>
      </c>
      <c r="AP150" s="31"/>
      <c r="AQ150" s="30"/>
      <c r="AR150" s="31"/>
      <c r="AS150" s="30"/>
      <c r="AT150" s="31"/>
      <c r="AU150" s="30"/>
      <c r="AV150" s="31"/>
      <c r="AW150" s="30"/>
      <c r="AX150" s="31"/>
      <c r="AY150" s="30"/>
      <c r="AZ150" s="31"/>
      <c r="BA150" s="30"/>
      <c r="BB150" s="31"/>
      <c r="BC150" s="50"/>
      <c r="BD150" s="51"/>
      <c r="BE150" s="81"/>
      <c r="BF150" s="82"/>
      <c r="BG150" s="82"/>
      <c r="BH150" s="82"/>
      <c r="BI150" s="82"/>
      <c r="BJ150" s="82"/>
      <c r="BK150" s="82"/>
      <c r="BL150" s="50"/>
      <c r="BM150" s="142"/>
    </row>
    <row r="151" spans="1:65" ht="48" customHeight="1" x14ac:dyDescent="0.15">
      <c r="A151" s="218" t="s">
        <v>655</v>
      </c>
      <c r="B151" s="272">
        <v>148</v>
      </c>
      <c r="C151" s="138" t="s">
        <v>1069</v>
      </c>
      <c r="D151" s="273" t="s">
        <v>1087</v>
      </c>
      <c r="E151" s="295" t="s">
        <v>1088</v>
      </c>
      <c r="F151" s="295" t="s">
        <v>1089</v>
      </c>
      <c r="G151" s="88" t="s">
        <v>1090</v>
      </c>
      <c r="H151" s="434" t="s">
        <v>1091</v>
      </c>
      <c r="I151" s="226" t="s">
        <v>1084</v>
      </c>
      <c r="J151" s="138" t="s">
        <v>105</v>
      </c>
      <c r="K151" s="28" t="s">
        <v>1092</v>
      </c>
      <c r="L151" s="465" t="s">
        <v>67</v>
      </c>
      <c r="M151" s="138" t="s">
        <v>74</v>
      </c>
      <c r="N151" s="300" t="s">
        <v>535</v>
      </c>
      <c r="O151" s="466" t="s">
        <v>174</v>
      </c>
      <c r="P151" s="226" t="s">
        <v>1093</v>
      </c>
      <c r="Q151" s="467" t="s">
        <v>1094</v>
      </c>
      <c r="R151" s="300">
        <v>143</v>
      </c>
      <c r="S151" s="300">
        <v>143</v>
      </c>
      <c r="T151" s="29"/>
      <c r="U151" s="30"/>
      <c r="V151" s="31"/>
      <c r="W151" s="30">
        <v>202.7</v>
      </c>
      <c r="X151" s="31"/>
      <c r="Y151" s="30"/>
      <c r="Z151" s="31"/>
      <c r="AA151" s="30"/>
      <c r="AB151" s="31"/>
      <c r="AC151" s="30"/>
      <c r="AD151" s="31"/>
      <c r="AE151" s="30">
        <v>4.9000000000000004</v>
      </c>
      <c r="AF151" s="31"/>
      <c r="AG151" s="30"/>
      <c r="AH151" s="31"/>
      <c r="AI151" s="30"/>
      <c r="AJ151" s="31"/>
      <c r="AK151" s="50"/>
      <c r="AL151" s="29"/>
      <c r="AM151" s="30"/>
      <c r="AN151" s="31"/>
      <c r="AO151" s="100">
        <v>165.7</v>
      </c>
      <c r="AP151" s="31"/>
      <c r="AQ151" s="30"/>
      <c r="AR151" s="31"/>
      <c r="AS151" s="30"/>
      <c r="AT151" s="31"/>
      <c r="AU151" s="30"/>
      <c r="AV151" s="31"/>
      <c r="AW151" s="100">
        <v>5.2</v>
      </c>
      <c r="AX151" s="31"/>
      <c r="AY151" s="30"/>
      <c r="AZ151" s="31"/>
      <c r="BA151" s="30"/>
      <c r="BB151" s="31"/>
      <c r="BC151" s="50"/>
      <c r="BD151" s="468" t="s">
        <v>896</v>
      </c>
      <c r="BE151" s="469" t="s">
        <v>3717</v>
      </c>
      <c r="BF151" s="470" t="s">
        <v>3717</v>
      </c>
      <c r="BG151" s="470" t="s">
        <v>3716</v>
      </c>
      <c r="BH151" s="470" t="s">
        <v>3717</v>
      </c>
      <c r="BI151" s="470" t="s">
        <v>3717</v>
      </c>
      <c r="BJ151" s="470" t="s">
        <v>3716</v>
      </c>
      <c r="BK151" s="470" t="s">
        <v>3717</v>
      </c>
      <c r="BL151" s="471" t="s">
        <v>3717</v>
      </c>
      <c r="BM151" s="142"/>
    </row>
    <row r="152" spans="1:65" ht="45.75" customHeight="1" x14ac:dyDescent="0.15">
      <c r="A152" s="218" t="s">
        <v>655</v>
      </c>
      <c r="B152" s="272">
        <v>149</v>
      </c>
      <c r="C152" s="138" t="s">
        <v>1069</v>
      </c>
      <c r="D152" s="273" t="s">
        <v>1095</v>
      </c>
      <c r="E152" s="295" t="s">
        <v>1096</v>
      </c>
      <c r="F152" s="275" t="s">
        <v>1097</v>
      </c>
      <c r="G152" s="88" t="s">
        <v>1098</v>
      </c>
      <c r="H152" s="434" t="s">
        <v>1099</v>
      </c>
      <c r="I152" s="226" t="s">
        <v>1100</v>
      </c>
      <c r="J152" s="138" t="s">
        <v>74</v>
      </c>
      <c r="K152" s="28" t="s">
        <v>783</v>
      </c>
      <c r="L152" s="472" t="s">
        <v>67</v>
      </c>
      <c r="M152" s="138" t="s">
        <v>74</v>
      </c>
      <c r="N152" s="300" t="s">
        <v>854</v>
      </c>
      <c r="O152" s="473" t="s">
        <v>567</v>
      </c>
      <c r="P152" s="473" t="s">
        <v>4019</v>
      </c>
      <c r="Q152" s="467" t="s">
        <v>1102</v>
      </c>
      <c r="R152" s="300">
        <v>200</v>
      </c>
      <c r="S152" s="300">
        <v>200</v>
      </c>
      <c r="T152" s="29"/>
      <c r="U152" s="30"/>
      <c r="V152" s="31"/>
      <c r="W152" s="100">
        <v>253</v>
      </c>
      <c r="X152" s="31"/>
      <c r="Y152" s="30"/>
      <c r="Z152" s="31"/>
      <c r="AA152" s="30"/>
      <c r="AB152" s="31"/>
      <c r="AC152" s="30"/>
      <c r="AD152" s="31"/>
      <c r="AE152" s="30"/>
      <c r="AF152" s="31"/>
      <c r="AG152" s="30"/>
      <c r="AH152" s="31"/>
      <c r="AI152" s="30"/>
      <c r="AJ152" s="31"/>
      <c r="AK152" s="50"/>
      <c r="AL152" s="29"/>
      <c r="AM152" s="30"/>
      <c r="AN152" s="31"/>
      <c r="AO152" s="100">
        <v>253</v>
      </c>
      <c r="AP152" s="31"/>
      <c r="AQ152" s="30"/>
      <c r="AR152" s="31"/>
      <c r="AS152" s="30"/>
      <c r="AT152" s="31"/>
      <c r="AU152" s="30"/>
      <c r="AV152" s="31"/>
      <c r="AW152" s="30"/>
      <c r="AX152" s="31"/>
      <c r="AY152" s="30"/>
      <c r="AZ152" s="31"/>
      <c r="BA152" s="30"/>
      <c r="BB152" s="31"/>
      <c r="BC152" s="50"/>
      <c r="BD152" s="51"/>
      <c r="BE152" s="81"/>
      <c r="BF152" s="82"/>
      <c r="BG152" s="82"/>
      <c r="BH152" s="82"/>
      <c r="BI152" s="82"/>
      <c r="BJ152" s="82"/>
      <c r="BK152" s="82"/>
      <c r="BL152" s="50"/>
      <c r="BM152" s="142"/>
    </row>
    <row r="153" spans="1:65" ht="62.25" customHeight="1" x14ac:dyDescent="0.15">
      <c r="A153" s="218" t="s">
        <v>655</v>
      </c>
      <c r="B153" s="272">
        <v>150</v>
      </c>
      <c r="C153" s="138" t="s">
        <v>1069</v>
      </c>
      <c r="D153" s="445" t="s">
        <v>1103</v>
      </c>
      <c r="E153" s="295" t="s">
        <v>1104</v>
      </c>
      <c r="F153" s="275" t="s">
        <v>1105</v>
      </c>
      <c r="G153" s="88" t="s">
        <v>1106</v>
      </c>
      <c r="H153" s="434" t="s">
        <v>1107</v>
      </c>
      <c r="I153" s="226" t="s">
        <v>849</v>
      </c>
      <c r="J153" s="138" t="s">
        <v>105</v>
      </c>
      <c r="K153" s="28" t="s">
        <v>783</v>
      </c>
      <c r="L153" s="465" t="s">
        <v>67</v>
      </c>
      <c r="M153" s="138" t="s">
        <v>74</v>
      </c>
      <c r="N153" s="300" t="s">
        <v>535</v>
      </c>
      <c r="O153" s="466" t="s">
        <v>174</v>
      </c>
      <c r="P153" s="226" t="s">
        <v>1108</v>
      </c>
      <c r="Q153" s="467" t="s">
        <v>1109</v>
      </c>
      <c r="R153" s="300">
        <v>49</v>
      </c>
      <c r="S153" s="138"/>
      <c r="T153" s="29"/>
      <c r="U153" s="30"/>
      <c r="V153" s="31"/>
      <c r="W153" s="30">
        <v>56.5</v>
      </c>
      <c r="X153" s="31"/>
      <c r="Y153" s="30"/>
      <c r="Z153" s="31"/>
      <c r="AA153" s="30"/>
      <c r="AB153" s="31"/>
      <c r="AC153" s="30"/>
      <c r="AD153" s="31"/>
      <c r="AE153" s="30"/>
      <c r="AF153" s="31"/>
      <c r="AG153" s="30"/>
      <c r="AH153" s="31"/>
      <c r="AI153" s="30"/>
      <c r="AJ153" s="31"/>
      <c r="AK153" s="50"/>
      <c r="AL153" s="29"/>
      <c r="AM153" s="30"/>
      <c r="AN153" s="31"/>
      <c r="AO153" s="100">
        <v>71</v>
      </c>
      <c r="AP153" s="31"/>
      <c r="AQ153" s="30"/>
      <c r="AR153" s="31"/>
      <c r="AS153" s="30"/>
      <c r="AT153" s="31"/>
      <c r="AU153" s="30"/>
      <c r="AV153" s="31"/>
      <c r="AW153" s="30"/>
      <c r="AX153" s="31"/>
      <c r="AY153" s="30"/>
      <c r="AZ153" s="31"/>
      <c r="BA153" s="30"/>
      <c r="BB153" s="31"/>
      <c r="BC153" s="50"/>
      <c r="BD153" s="468" t="s">
        <v>896</v>
      </c>
      <c r="BE153" s="469" t="s">
        <v>3717</v>
      </c>
      <c r="BF153" s="470" t="s">
        <v>3717</v>
      </c>
      <c r="BG153" s="470" t="s">
        <v>3717</v>
      </c>
      <c r="BH153" s="470" t="s">
        <v>3717</v>
      </c>
      <c r="BI153" s="470" t="s">
        <v>3717</v>
      </c>
      <c r="BJ153" s="470" t="s">
        <v>3717</v>
      </c>
      <c r="BK153" s="470" t="s">
        <v>3717</v>
      </c>
      <c r="BL153" s="471" t="s">
        <v>3717</v>
      </c>
      <c r="BM153" s="142"/>
    </row>
    <row r="154" spans="1:65" ht="57" customHeight="1" x14ac:dyDescent="0.15">
      <c r="A154" s="218" t="s">
        <v>655</v>
      </c>
      <c r="B154" s="272">
        <v>151</v>
      </c>
      <c r="C154" s="138" t="s">
        <v>1069</v>
      </c>
      <c r="D154" s="445" t="s">
        <v>1110</v>
      </c>
      <c r="E154" s="295" t="s">
        <v>1071</v>
      </c>
      <c r="F154" s="275" t="s">
        <v>1111</v>
      </c>
      <c r="G154" s="88" t="s">
        <v>1112</v>
      </c>
      <c r="H154" s="434" t="s">
        <v>1113</v>
      </c>
      <c r="I154" s="226" t="s">
        <v>1114</v>
      </c>
      <c r="J154" s="138" t="s">
        <v>105</v>
      </c>
      <c r="K154" s="28" t="s">
        <v>1115</v>
      </c>
      <c r="L154" s="226" t="s">
        <v>105</v>
      </c>
      <c r="M154" s="138" t="s">
        <v>74</v>
      </c>
      <c r="N154" s="300" t="s">
        <v>535</v>
      </c>
      <c r="O154" s="466" t="s">
        <v>174</v>
      </c>
      <c r="P154" s="226" t="s">
        <v>1116</v>
      </c>
      <c r="Q154" s="467" t="s">
        <v>1109</v>
      </c>
      <c r="R154" s="300">
        <v>33</v>
      </c>
      <c r="S154" s="300">
        <v>33</v>
      </c>
      <c r="T154" s="862">
        <v>34</v>
      </c>
      <c r="U154" s="863"/>
      <c r="V154" s="31"/>
      <c r="W154" s="30"/>
      <c r="X154" s="31"/>
      <c r="Y154" s="30"/>
      <c r="Z154" s="31"/>
      <c r="AA154" s="30"/>
      <c r="AB154" s="31"/>
      <c r="AC154" s="30"/>
      <c r="AD154" s="31"/>
      <c r="AE154" s="30"/>
      <c r="AF154" s="31"/>
      <c r="AG154" s="30"/>
      <c r="AH154" s="31"/>
      <c r="AI154" s="30"/>
      <c r="AJ154" s="31"/>
      <c r="AK154" s="50"/>
      <c r="AL154" s="862">
        <v>40</v>
      </c>
      <c r="AM154" s="863"/>
      <c r="AN154" s="31"/>
      <c r="AO154" s="30"/>
      <c r="AP154" s="31"/>
      <c r="AQ154" s="30"/>
      <c r="AR154" s="31"/>
      <c r="AS154" s="30"/>
      <c r="AT154" s="31"/>
      <c r="AU154" s="30"/>
      <c r="AV154" s="31"/>
      <c r="AW154" s="30"/>
      <c r="AX154" s="31"/>
      <c r="AY154" s="30"/>
      <c r="AZ154" s="31"/>
      <c r="BA154" s="30"/>
      <c r="BB154" s="31"/>
      <c r="BC154" s="50"/>
      <c r="BD154" s="51"/>
      <c r="BE154" s="81"/>
      <c r="BF154" s="82"/>
      <c r="BG154" s="82"/>
      <c r="BH154" s="82"/>
      <c r="BI154" s="82"/>
      <c r="BJ154" s="82"/>
      <c r="BK154" s="82"/>
      <c r="BL154" s="50"/>
      <c r="BM154" s="142"/>
    </row>
    <row r="155" spans="1:65" ht="51" customHeight="1" x14ac:dyDescent="0.15">
      <c r="A155" s="218" t="s">
        <v>655</v>
      </c>
      <c r="B155" s="272">
        <v>152</v>
      </c>
      <c r="C155" s="138" t="s">
        <v>1069</v>
      </c>
      <c r="D155" s="445" t="s">
        <v>1117</v>
      </c>
      <c r="E155" s="295" t="s">
        <v>1088</v>
      </c>
      <c r="F155" s="295" t="s">
        <v>1118</v>
      </c>
      <c r="G155" s="88" t="s">
        <v>1119</v>
      </c>
      <c r="H155" s="434" t="s">
        <v>1120</v>
      </c>
      <c r="I155" s="226" t="s">
        <v>1121</v>
      </c>
      <c r="J155" s="138" t="s">
        <v>105</v>
      </c>
      <c r="K155" s="28" t="s">
        <v>1122</v>
      </c>
      <c r="L155" s="465" t="s">
        <v>67</v>
      </c>
      <c r="M155" s="138" t="s">
        <v>74</v>
      </c>
      <c r="N155" s="474" t="s">
        <v>854</v>
      </c>
      <c r="O155" s="466" t="s">
        <v>567</v>
      </c>
      <c r="P155" s="226" t="s">
        <v>1093</v>
      </c>
      <c r="Q155" s="226"/>
      <c r="R155" s="300">
        <v>13</v>
      </c>
      <c r="S155" s="300">
        <v>13</v>
      </c>
      <c r="T155" s="29"/>
      <c r="U155" s="30"/>
      <c r="V155" s="31"/>
      <c r="W155" s="30">
        <v>15.8</v>
      </c>
      <c r="X155" s="31"/>
      <c r="Y155" s="30"/>
      <c r="Z155" s="31"/>
      <c r="AA155" s="30"/>
      <c r="AB155" s="31"/>
      <c r="AC155" s="30"/>
      <c r="AD155" s="31"/>
      <c r="AE155" s="30"/>
      <c r="AF155" s="31"/>
      <c r="AG155" s="30"/>
      <c r="AH155" s="31"/>
      <c r="AI155" s="30"/>
      <c r="AJ155" s="31"/>
      <c r="AK155" s="50">
        <v>0.8</v>
      </c>
      <c r="AL155" s="29"/>
      <c r="AM155" s="30"/>
      <c r="AN155" s="31"/>
      <c r="AO155" s="100">
        <v>16.399999999999999</v>
      </c>
      <c r="AP155" s="31"/>
      <c r="AQ155" s="30"/>
      <c r="AR155" s="31"/>
      <c r="AS155" s="30"/>
      <c r="AT155" s="31"/>
      <c r="AU155" s="30"/>
      <c r="AV155" s="31"/>
      <c r="AW155" s="30"/>
      <c r="AX155" s="31"/>
      <c r="AY155" s="30"/>
      <c r="AZ155" s="31"/>
      <c r="BA155" s="30"/>
      <c r="BB155" s="31"/>
      <c r="BC155" s="471">
        <v>10.3</v>
      </c>
      <c r="BD155" s="468" t="s">
        <v>1581</v>
      </c>
      <c r="BE155" s="469" t="s">
        <v>3717</v>
      </c>
      <c r="BF155" s="470" t="s">
        <v>3717</v>
      </c>
      <c r="BG155" s="470" t="s">
        <v>3716</v>
      </c>
      <c r="BH155" s="470" t="s">
        <v>3717</v>
      </c>
      <c r="BI155" s="470" t="s">
        <v>3717</v>
      </c>
      <c r="BJ155" s="470" t="s">
        <v>3716</v>
      </c>
      <c r="BK155" s="470" t="s">
        <v>3717</v>
      </c>
      <c r="BL155" s="471" t="s">
        <v>3960</v>
      </c>
      <c r="BM155" s="142"/>
    </row>
    <row r="156" spans="1:65" ht="74.25" customHeight="1" x14ac:dyDescent="0.15">
      <c r="A156" s="218" t="s">
        <v>655</v>
      </c>
      <c r="B156" s="272">
        <v>153</v>
      </c>
      <c r="C156" s="138" t="s">
        <v>1069</v>
      </c>
      <c r="D156" s="445" t="s">
        <v>1123</v>
      </c>
      <c r="E156" s="295" t="s">
        <v>1124</v>
      </c>
      <c r="F156" s="295" t="s">
        <v>1125</v>
      </c>
      <c r="G156" s="88" t="s">
        <v>1126</v>
      </c>
      <c r="H156" s="434" t="s">
        <v>1127</v>
      </c>
      <c r="I156" s="226" t="s">
        <v>1128</v>
      </c>
      <c r="J156" s="138" t="s">
        <v>105</v>
      </c>
      <c r="K156" s="28" t="s">
        <v>1129</v>
      </c>
      <c r="L156" s="465" t="s">
        <v>67</v>
      </c>
      <c r="M156" s="138" t="s">
        <v>74</v>
      </c>
      <c r="N156" s="300" t="s">
        <v>854</v>
      </c>
      <c r="O156" s="466" t="s">
        <v>567</v>
      </c>
      <c r="P156" s="226" t="s">
        <v>1130</v>
      </c>
      <c r="Q156" s="226"/>
      <c r="R156" s="300">
        <v>47</v>
      </c>
      <c r="S156" s="300">
        <v>39</v>
      </c>
      <c r="T156" s="29"/>
      <c r="U156" s="30"/>
      <c r="V156" s="31"/>
      <c r="W156" s="100">
        <v>42.5</v>
      </c>
      <c r="X156" s="31"/>
      <c r="Y156" s="30"/>
      <c r="Z156" s="31"/>
      <c r="AA156" s="30"/>
      <c r="AB156" s="31"/>
      <c r="AC156" s="30"/>
      <c r="AD156" s="31"/>
      <c r="AE156" s="30"/>
      <c r="AF156" s="31"/>
      <c r="AG156" s="30"/>
      <c r="AH156" s="31">
        <v>4.8</v>
      </c>
      <c r="AI156" s="30"/>
      <c r="AJ156" s="31"/>
      <c r="AK156" s="50"/>
      <c r="AL156" s="29"/>
      <c r="AM156" s="30"/>
      <c r="AN156" s="31"/>
      <c r="AO156" s="100">
        <v>39.6</v>
      </c>
      <c r="AP156" s="31"/>
      <c r="AQ156" s="30"/>
      <c r="AR156" s="31"/>
      <c r="AS156" s="30"/>
      <c r="AT156" s="31"/>
      <c r="AU156" s="30"/>
      <c r="AV156" s="31"/>
      <c r="AW156" s="30"/>
      <c r="AX156" s="31"/>
      <c r="AY156" s="30"/>
      <c r="AZ156" s="99">
        <v>4.7</v>
      </c>
      <c r="BA156" s="30"/>
      <c r="BB156" s="31"/>
      <c r="BC156" s="50"/>
      <c r="BD156" s="468" t="s">
        <v>1581</v>
      </c>
      <c r="BE156" s="469" t="s">
        <v>3718</v>
      </c>
      <c r="BF156" s="470" t="s">
        <v>3718</v>
      </c>
      <c r="BG156" s="470" t="s">
        <v>3719</v>
      </c>
      <c r="BH156" s="470" t="s">
        <v>3716</v>
      </c>
      <c r="BI156" s="470" t="s">
        <v>3717</v>
      </c>
      <c r="BJ156" s="470" t="s">
        <v>3716</v>
      </c>
      <c r="BK156" s="470" t="s">
        <v>3716</v>
      </c>
      <c r="BL156" s="471" t="s">
        <v>3716</v>
      </c>
      <c r="BM156" s="142"/>
    </row>
    <row r="157" spans="1:65" ht="48" customHeight="1" x14ac:dyDescent="0.15">
      <c r="A157" s="218" t="s">
        <v>655</v>
      </c>
      <c r="B157" s="272">
        <v>154</v>
      </c>
      <c r="C157" s="138" t="s">
        <v>1069</v>
      </c>
      <c r="D157" s="445" t="s">
        <v>1131</v>
      </c>
      <c r="E157" s="295" t="s">
        <v>1132</v>
      </c>
      <c r="F157" s="275" t="s">
        <v>1133</v>
      </c>
      <c r="G157" s="88" t="s">
        <v>1134</v>
      </c>
      <c r="H157" s="434" t="s">
        <v>1132</v>
      </c>
      <c r="I157" s="226" t="s">
        <v>1135</v>
      </c>
      <c r="J157" s="138" t="s">
        <v>105</v>
      </c>
      <c r="K157" s="28" t="s">
        <v>1136</v>
      </c>
      <c r="L157" s="465" t="s">
        <v>67</v>
      </c>
      <c r="M157" s="138" t="s">
        <v>74</v>
      </c>
      <c r="N157" s="300" t="s">
        <v>1618</v>
      </c>
      <c r="O157" s="226" t="s">
        <v>567</v>
      </c>
      <c r="P157" s="226" t="s">
        <v>1137</v>
      </c>
      <c r="Q157" s="226"/>
      <c r="R157" s="300">
        <v>54</v>
      </c>
      <c r="S157" s="300">
        <v>51</v>
      </c>
      <c r="T157" s="29"/>
      <c r="U157" s="30"/>
      <c r="V157" s="31"/>
      <c r="W157" s="30">
        <v>54</v>
      </c>
      <c r="X157" s="31"/>
      <c r="Y157" s="30"/>
      <c r="Z157" s="31"/>
      <c r="AA157" s="30"/>
      <c r="AB157" s="31"/>
      <c r="AC157" s="30"/>
      <c r="AD157" s="31"/>
      <c r="AE157" s="30"/>
      <c r="AF157" s="31"/>
      <c r="AG157" s="30"/>
      <c r="AH157" s="31"/>
      <c r="AI157" s="30"/>
      <c r="AJ157" s="31"/>
      <c r="AK157" s="50"/>
      <c r="AL157" s="29"/>
      <c r="AM157" s="30"/>
      <c r="AN157" s="31"/>
      <c r="AO157" s="30"/>
      <c r="AP157" s="31"/>
      <c r="AQ157" s="30"/>
      <c r="AR157" s="31"/>
      <c r="AS157" s="30"/>
      <c r="AT157" s="31"/>
      <c r="AU157" s="30"/>
      <c r="AV157" s="31"/>
      <c r="AW157" s="30"/>
      <c r="AX157" s="31"/>
      <c r="AY157" s="30"/>
      <c r="AZ157" s="31"/>
      <c r="BA157" s="30"/>
      <c r="BB157" s="31"/>
      <c r="BC157" s="50"/>
      <c r="BD157" s="468" t="s">
        <v>535</v>
      </c>
      <c r="BE157" s="469" t="s">
        <v>3716</v>
      </c>
      <c r="BF157" s="470" t="s">
        <v>3716</v>
      </c>
      <c r="BG157" s="470" t="s">
        <v>3716</v>
      </c>
      <c r="BH157" s="470" t="s">
        <v>3716</v>
      </c>
      <c r="BI157" s="470" t="s">
        <v>3716</v>
      </c>
      <c r="BJ157" s="470" t="s">
        <v>3719</v>
      </c>
      <c r="BK157" s="470" t="s">
        <v>3716</v>
      </c>
      <c r="BL157" s="471" t="s">
        <v>3718</v>
      </c>
      <c r="BM157" s="142"/>
    </row>
    <row r="158" spans="1:65" ht="58.5" customHeight="1" x14ac:dyDescent="0.15">
      <c r="A158" s="218" t="s">
        <v>655</v>
      </c>
      <c r="B158" s="272">
        <v>155</v>
      </c>
      <c r="C158" s="138" t="s">
        <v>1069</v>
      </c>
      <c r="D158" s="445" t="s">
        <v>1138</v>
      </c>
      <c r="E158" s="295" t="s">
        <v>1139</v>
      </c>
      <c r="F158" s="275" t="s">
        <v>1140</v>
      </c>
      <c r="G158" s="88" t="s">
        <v>1141</v>
      </c>
      <c r="H158" s="434" t="s">
        <v>1139</v>
      </c>
      <c r="I158" s="226" t="s">
        <v>1142</v>
      </c>
      <c r="J158" s="138" t="s">
        <v>105</v>
      </c>
      <c r="K158" s="28" t="s">
        <v>1143</v>
      </c>
      <c r="L158" s="465" t="s">
        <v>105</v>
      </c>
      <c r="M158" s="138" t="s">
        <v>74</v>
      </c>
      <c r="N158" s="300" t="s">
        <v>896</v>
      </c>
      <c r="O158" s="226" t="s">
        <v>110</v>
      </c>
      <c r="P158" s="226" t="s">
        <v>1144</v>
      </c>
      <c r="Q158" s="226"/>
      <c r="R158" s="300">
        <v>31</v>
      </c>
      <c r="S158" s="300">
        <v>35</v>
      </c>
      <c r="T158" s="29"/>
      <c r="U158" s="30"/>
      <c r="V158" s="31"/>
      <c r="W158" s="30">
        <v>26.5</v>
      </c>
      <c r="X158" s="31"/>
      <c r="Y158" s="30"/>
      <c r="Z158" s="31"/>
      <c r="AA158" s="30"/>
      <c r="AB158" s="31"/>
      <c r="AC158" s="30"/>
      <c r="AD158" s="31"/>
      <c r="AE158" s="30">
        <v>4.9000000000000004</v>
      </c>
      <c r="AF158" s="31"/>
      <c r="AG158" s="30">
        <v>1.3</v>
      </c>
      <c r="AH158" s="31">
        <v>1.8</v>
      </c>
      <c r="AI158" s="30"/>
      <c r="AJ158" s="31"/>
      <c r="AK158" s="50"/>
      <c r="AL158" s="29"/>
      <c r="AM158" s="30"/>
      <c r="AN158" s="31"/>
      <c r="AO158" s="100">
        <v>26</v>
      </c>
      <c r="AP158" s="31"/>
      <c r="AQ158" s="30"/>
      <c r="AR158" s="31"/>
      <c r="AS158" s="30"/>
      <c r="AT158" s="31"/>
      <c r="AU158" s="30"/>
      <c r="AV158" s="31"/>
      <c r="AW158" s="100">
        <v>5.0999999999999996</v>
      </c>
      <c r="AX158" s="31"/>
      <c r="AY158" s="30">
        <v>1.3</v>
      </c>
      <c r="AZ158" s="31">
        <v>1.8</v>
      </c>
      <c r="BA158" s="30"/>
      <c r="BB158" s="31"/>
      <c r="BC158" s="50"/>
      <c r="BD158" s="468" t="s">
        <v>854</v>
      </c>
      <c r="BE158" s="469" t="s">
        <v>3719</v>
      </c>
      <c r="BF158" s="470" t="s">
        <v>3718</v>
      </c>
      <c r="BG158" s="470" t="s">
        <v>3718</v>
      </c>
      <c r="BH158" s="470" t="s">
        <v>3718</v>
      </c>
      <c r="BI158" s="470" t="s">
        <v>3716</v>
      </c>
      <c r="BJ158" s="470" t="s">
        <v>3718</v>
      </c>
      <c r="BK158" s="470" t="s">
        <v>3718</v>
      </c>
      <c r="BL158" s="471" t="s">
        <v>3836</v>
      </c>
      <c r="BM158" s="142"/>
    </row>
    <row r="159" spans="1:65" ht="57" customHeight="1" x14ac:dyDescent="0.15">
      <c r="A159" s="218" t="s">
        <v>655</v>
      </c>
      <c r="B159" s="272">
        <v>156</v>
      </c>
      <c r="C159" s="138" t="s">
        <v>1069</v>
      </c>
      <c r="D159" s="445" t="s">
        <v>1145</v>
      </c>
      <c r="E159" s="295" t="s">
        <v>1146</v>
      </c>
      <c r="F159" s="275" t="s">
        <v>1147</v>
      </c>
      <c r="G159" s="88" t="s">
        <v>1148</v>
      </c>
      <c r="H159" s="434" t="s">
        <v>1146</v>
      </c>
      <c r="I159" s="226" t="s">
        <v>1149</v>
      </c>
      <c r="J159" s="138" t="s">
        <v>74</v>
      </c>
      <c r="K159" s="28" t="s">
        <v>783</v>
      </c>
      <c r="L159" s="138" t="s">
        <v>105</v>
      </c>
      <c r="M159" s="138" t="s">
        <v>74</v>
      </c>
      <c r="N159" s="300" t="s">
        <v>896</v>
      </c>
      <c r="O159" s="226" t="s">
        <v>110</v>
      </c>
      <c r="P159" s="226" t="s">
        <v>1150</v>
      </c>
      <c r="Q159" s="226"/>
      <c r="R159" s="300">
        <v>112</v>
      </c>
      <c r="S159" s="300">
        <v>100</v>
      </c>
      <c r="T159" s="29"/>
      <c r="U159" s="30"/>
      <c r="V159" s="31"/>
      <c r="W159" s="30">
        <v>152.1</v>
      </c>
      <c r="X159" s="31"/>
      <c r="Y159" s="30"/>
      <c r="Z159" s="31"/>
      <c r="AA159" s="30"/>
      <c r="AB159" s="31"/>
      <c r="AC159" s="30"/>
      <c r="AD159" s="31"/>
      <c r="AE159" s="100">
        <v>1.03</v>
      </c>
      <c r="AF159" s="31"/>
      <c r="AG159" s="30"/>
      <c r="AH159" s="31"/>
      <c r="AI159" s="30"/>
      <c r="AJ159" s="31"/>
      <c r="AK159" s="471">
        <v>0.1</v>
      </c>
      <c r="AL159" s="29"/>
      <c r="AM159" s="30"/>
      <c r="AN159" s="31"/>
      <c r="AO159" s="100">
        <v>149</v>
      </c>
      <c r="AP159" s="31"/>
      <c r="AQ159" s="30"/>
      <c r="AR159" s="31"/>
      <c r="AS159" s="30"/>
      <c r="AT159" s="31"/>
      <c r="AU159" s="30"/>
      <c r="AV159" s="31"/>
      <c r="AW159" s="100">
        <v>1.08</v>
      </c>
      <c r="AX159" s="31"/>
      <c r="AY159" s="30"/>
      <c r="AZ159" s="31"/>
      <c r="BA159" s="30"/>
      <c r="BB159" s="31"/>
      <c r="BC159" s="471">
        <v>0.12</v>
      </c>
      <c r="BD159" s="51"/>
      <c r="BE159" s="81"/>
      <c r="BF159" s="82"/>
      <c r="BG159" s="82"/>
      <c r="BH159" s="82"/>
      <c r="BI159" s="82"/>
      <c r="BJ159" s="82"/>
      <c r="BK159" s="82"/>
      <c r="BL159" s="50"/>
      <c r="BM159" s="142"/>
    </row>
    <row r="160" spans="1:65" ht="60.75" customHeight="1" x14ac:dyDescent="0.15">
      <c r="A160" s="218" t="s">
        <v>655</v>
      </c>
      <c r="B160" s="272">
        <v>157</v>
      </c>
      <c r="C160" s="138" t="s">
        <v>1069</v>
      </c>
      <c r="D160" s="445" t="s">
        <v>1151</v>
      </c>
      <c r="E160" s="295" t="s">
        <v>1152</v>
      </c>
      <c r="F160" s="275" t="s">
        <v>1153</v>
      </c>
      <c r="G160" s="88" t="s">
        <v>1154</v>
      </c>
      <c r="H160" s="434" t="s">
        <v>1152</v>
      </c>
      <c r="I160" s="226" t="s">
        <v>1155</v>
      </c>
      <c r="J160" s="138" t="s">
        <v>105</v>
      </c>
      <c r="K160" s="28" t="s">
        <v>783</v>
      </c>
      <c r="L160" s="138" t="s">
        <v>105</v>
      </c>
      <c r="M160" s="138" t="s">
        <v>74</v>
      </c>
      <c r="N160" s="300" t="s">
        <v>854</v>
      </c>
      <c r="O160" s="226" t="s">
        <v>467</v>
      </c>
      <c r="P160" s="226" t="s">
        <v>1150</v>
      </c>
      <c r="Q160" s="226"/>
      <c r="R160" s="300">
        <v>29</v>
      </c>
      <c r="S160" s="300">
        <v>26</v>
      </c>
      <c r="T160" s="29"/>
      <c r="U160" s="30"/>
      <c r="V160" s="31"/>
      <c r="W160" s="30">
        <v>21.5</v>
      </c>
      <c r="X160" s="31"/>
      <c r="Y160" s="30"/>
      <c r="Z160" s="31"/>
      <c r="AA160" s="30"/>
      <c r="AB160" s="31"/>
      <c r="AC160" s="30"/>
      <c r="AD160" s="31"/>
      <c r="AE160" s="30"/>
      <c r="AF160" s="31"/>
      <c r="AG160" s="30"/>
      <c r="AH160" s="31"/>
      <c r="AI160" s="30"/>
      <c r="AJ160" s="31"/>
      <c r="AK160" s="50"/>
      <c r="AL160" s="29"/>
      <c r="AM160" s="30"/>
      <c r="AN160" s="31"/>
      <c r="AO160" s="30"/>
      <c r="AP160" s="31"/>
      <c r="AQ160" s="30"/>
      <c r="AR160" s="31"/>
      <c r="AS160" s="30"/>
      <c r="AT160" s="31"/>
      <c r="AU160" s="30"/>
      <c r="AV160" s="31"/>
      <c r="AW160" s="30"/>
      <c r="AX160" s="31"/>
      <c r="AY160" s="30"/>
      <c r="AZ160" s="31"/>
      <c r="BA160" s="30"/>
      <c r="BB160" s="31"/>
      <c r="BC160" s="50"/>
      <c r="BD160" s="51"/>
      <c r="BE160" s="81"/>
      <c r="BF160" s="82"/>
      <c r="BG160" s="82"/>
      <c r="BH160" s="82"/>
      <c r="BI160" s="82"/>
      <c r="BJ160" s="82"/>
      <c r="BK160" s="82"/>
      <c r="BL160" s="50"/>
      <c r="BM160" s="142"/>
    </row>
    <row r="161" spans="1:65" ht="60.75" customHeight="1" x14ac:dyDescent="0.15">
      <c r="A161" s="218" t="s">
        <v>655</v>
      </c>
      <c r="B161" s="272">
        <v>158</v>
      </c>
      <c r="C161" s="138" t="s">
        <v>1156</v>
      </c>
      <c r="D161" s="273" t="s">
        <v>1157</v>
      </c>
      <c r="E161" s="295" t="s">
        <v>1158</v>
      </c>
      <c r="F161" s="275" t="s">
        <v>1159</v>
      </c>
      <c r="G161" s="296" t="s">
        <v>1160</v>
      </c>
      <c r="H161" s="434" t="s">
        <v>1161</v>
      </c>
      <c r="I161" s="226" t="s">
        <v>1162</v>
      </c>
      <c r="J161" s="138" t="s">
        <v>74</v>
      </c>
      <c r="K161" s="298" t="s">
        <v>613</v>
      </c>
      <c r="L161" s="433" t="s">
        <v>105</v>
      </c>
      <c r="M161" s="138" t="s">
        <v>74</v>
      </c>
      <c r="N161" s="220" t="s">
        <v>1027</v>
      </c>
      <c r="O161" s="226" t="s">
        <v>854</v>
      </c>
      <c r="P161" s="226" t="s">
        <v>1163</v>
      </c>
      <c r="Q161" s="226" t="s">
        <v>1164</v>
      </c>
      <c r="R161" s="138">
        <v>92</v>
      </c>
      <c r="S161" s="138">
        <v>91</v>
      </c>
      <c r="T161" s="29"/>
      <c r="U161" s="30"/>
      <c r="V161" s="31"/>
      <c r="W161" s="30">
        <v>7.6</v>
      </c>
      <c r="X161" s="31"/>
      <c r="Y161" s="30"/>
      <c r="Z161" s="31"/>
      <c r="AA161" s="30"/>
      <c r="AB161" s="31"/>
      <c r="AC161" s="30"/>
      <c r="AD161" s="31"/>
      <c r="AE161" s="30">
        <v>2.5</v>
      </c>
      <c r="AF161" s="31"/>
      <c r="AG161" s="30"/>
      <c r="AH161" s="31"/>
      <c r="AI161" s="30"/>
      <c r="AJ161" s="31"/>
      <c r="AK161" s="263"/>
      <c r="AL161" s="29"/>
      <c r="AM161" s="30"/>
      <c r="AN161" s="31"/>
      <c r="AO161" s="30">
        <v>7.6</v>
      </c>
      <c r="AP161" s="31"/>
      <c r="AQ161" s="30"/>
      <c r="AR161" s="31"/>
      <c r="AS161" s="30"/>
      <c r="AT161" s="31"/>
      <c r="AU161" s="30"/>
      <c r="AV161" s="31"/>
      <c r="AW161" s="30">
        <v>2.5</v>
      </c>
      <c r="AX161" s="31"/>
      <c r="AY161" s="30"/>
      <c r="AZ161" s="31"/>
      <c r="BA161" s="30"/>
      <c r="BB161" s="31"/>
      <c r="BC161" s="263"/>
      <c r="BD161" s="264" t="s">
        <v>854</v>
      </c>
      <c r="BE161" s="265" t="s">
        <v>3718</v>
      </c>
      <c r="BF161" s="266" t="s">
        <v>3718</v>
      </c>
      <c r="BG161" s="266" t="s">
        <v>3718</v>
      </c>
      <c r="BH161" s="266" t="s">
        <v>3718</v>
      </c>
      <c r="BI161" s="266" t="s">
        <v>3716</v>
      </c>
      <c r="BJ161" s="266" t="s">
        <v>3718</v>
      </c>
      <c r="BK161" s="266" t="s">
        <v>3716</v>
      </c>
      <c r="BL161" s="263" t="s">
        <v>3718</v>
      </c>
      <c r="BM161" s="142"/>
    </row>
    <row r="162" spans="1:65" ht="58.5" customHeight="1" x14ac:dyDescent="0.15">
      <c r="A162" s="218" t="s">
        <v>655</v>
      </c>
      <c r="B162" s="272">
        <v>159</v>
      </c>
      <c r="C162" s="138" t="s">
        <v>1156</v>
      </c>
      <c r="D162" s="273" t="s">
        <v>1165</v>
      </c>
      <c r="E162" s="295" t="s">
        <v>1166</v>
      </c>
      <c r="F162" s="275" t="s">
        <v>1167</v>
      </c>
      <c r="G162" s="296" t="s">
        <v>1168</v>
      </c>
      <c r="H162" s="434" t="s">
        <v>1169</v>
      </c>
      <c r="I162" s="226" t="s">
        <v>1170</v>
      </c>
      <c r="J162" s="138" t="s">
        <v>105</v>
      </c>
      <c r="K162" s="298" t="s">
        <v>1171</v>
      </c>
      <c r="L162" s="433" t="s">
        <v>105</v>
      </c>
      <c r="M162" s="138" t="s">
        <v>74</v>
      </c>
      <c r="N162" s="220" t="s">
        <v>535</v>
      </c>
      <c r="O162" s="226" t="s">
        <v>467</v>
      </c>
      <c r="P162" s="226" t="s">
        <v>1172</v>
      </c>
      <c r="Q162" s="226" t="s">
        <v>1173</v>
      </c>
      <c r="R162" s="138">
        <v>101</v>
      </c>
      <c r="S162" s="138">
        <v>102</v>
      </c>
      <c r="T162" s="29">
        <v>45</v>
      </c>
      <c r="U162" s="30">
        <v>0.7</v>
      </c>
      <c r="V162" s="31"/>
      <c r="W162" s="30">
        <v>13.4</v>
      </c>
      <c r="X162" s="31"/>
      <c r="Y162" s="30">
        <v>16.8</v>
      </c>
      <c r="Z162" s="31"/>
      <c r="AA162" s="30"/>
      <c r="AB162" s="31"/>
      <c r="AC162" s="30"/>
      <c r="AD162" s="31">
        <v>1</v>
      </c>
      <c r="AE162" s="30">
        <v>7.4</v>
      </c>
      <c r="AF162" s="31"/>
      <c r="AG162" s="30">
        <v>2.6</v>
      </c>
      <c r="AH162" s="31"/>
      <c r="AI162" s="30"/>
      <c r="AJ162" s="31"/>
      <c r="AK162" s="263" t="s">
        <v>1174</v>
      </c>
      <c r="AL162" s="29">
        <v>44</v>
      </c>
      <c r="AM162" s="30">
        <v>0.9</v>
      </c>
      <c r="AN162" s="31"/>
      <c r="AO162" s="30">
        <v>13</v>
      </c>
      <c r="AP162" s="31"/>
      <c r="AQ162" s="30">
        <v>17.5</v>
      </c>
      <c r="AR162" s="31"/>
      <c r="AS162" s="30">
        <v>2</v>
      </c>
      <c r="AT162" s="31"/>
      <c r="AU162" s="30"/>
      <c r="AV162" s="31">
        <v>1</v>
      </c>
      <c r="AW162" s="30">
        <v>7</v>
      </c>
      <c r="AX162" s="31"/>
      <c r="AY162" s="30">
        <v>2.4</v>
      </c>
      <c r="AZ162" s="31"/>
      <c r="BA162" s="30"/>
      <c r="BB162" s="31"/>
      <c r="BC162" s="263" t="s">
        <v>4020</v>
      </c>
      <c r="BD162" s="264" t="s">
        <v>535</v>
      </c>
      <c r="BE162" s="265" t="s">
        <v>3718</v>
      </c>
      <c r="BF162" s="266" t="s">
        <v>3718</v>
      </c>
      <c r="BG162" s="266" t="s">
        <v>3718</v>
      </c>
      <c r="BH162" s="266" t="s">
        <v>3718</v>
      </c>
      <c r="BI162" s="266" t="s">
        <v>3716</v>
      </c>
      <c r="BJ162" s="266" t="s">
        <v>3718</v>
      </c>
      <c r="BK162" s="266" t="s">
        <v>3718</v>
      </c>
      <c r="BL162" s="263" t="s">
        <v>3718</v>
      </c>
      <c r="BM162" s="142"/>
    </row>
    <row r="163" spans="1:65" ht="62.25" customHeight="1" x14ac:dyDescent="0.15">
      <c r="A163" s="218" t="s">
        <v>655</v>
      </c>
      <c r="B163" s="272">
        <v>160</v>
      </c>
      <c r="C163" s="138" t="s">
        <v>1156</v>
      </c>
      <c r="D163" s="273" t="s">
        <v>1175</v>
      </c>
      <c r="E163" s="295" t="s">
        <v>1176</v>
      </c>
      <c r="F163" s="275" t="s">
        <v>1177</v>
      </c>
      <c r="G163" s="296" t="s">
        <v>1178</v>
      </c>
      <c r="H163" s="434" t="s">
        <v>1179</v>
      </c>
      <c r="I163" s="226" t="s">
        <v>1180</v>
      </c>
      <c r="J163" s="138" t="s">
        <v>74</v>
      </c>
      <c r="K163" s="298" t="s">
        <v>1181</v>
      </c>
      <c r="L163" s="433" t="s">
        <v>105</v>
      </c>
      <c r="M163" s="138" t="s">
        <v>74</v>
      </c>
      <c r="N163" s="220" t="s">
        <v>535</v>
      </c>
      <c r="O163" s="226" t="s">
        <v>467</v>
      </c>
      <c r="P163" s="226" t="s">
        <v>1172</v>
      </c>
      <c r="Q163" s="226" t="s">
        <v>1182</v>
      </c>
      <c r="R163" s="138">
        <v>81</v>
      </c>
      <c r="S163" s="138">
        <v>81</v>
      </c>
      <c r="T163" s="29"/>
      <c r="U163" s="30"/>
      <c r="V163" s="31"/>
      <c r="W163" s="30">
        <v>23</v>
      </c>
      <c r="X163" s="31"/>
      <c r="Y163" s="30"/>
      <c r="Z163" s="31"/>
      <c r="AA163" s="30"/>
      <c r="AB163" s="31"/>
      <c r="AC163" s="30"/>
      <c r="AD163" s="31"/>
      <c r="AE163" s="30">
        <v>12</v>
      </c>
      <c r="AF163" s="31"/>
      <c r="AG163" s="30"/>
      <c r="AH163" s="31"/>
      <c r="AI163" s="30"/>
      <c r="AJ163" s="31"/>
      <c r="AK163" s="263"/>
      <c r="AL163" s="29"/>
      <c r="AM163" s="30"/>
      <c r="AN163" s="31"/>
      <c r="AO163" s="30">
        <v>23</v>
      </c>
      <c r="AP163" s="31"/>
      <c r="AQ163" s="30"/>
      <c r="AR163" s="31"/>
      <c r="AS163" s="30"/>
      <c r="AT163" s="31"/>
      <c r="AU163" s="30"/>
      <c r="AV163" s="31"/>
      <c r="AW163" s="30">
        <v>12</v>
      </c>
      <c r="AX163" s="31"/>
      <c r="AY163" s="30"/>
      <c r="AZ163" s="31"/>
      <c r="BA163" s="30"/>
      <c r="BB163" s="31"/>
      <c r="BC163" s="263"/>
      <c r="BD163" s="264" t="s">
        <v>535</v>
      </c>
      <c r="BE163" s="265" t="s">
        <v>3716</v>
      </c>
      <c r="BF163" s="266" t="s">
        <v>3716</v>
      </c>
      <c r="BG163" s="266" t="s">
        <v>3716</v>
      </c>
      <c r="BH163" s="266" t="s">
        <v>3716</v>
      </c>
      <c r="BI163" s="266" t="s">
        <v>3716</v>
      </c>
      <c r="BJ163" s="266" t="s">
        <v>3716</v>
      </c>
      <c r="BK163" s="266" t="s">
        <v>3716</v>
      </c>
      <c r="BL163" s="263" t="s">
        <v>3716</v>
      </c>
      <c r="BM163" s="142"/>
    </row>
    <row r="164" spans="1:65" ht="56.25" customHeight="1" x14ac:dyDescent="0.15">
      <c r="A164" s="218" t="s">
        <v>655</v>
      </c>
      <c r="B164" s="272">
        <v>161</v>
      </c>
      <c r="C164" s="138" t="s">
        <v>1156</v>
      </c>
      <c r="D164" s="273" t="s">
        <v>1183</v>
      </c>
      <c r="E164" s="295" t="s">
        <v>1184</v>
      </c>
      <c r="F164" s="275" t="s">
        <v>1185</v>
      </c>
      <c r="G164" s="296" t="s">
        <v>1186</v>
      </c>
      <c r="H164" s="434" t="s">
        <v>1187</v>
      </c>
      <c r="I164" s="226" t="s">
        <v>1188</v>
      </c>
      <c r="J164" s="138" t="s">
        <v>74</v>
      </c>
      <c r="K164" s="298" t="s">
        <v>1189</v>
      </c>
      <c r="L164" s="433" t="s">
        <v>105</v>
      </c>
      <c r="M164" s="138" t="s">
        <v>74</v>
      </c>
      <c r="N164" s="220" t="s">
        <v>4021</v>
      </c>
      <c r="O164" s="226" t="s">
        <v>854</v>
      </c>
      <c r="P164" s="226" t="s">
        <v>1190</v>
      </c>
      <c r="Q164" s="226" t="s">
        <v>1191</v>
      </c>
      <c r="R164" s="138">
        <v>40</v>
      </c>
      <c r="S164" s="138">
        <v>41</v>
      </c>
      <c r="T164" s="29">
        <v>18.3</v>
      </c>
      <c r="U164" s="30"/>
      <c r="V164" s="31"/>
      <c r="W164" s="30">
        <v>3.4</v>
      </c>
      <c r="X164" s="31"/>
      <c r="Y164" s="30">
        <v>2.2000000000000002</v>
      </c>
      <c r="Z164" s="31"/>
      <c r="AA164" s="30"/>
      <c r="AB164" s="31"/>
      <c r="AC164" s="30"/>
      <c r="AD164" s="31"/>
      <c r="AE164" s="30">
        <v>5.3</v>
      </c>
      <c r="AF164" s="31"/>
      <c r="AG164" s="30">
        <v>3</v>
      </c>
      <c r="AH164" s="31"/>
      <c r="AI164" s="30">
        <v>2.7</v>
      </c>
      <c r="AJ164" s="31"/>
      <c r="AK164" s="263"/>
      <c r="AL164" s="29">
        <v>17.5</v>
      </c>
      <c r="AM164" s="30"/>
      <c r="AN164" s="31"/>
      <c r="AO164" s="30">
        <v>3.4</v>
      </c>
      <c r="AP164" s="31"/>
      <c r="AQ164" s="30">
        <v>2.2999999999999998</v>
      </c>
      <c r="AR164" s="31"/>
      <c r="AS164" s="30"/>
      <c r="AT164" s="31"/>
      <c r="AU164" s="30"/>
      <c r="AV164" s="31"/>
      <c r="AW164" s="30">
        <v>5.3</v>
      </c>
      <c r="AX164" s="31"/>
      <c r="AY164" s="30">
        <v>3.1</v>
      </c>
      <c r="AZ164" s="31"/>
      <c r="BA164" s="30">
        <v>2.9</v>
      </c>
      <c r="BB164" s="31"/>
      <c r="BC164" s="263"/>
      <c r="BD164" s="264" t="s">
        <v>854</v>
      </c>
      <c r="BE164" s="265" t="s">
        <v>3716</v>
      </c>
      <c r="BF164" s="266" t="s">
        <v>3716</v>
      </c>
      <c r="BG164" s="266" t="s">
        <v>3716</v>
      </c>
      <c r="BH164" s="266" t="s">
        <v>3716</v>
      </c>
      <c r="BI164" s="266" t="s">
        <v>3718</v>
      </c>
      <c r="BJ164" s="266" t="s">
        <v>3718</v>
      </c>
      <c r="BK164" s="266" t="s">
        <v>3716</v>
      </c>
      <c r="BL164" s="263" t="s">
        <v>3718</v>
      </c>
      <c r="BM164" s="142"/>
    </row>
    <row r="165" spans="1:65" ht="61.5" customHeight="1" x14ac:dyDescent="0.15">
      <c r="A165" s="218" t="s">
        <v>655</v>
      </c>
      <c r="B165" s="272">
        <v>162</v>
      </c>
      <c r="C165" s="138" t="s">
        <v>1156</v>
      </c>
      <c r="D165" s="273" t="s">
        <v>1192</v>
      </c>
      <c r="E165" s="295" t="s">
        <v>1193</v>
      </c>
      <c r="F165" s="275" t="s">
        <v>1194</v>
      </c>
      <c r="G165" s="296" t="s">
        <v>1195</v>
      </c>
      <c r="H165" s="434" t="s">
        <v>1196</v>
      </c>
      <c r="I165" s="226" t="s">
        <v>1197</v>
      </c>
      <c r="J165" s="138" t="s">
        <v>74</v>
      </c>
      <c r="K165" s="298" t="s">
        <v>1198</v>
      </c>
      <c r="L165" s="433" t="s">
        <v>193</v>
      </c>
      <c r="M165" s="138" t="s">
        <v>74</v>
      </c>
      <c r="N165" s="220" t="s">
        <v>854</v>
      </c>
      <c r="O165" s="226" t="s">
        <v>184</v>
      </c>
      <c r="P165" s="226" t="s">
        <v>1199</v>
      </c>
      <c r="Q165" s="226" t="s">
        <v>1200</v>
      </c>
      <c r="R165" s="138">
        <v>127</v>
      </c>
      <c r="S165" s="138">
        <v>135</v>
      </c>
      <c r="T165" s="29">
        <v>53</v>
      </c>
      <c r="U165" s="30">
        <v>6.7</v>
      </c>
      <c r="V165" s="31"/>
      <c r="W165" s="30"/>
      <c r="X165" s="31"/>
      <c r="Y165" s="30"/>
      <c r="Z165" s="31"/>
      <c r="AA165" s="30"/>
      <c r="AB165" s="31"/>
      <c r="AC165" s="30"/>
      <c r="AD165" s="31">
        <v>19</v>
      </c>
      <c r="AE165" s="30"/>
      <c r="AF165" s="31"/>
      <c r="AG165" s="30">
        <v>10</v>
      </c>
      <c r="AH165" s="31"/>
      <c r="AI165" s="30"/>
      <c r="AJ165" s="31"/>
      <c r="AK165" s="263" t="s">
        <v>1201</v>
      </c>
      <c r="AL165" s="29">
        <v>53</v>
      </c>
      <c r="AM165" s="30">
        <v>6.7</v>
      </c>
      <c r="AN165" s="31"/>
      <c r="AO165" s="30"/>
      <c r="AP165" s="31"/>
      <c r="AQ165" s="30"/>
      <c r="AR165" s="31"/>
      <c r="AS165" s="30"/>
      <c r="AT165" s="31"/>
      <c r="AU165" s="30"/>
      <c r="AV165" s="31">
        <v>19</v>
      </c>
      <c r="AW165" s="30"/>
      <c r="AX165" s="31"/>
      <c r="AY165" s="30">
        <v>13.2</v>
      </c>
      <c r="AZ165" s="31"/>
      <c r="BA165" s="30"/>
      <c r="BB165" s="31"/>
      <c r="BC165" s="263" t="s">
        <v>4022</v>
      </c>
      <c r="BD165" s="264" t="s">
        <v>896</v>
      </c>
      <c r="BE165" s="265" t="s">
        <v>3716</v>
      </c>
      <c r="BF165" s="266" t="s">
        <v>3716</v>
      </c>
      <c r="BG165" s="266" t="s">
        <v>3716</v>
      </c>
      <c r="BH165" s="266" t="s">
        <v>3716</v>
      </c>
      <c r="BI165" s="266" t="s">
        <v>3716</v>
      </c>
      <c r="BJ165" s="266" t="s">
        <v>3716</v>
      </c>
      <c r="BK165" s="266" t="s">
        <v>3716</v>
      </c>
      <c r="BL165" s="263" t="s">
        <v>3716</v>
      </c>
      <c r="BM165" s="142"/>
    </row>
    <row r="166" spans="1:65" s="144" customFormat="1" ht="60" customHeight="1" x14ac:dyDescent="0.15">
      <c r="A166" s="448" t="s">
        <v>655</v>
      </c>
      <c r="B166" s="449">
        <v>164</v>
      </c>
      <c r="C166" s="450" t="s">
        <v>1156</v>
      </c>
      <c r="D166" s="451" t="s">
        <v>4023</v>
      </c>
      <c r="E166" s="452" t="s">
        <v>1202</v>
      </c>
      <c r="F166" s="453" t="s">
        <v>1203</v>
      </c>
      <c r="G166" s="454" t="s">
        <v>1204</v>
      </c>
      <c r="H166" s="455" t="s">
        <v>1205</v>
      </c>
      <c r="I166" s="456" t="s">
        <v>1206</v>
      </c>
      <c r="J166" s="450" t="s">
        <v>74</v>
      </c>
      <c r="K166" s="457" t="s">
        <v>1207</v>
      </c>
      <c r="L166" s="458" t="s">
        <v>74</v>
      </c>
      <c r="M166" s="450" t="s">
        <v>74</v>
      </c>
      <c r="N166" s="475" t="s">
        <v>127</v>
      </c>
      <c r="O166" s="456" t="s">
        <v>127</v>
      </c>
      <c r="P166" s="456" t="s">
        <v>127</v>
      </c>
      <c r="Q166" s="456" t="s">
        <v>1208</v>
      </c>
      <c r="R166" s="450">
        <v>621</v>
      </c>
      <c r="S166" s="450">
        <v>565</v>
      </c>
      <c r="T166" s="460">
        <v>531</v>
      </c>
      <c r="U166" s="37">
        <v>28</v>
      </c>
      <c r="V166" s="36"/>
      <c r="W166" s="37"/>
      <c r="X166" s="36"/>
      <c r="Y166" s="37"/>
      <c r="Z166" s="36"/>
      <c r="AA166" s="37"/>
      <c r="AB166" s="36"/>
      <c r="AC166" s="37"/>
      <c r="AD166" s="36">
        <v>68</v>
      </c>
      <c r="AE166" s="37"/>
      <c r="AF166" s="36"/>
      <c r="AG166" s="37">
        <v>41</v>
      </c>
      <c r="AH166" s="36"/>
      <c r="AI166" s="37"/>
      <c r="AJ166" s="36"/>
      <c r="AK166" s="461"/>
      <c r="AL166" s="460">
        <v>531</v>
      </c>
      <c r="AM166" s="37">
        <v>28</v>
      </c>
      <c r="AN166" s="36"/>
      <c r="AO166" s="37"/>
      <c r="AP166" s="36"/>
      <c r="AQ166" s="37"/>
      <c r="AR166" s="36"/>
      <c r="AS166" s="37"/>
      <c r="AT166" s="36"/>
      <c r="AU166" s="37"/>
      <c r="AV166" s="36">
        <v>68</v>
      </c>
      <c r="AW166" s="37"/>
      <c r="AX166" s="36"/>
      <c r="AY166" s="37">
        <v>41</v>
      </c>
      <c r="AZ166" s="36"/>
      <c r="BA166" s="37"/>
      <c r="BB166" s="36"/>
      <c r="BC166" s="461"/>
      <c r="BD166" s="462"/>
      <c r="BE166" s="463"/>
      <c r="BF166" s="464"/>
      <c r="BG166" s="464"/>
      <c r="BH166" s="464"/>
      <c r="BI166" s="464"/>
      <c r="BJ166" s="464"/>
      <c r="BK166" s="464"/>
      <c r="BL166" s="461"/>
      <c r="BM166" s="142"/>
    </row>
    <row r="167" spans="1:65" ht="48" customHeight="1" x14ac:dyDescent="0.15">
      <c r="A167" s="218" t="s">
        <v>655</v>
      </c>
      <c r="B167" s="272">
        <v>163</v>
      </c>
      <c r="C167" s="138" t="s">
        <v>1209</v>
      </c>
      <c r="D167" s="273" t="s">
        <v>1210</v>
      </c>
      <c r="E167" s="295" t="s">
        <v>1211</v>
      </c>
      <c r="F167" s="295" t="s">
        <v>1212</v>
      </c>
      <c r="G167" s="296" t="s">
        <v>1213</v>
      </c>
      <c r="H167" s="297" t="s">
        <v>1214</v>
      </c>
      <c r="I167" s="226" t="s">
        <v>1215</v>
      </c>
      <c r="J167" s="138" t="s">
        <v>105</v>
      </c>
      <c r="K167" s="298" t="s">
        <v>1216</v>
      </c>
      <c r="L167" s="433" t="s">
        <v>67</v>
      </c>
      <c r="M167" s="138" t="s">
        <v>74</v>
      </c>
      <c r="N167" s="300" t="s">
        <v>3956</v>
      </c>
      <c r="O167" s="226" t="s">
        <v>174</v>
      </c>
      <c r="P167" s="226" t="s">
        <v>1217</v>
      </c>
      <c r="Q167" s="226" t="s">
        <v>1218</v>
      </c>
      <c r="R167" s="476">
        <v>1770</v>
      </c>
      <c r="S167" s="476">
        <v>1770</v>
      </c>
      <c r="T167" s="29"/>
      <c r="U167" s="30"/>
      <c r="V167" s="31"/>
      <c r="W167" s="30"/>
      <c r="X167" s="31"/>
      <c r="Y167" s="30">
        <v>8.8000000000000007</v>
      </c>
      <c r="Z167" s="31"/>
      <c r="AA167" s="30">
        <v>250.4</v>
      </c>
      <c r="AB167" s="31">
        <v>42.3</v>
      </c>
      <c r="AC167" s="30">
        <v>5.7</v>
      </c>
      <c r="AD167" s="31"/>
      <c r="AE167" s="30">
        <v>481.3</v>
      </c>
      <c r="AF167" s="31"/>
      <c r="AG167" s="30">
        <v>4.8</v>
      </c>
      <c r="AH167" s="31"/>
      <c r="AI167" s="30"/>
      <c r="AJ167" s="31"/>
      <c r="AK167" s="263"/>
      <c r="AL167" s="29"/>
      <c r="AM167" s="30"/>
      <c r="AN167" s="31"/>
      <c r="AO167" s="30"/>
      <c r="AP167" s="31"/>
      <c r="AQ167" s="30">
        <v>9</v>
      </c>
      <c r="AR167" s="31"/>
      <c r="AS167" s="30">
        <v>273.5</v>
      </c>
      <c r="AT167" s="31">
        <v>43.3</v>
      </c>
      <c r="AU167" s="30">
        <v>8.8000000000000007</v>
      </c>
      <c r="AV167" s="31"/>
      <c r="AW167" s="30">
        <v>514.6</v>
      </c>
      <c r="AX167" s="31"/>
      <c r="AY167" s="30">
        <v>5</v>
      </c>
      <c r="AZ167" s="31"/>
      <c r="BA167" s="30"/>
      <c r="BB167" s="31"/>
      <c r="BC167" s="263"/>
      <c r="BD167" s="264"/>
      <c r="BE167" s="265" t="s">
        <v>3716</v>
      </c>
      <c r="BF167" s="266" t="s">
        <v>3716</v>
      </c>
      <c r="BG167" s="266" t="s">
        <v>3717</v>
      </c>
      <c r="BH167" s="266" t="s">
        <v>3717</v>
      </c>
      <c r="BI167" s="266" t="s">
        <v>3717</v>
      </c>
      <c r="BJ167" s="266" t="s">
        <v>3717</v>
      </c>
      <c r="BK167" s="266" t="s">
        <v>3717</v>
      </c>
      <c r="BL167" s="263" t="s">
        <v>3716</v>
      </c>
      <c r="BM167" s="142"/>
    </row>
    <row r="168" spans="1:65" ht="51" customHeight="1" x14ac:dyDescent="0.15">
      <c r="A168" s="218" t="s">
        <v>655</v>
      </c>
      <c r="B168" s="272">
        <v>164</v>
      </c>
      <c r="C168" s="138" t="s">
        <v>1209</v>
      </c>
      <c r="D168" s="273" t="s">
        <v>1219</v>
      </c>
      <c r="E168" s="295" t="s">
        <v>1220</v>
      </c>
      <c r="F168" s="295" t="s">
        <v>1221</v>
      </c>
      <c r="G168" s="296" t="s">
        <v>1222</v>
      </c>
      <c r="H168" s="297" t="s">
        <v>1223</v>
      </c>
      <c r="I168" s="226" t="s">
        <v>247</v>
      </c>
      <c r="J168" s="138" t="s">
        <v>105</v>
      </c>
      <c r="K168" s="298" t="s">
        <v>1224</v>
      </c>
      <c r="L168" s="433" t="s">
        <v>67</v>
      </c>
      <c r="M168" s="138" t="s">
        <v>74</v>
      </c>
      <c r="N168" s="300" t="s">
        <v>3956</v>
      </c>
      <c r="O168" s="226" t="s">
        <v>174</v>
      </c>
      <c r="P168" s="226" t="s">
        <v>1225</v>
      </c>
      <c r="Q168" s="226" t="s">
        <v>1226</v>
      </c>
      <c r="R168" s="476">
        <v>1198</v>
      </c>
      <c r="S168" s="476">
        <v>960</v>
      </c>
      <c r="T168" s="29"/>
      <c r="U168" s="30"/>
      <c r="V168" s="31"/>
      <c r="W168" s="30">
        <v>8.5</v>
      </c>
      <c r="X168" s="31"/>
      <c r="Y168" s="30">
        <v>26</v>
      </c>
      <c r="Z168" s="31"/>
      <c r="AA168" s="30">
        <v>1007</v>
      </c>
      <c r="AB168" s="31">
        <v>102.5</v>
      </c>
      <c r="AC168" s="30"/>
      <c r="AD168" s="31"/>
      <c r="AE168" s="30">
        <v>872.1</v>
      </c>
      <c r="AF168" s="31"/>
      <c r="AG168" s="30"/>
      <c r="AH168" s="31"/>
      <c r="AI168" s="30"/>
      <c r="AJ168" s="31"/>
      <c r="AK168" s="263"/>
      <c r="AL168" s="29"/>
      <c r="AM168" s="30"/>
      <c r="AN168" s="31"/>
      <c r="AO168" s="30">
        <v>8.1999999999999993</v>
      </c>
      <c r="AP168" s="31"/>
      <c r="AQ168" s="30">
        <v>26</v>
      </c>
      <c r="AR168" s="31"/>
      <c r="AS168" s="30">
        <v>1006.1</v>
      </c>
      <c r="AT168" s="31">
        <v>102</v>
      </c>
      <c r="AU168" s="30"/>
      <c r="AV168" s="31"/>
      <c r="AW168" s="30">
        <v>878</v>
      </c>
      <c r="AX168" s="31"/>
      <c r="AY168" s="30"/>
      <c r="AZ168" s="31"/>
      <c r="BA168" s="30"/>
      <c r="BB168" s="31"/>
      <c r="BC168" s="263"/>
      <c r="BD168" s="264"/>
      <c r="BE168" s="265" t="s">
        <v>3716</v>
      </c>
      <c r="BF168" s="266" t="s">
        <v>3716</v>
      </c>
      <c r="BG168" s="266" t="s">
        <v>3716</v>
      </c>
      <c r="BH168" s="266" t="s">
        <v>3718</v>
      </c>
      <c r="BI168" s="266" t="s">
        <v>3717</v>
      </c>
      <c r="BJ168" s="266" t="s">
        <v>3716</v>
      </c>
      <c r="BK168" s="266" t="s">
        <v>3717</v>
      </c>
      <c r="BL168" s="263" t="s">
        <v>3716</v>
      </c>
      <c r="BM168" s="142"/>
    </row>
    <row r="169" spans="1:65" ht="48" customHeight="1" x14ac:dyDescent="0.15">
      <c r="A169" s="218" t="s">
        <v>655</v>
      </c>
      <c r="B169" s="272">
        <v>165</v>
      </c>
      <c r="C169" s="138" t="s">
        <v>1209</v>
      </c>
      <c r="D169" s="273" t="s">
        <v>1227</v>
      </c>
      <c r="E169" s="295" t="s">
        <v>1228</v>
      </c>
      <c r="F169" s="295" t="s">
        <v>1229</v>
      </c>
      <c r="G169" s="296" t="s">
        <v>1230</v>
      </c>
      <c r="H169" s="297" t="s">
        <v>1231</v>
      </c>
      <c r="I169" s="226" t="s">
        <v>1232</v>
      </c>
      <c r="J169" s="138" t="s">
        <v>105</v>
      </c>
      <c r="K169" s="298" t="s">
        <v>1233</v>
      </c>
      <c r="L169" s="433" t="s">
        <v>67</v>
      </c>
      <c r="M169" s="138" t="s">
        <v>74</v>
      </c>
      <c r="N169" s="300" t="s">
        <v>3956</v>
      </c>
      <c r="O169" s="226" t="s">
        <v>174</v>
      </c>
      <c r="P169" s="226" t="s">
        <v>1234</v>
      </c>
      <c r="Q169" s="226" t="s">
        <v>1226</v>
      </c>
      <c r="R169" s="476">
        <v>486</v>
      </c>
      <c r="S169" s="476">
        <v>461</v>
      </c>
      <c r="T169" s="29"/>
      <c r="U169" s="30"/>
      <c r="V169" s="31"/>
      <c r="W169" s="30"/>
      <c r="X169" s="31"/>
      <c r="Y169" s="30">
        <v>220</v>
      </c>
      <c r="Z169" s="31"/>
      <c r="AA169" s="30">
        <v>141</v>
      </c>
      <c r="AB169" s="31">
        <v>131</v>
      </c>
      <c r="AC169" s="30">
        <v>222</v>
      </c>
      <c r="AD169" s="31"/>
      <c r="AE169" s="30">
        <v>109</v>
      </c>
      <c r="AF169" s="31"/>
      <c r="AG169" s="30">
        <v>125</v>
      </c>
      <c r="AH169" s="31"/>
      <c r="AI169" s="30"/>
      <c r="AJ169" s="31"/>
      <c r="AK169" s="263"/>
      <c r="AL169" s="29"/>
      <c r="AM169" s="30"/>
      <c r="AN169" s="31"/>
      <c r="AO169" s="30"/>
      <c r="AP169" s="31"/>
      <c r="AQ169" s="30">
        <v>196</v>
      </c>
      <c r="AR169" s="31"/>
      <c r="AS169" s="30">
        <v>126</v>
      </c>
      <c r="AT169" s="31">
        <v>111</v>
      </c>
      <c r="AU169" s="30">
        <v>204</v>
      </c>
      <c r="AV169" s="31"/>
      <c r="AW169" s="30">
        <v>103</v>
      </c>
      <c r="AX169" s="31"/>
      <c r="AY169" s="30">
        <v>102</v>
      </c>
      <c r="AZ169" s="31"/>
      <c r="BA169" s="30"/>
      <c r="BB169" s="31"/>
      <c r="BC169" s="263"/>
      <c r="BD169" s="264"/>
      <c r="BE169" s="265" t="s">
        <v>3716</v>
      </c>
      <c r="BF169" s="266" t="s">
        <v>3716</v>
      </c>
      <c r="BG169" s="266" t="s">
        <v>3716</v>
      </c>
      <c r="BH169" s="266" t="s">
        <v>3716</v>
      </c>
      <c r="BI169" s="266" t="s">
        <v>3716</v>
      </c>
      <c r="BJ169" s="266" t="s">
        <v>3716</v>
      </c>
      <c r="BK169" s="266" t="s">
        <v>3716</v>
      </c>
      <c r="BL169" s="263" t="s">
        <v>3716</v>
      </c>
      <c r="BM169" s="142"/>
    </row>
    <row r="170" spans="1:65" ht="47.25" customHeight="1" x14ac:dyDescent="0.15">
      <c r="A170" s="218" t="s">
        <v>655</v>
      </c>
      <c r="B170" s="272">
        <v>166</v>
      </c>
      <c r="C170" s="138" t="s">
        <v>1209</v>
      </c>
      <c r="D170" s="273" t="s">
        <v>1235</v>
      </c>
      <c r="E170" s="295" t="s">
        <v>1236</v>
      </c>
      <c r="F170" s="295" t="s">
        <v>1237</v>
      </c>
      <c r="G170" s="296" t="s">
        <v>1238</v>
      </c>
      <c r="H170" s="297" t="s">
        <v>1239</v>
      </c>
      <c r="I170" s="226" t="s">
        <v>217</v>
      </c>
      <c r="J170" s="138" t="s">
        <v>105</v>
      </c>
      <c r="K170" s="298" t="s">
        <v>1240</v>
      </c>
      <c r="L170" s="433" t="s">
        <v>67</v>
      </c>
      <c r="M170" s="138" t="s">
        <v>74</v>
      </c>
      <c r="N170" s="300" t="s">
        <v>3956</v>
      </c>
      <c r="O170" s="226" t="s">
        <v>174</v>
      </c>
      <c r="P170" s="226" t="s">
        <v>1241</v>
      </c>
      <c r="Q170" s="226" t="s">
        <v>1226</v>
      </c>
      <c r="R170" s="476">
        <v>100</v>
      </c>
      <c r="S170" s="476">
        <v>90</v>
      </c>
      <c r="T170" s="29"/>
      <c r="U170" s="30"/>
      <c r="V170" s="31"/>
      <c r="W170" s="30"/>
      <c r="X170" s="31"/>
      <c r="Y170" s="30">
        <v>0.4</v>
      </c>
      <c r="Z170" s="31"/>
      <c r="AA170" s="30">
        <v>15.5</v>
      </c>
      <c r="AB170" s="31">
        <v>2.5</v>
      </c>
      <c r="AC170" s="30"/>
      <c r="AD170" s="31"/>
      <c r="AE170" s="30">
        <v>12</v>
      </c>
      <c r="AF170" s="31"/>
      <c r="AG170" s="30">
        <v>6.2</v>
      </c>
      <c r="AH170" s="31"/>
      <c r="AI170" s="30"/>
      <c r="AJ170" s="31"/>
      <c r="AK170" s="263"/>
      <c r="AL170" s="29"/>
      <c r="AM170" s="30"/>
      <c r="AN170" s="31"/>
      <c r="AO170" s="30"/>
      <c r="AP170" s="31"/>
      <c r="AQ170" s="30">
        <v>0.4</v>
      </c>
      <c r="AR170" s="31"/>
      <c r="AS170" s="30">
        <v>15</v>
      </c>
      <c r="AT170" s="31">
        <v>2</v>
      </c>
      <c r="AU170" s="30"/>
      <c r="AV170" s="31"/>
      <c r="AW170" s="30">
        <v>11</v>
      </c>
      <c r="AX170" s="31"/>
      <c r="AY170" s="30">
        <v>6.2</v>
      </c>
      <c r="AZ170" s="31"/>
      <c r="BA170" s="30"/>
      <c r="BB170" s="31"/>
      <c r="BC170" s="263"/>
      <c r="BD170" s="264"/>
      <c r="BE170" s="265" t="s">
        <v>3716</v>
      </c>
      <c r="BF170" s="266" t="s">
        <v>3716</v>
      </c>
      <c r="BG170" s="266" t="s">
        <v>3716</v>
      </c>
      <c r="BH170" s="266" t="s">
        <v>3716</v>
      </c>
      <c r="BI170" s="266" t="s">
        <v>3716</v>
      </c>
      <c r="BJ170" s="266" t="s">
        <v>3716</v>
      </c>
      <c r="BK170" s="266" t="s">
        <v>3716</v>
      </c>
      <c r="BL170" s="263" t="s">
        <v>3716</v>
      </c>
      <c r="BM170" s="142"/>
    </row>
    <row r="171" spans="1:65" ht="48.75" customHeight="1" x14ac:dyDescent="0.15">
      <c r="A171" s="218" t="s">
        <v>655</v>
      </c>
      <c r="B171" s="272">
        <v>167</v>
      </c>
      <c r="C171" s="138" t="s">
        <v>1209</v>
      </c>
      <c r="D171" s="273" t="s">
        <v>1242</v>
      </c>
      <c r="E171" s="295" t="s">
        <v>1243</v>
      </c>
      <c r="F171" s="295" t="s">
        <v>1244</v>
      </c>
      <c r="G171" s="296" t="s">
        <v>1245</v>
      </c>
      <c r="H171" s="297" t="s">
        <v>1246</v>
      </c>
      <c r="I171" s="226" t="s">
        <v>1247</v>
      </c>
      <c r="J171" s="138" t="s">
        <v>105</v>
      </c>
      <c r="K171" s="298" t="s">
        <v>1248</v>
      </c>
      <c r="L171" s="433" t="s">
        <v>67</v>
      </c>
      <c r="M171" s="138" t="s">
        <v>74</v>
      </c>
      <c r="N171" s="300" t="s">
        <v>3956</v>
      </c>
      <c r="O171" s="226" t="s">
        <v>174</v>
      </c>
      <c r="P171" s="226" t="s">
        <v>1225</v>
      </c>
      <c r="Q171" s="226" t="s">
        <v>1249</v>
      </c>
      <c r="R171" s="476">
        <v>569</v>
      </c>
      <c r="S171" s="476">
        <v>579</v>
      </c>
      <c r="T171" s="29"/>
      <c r="U171" s="30"/>
      <c r="V171" s="31">
        <v>8.1</v>
      </c>
      <c r="W171" s="30"/>
      <c r="X171" s="31">
        <v>1</v>
      </c>
      <c r="Y171" s="30">
        <v>6.1</v>
      </c>
      <c r="Z171" s="31"/>
      <c r="AA171" s="30">
        <v>78.3</v>
      </c>
      <c r="AB171" s="31">
        <v>7.9</v>
      </c>
      <c r="AC171" s="30">
        <v>8.9</v>
      </c>
      <c r="AD171" s="31"/>
      <c r="AE171" s="30">
        <v>137.80000000000001</v>
      </c>
      <c r="AF171" s="31"/>
      <c r="AG171" s="30"/>
      <c r="AH171" s="31"/>
      <c r="AI171" s="30">
        <v>0.5</v>
      </c>
      <c r="AJ171" s="31">
        <v>0.5</v>
      </c>
      <c r="AK171" s="263"/>
      <c r="AL171" s="29"/>
      <c r="AM171" s="30"/>
      <c r="AN171" s="31">
        <v>7.3</v>
      </c>
      <c r="AO171" s="30"/>
      <c r="AP171" s="31">
        <v>1.2</v>
      </c>
      <c r="AQ171" s="30">
        <v>8.1</v>
      </c>
      <c r="AR171" s="31"/>
      <c r="AS171" s="30">
        <v>78.8</v>
      </c>
      <c r="AT171" s="31">
        <v>9.8000000000000007</v>
      </c>
      <c r="AU171" s="30">
        <v>10.8</v>
      </c>
      <c r="AV171" s="31"/>
      <c r="AW171" s="30">
        <v>147.1</v>
      </c>
      <c r="AX171" s="31"/>
      <c r="AY171" s="30"/>
      <c r="AZ171" s="31"/>
      <c r="BA171" s="30">
        <v>1</v>
      </c>
      <c r="BB171" s="31">
        <v>0.5</v>
      </c>
      <c r="BC171" s="263"/>
      <c r="BD171" s="264"/>
      <c r="BE171" s="265" t="s">
        <v>3716</v>
      </c>
      <c r="BF171" s="266" t="s">
        <v>3717</v>
      </c>
      <c r="BG171" s="266" t="s">
        <v>3717</v>
      </c>
      <c r="BH171" s="266" t="s">
        <v>3717</v>
      </c>
      <c r="BI171" s="266" t="s">
        <v>3717</v>
      </c>
      <c r="BJ171" s="266" t="s">
        <v>3717</v>
      </c>
      <c r="BK171" s="266" t="s">
        <v>3718</v>
      </c>
      <c r="BL171" s="263" t="s">
        <v>3718</v>
      </c>
      <c r="BM171" s="142"/>
    </row>
    <row r="172" spans="1:65" ht="48" customHeight="1" x14ac:dyDescent="0.15">
      <c r="A172" s="218" t="s">
        <v>655</v>
      </c>
      <c r="B172" s="272">
        <v>168</v>
      </c>
      <c r="C172" s="138" t="s">
        <v>1209</v>
      </c>
      <c r="D172" s="273" t="s">
        <v>1250</v>
      </c>
      <c r="E172" s="477" t="s">
        <v>1251</v>
      </c>
      <c r="F172" s="295" t="s">
        <v>1252</v>
      </c>
      <c r="G172" s="296" t="s">
        <v>1253</v>
      </c>
      <c r="H172" s="297" t="s">
        <v>1239</v>
      </c>
      <c r="I172" s="226" t="s">
        <v>1254</v>
      </c>
      <c r="J172" s="138" t="s">
        <v>105</v>
      </c>
      <c r="K172" s="298" t="s">
        <v>1255</v>
      </c>
      <c r="L172" s="433" t="s">
        <v>67</v>
      </c>
      <c r="M172" s="138" t="s">
        <v>74</v>
      </c>
      <c r="N172" s="300" t="s">
        <v>3956</v>
      </c>
      <c r="O172" s="226" t="s">
        <v>174</v>
      </c>
      <c r="P172" s="226" t="s">
        <v>1225</v>
      </c>
      <c r="Q172" s="226" t="s">
        <v>1226</v>
      </c>
      <c r="R172" s="476">
        <v>4</v>
      </c>
      <c r="S172" s="476">
        <v>5</v>
      </c>
      <c r="T172" s="29"/>
      <c r="U172" s="30"/>
      <c r="V172" s="31"/>
      <c r="W172" s="30"/>
      <c r="X172" s="31"/>
      <c r="Y172" s="30">
        <v>6</v>
      </c>
      <c r="Z172" s="31"/>
      <c r="AA172" s="30">
        <v>0.5</v>
      </c>
      <c r="AB172" s="31">
        <v>1</v>
      </c>
      <c r="AC172" s="30"/>
      <c r="AD172" s="31"/>
      <c r="AE172" s="30">
        <v>19</v>
      </c>
      <c r="AF172" s="31"/>
      <c r="AG172" s="30">
        <v>1</v>
      </c>
      <c r="AH172" s="31"/>
      <c r="AI172" s="30"/>
      <c r="AJ172" s="31"/>
      <c r="AK172" s="263"/>
      <c r="AL172" s="29"/>
      <c r="AM172" s="30"/>
      <c r="AN172" s="31"/>
      <c r="AO172" s="30"/>
      <c r="AP172" s="31"/>
      <c r="AQ172" s="30">
        <v>6</v>
      </c>
      <c r="AR172" s="31"/>
      <c r="AS172" s="30">
        <v>1</v>
      </c>
      <c r="AT172" s="31">
        <v>3</v>
      </c>
      <c r="AU172" s="30"/>
      <c r="AV172" s="31"/>
      <c r="AW172" s="30">
        <v>16.5</v>
      </c>
      <c r="AX172" s="31"/>
      <c r="AY172" s="30">
        <v>1</v>
      </c>
      <c r="AZ172" s="31"/>
      <c r="BA172" s="30"/>
      <c r="BB172" s="31"/>
      <c r="BC172" s="263"/>
      <c r="BD172" s="264"/>
      <c r="BE172" s="265" t="s">
        <v>3719</v>
      </c>
      <c r="BF172" s="266" t="s">
        <v>3719</v>
      </c>
      <c r="BG172" s="266" t="s">
        <v>3719</v>
      </c>
      <c r="BH172" s="266" t="s">
        <v>3718</v>
      </c>
      <c r="BI172" s="266" t="s">
        <v>3718</v>
      </c>
      <c r="BJ172" s="266" t="s">
        <v>3716</v>
      </c>
      <c r="BK172" s="266" t="s">
        <v>3718</v>
      </c>
      <c r="BL172" s="263" t="s">
        <v>3719</v>
      </c>
      <c r="BM172" s="142"/>
    </row>
    <row r="173" spans="1:65" ht="49.5" customHeight="1" x14ac:dyDescent="0.15">
      <c r="A173" s="218" t="s">
        <v>655</v>
      </c>
      <c r="B173" s="272">
        <v>169</v>
      </c>
      <c r="C173" s="138" t="s">
        <v>1209</v>
      </c>
      <c r="D173" s="273" t="s">
        <v>1256</v>
      </c>
      <c r="E173" s="477" t="s">
        <v>1257</v>
      </c>
      <c r="F173" s="295" t="s">
        <v>1258</v>
      </c>
      <c r="G173" s="296" t="s">
        <v>1259</v>
      </c>
      <c r="H173" s="297" t="s">
        <v>1239</v>
      </c>
      <c r="I173" s="226" t="s">
        <v>1260</v>
      </c>
      <c r="J173" s="138" t="s">
        <v>105</v>
      </c>
      <c r="K173" s="298" t="s">
        <v>1261</v>
      </c>
      <c r="L173" s="433" t="s">
        <v>67</v>
      </c>
      <c r="M173" s="138" t="s">
        <v>74</v>
      </c>
      <c r="N173" s="300" t="s">
        <v>3956</v>
      </c>
      <c r="O173" s="226" t="s">
        <v>174</v>
      </c>
      <c r="P173" s="226" t="s">
        <v>1262</v>
      </c>
      <c r="Q173" s="226" t="s">
        <v>1263</v>
      </c>
      <c r="R173" s="476">
        <v>3</v>
      </c>
      <c r="S173" s="476">
        <v>5</v>
      </c>
      <c r="T173" s="29"/>
      <c r="U173" s="30">
        <v>8.8000000000000007</v>
      </c>
      <c r="V173" s="31"/>
      <c r="W173" s="30">
        <v>0.4</v>
      </c>
      <c r="X173" s="31">
        <v>0.8</v>
      </c>
      <c r="Y173" s="30">
        <v>1.8</v>
      </c>
      <c r="Z173" s="31"/>
      <c r="AA173" s="30">
        <v>2.6</v>
      </c>
      <c r="AB173" s="31">
        <v>8.5</v>
      </c>
      <c r="AC173" s="30"/>
      <c r="AD173" s="31">
        <v>2.1</v>
      </c>
      <c r="AE173" s="30">
        <v>10.6</v>
      </c>
      <c r="AF173" s="31">
        <v>1</v>
      </c>
      <c r="AG173" s="30"/>
      <c r="AH173" s="31"/>
      <c r="AI173" s="30"/>
      <c r="AJ173" s="31"/>
      <c r="AK173" s="263"/>
      <c r="AL173" s="29"/>
      <c r="AM173" s="30">
        <v>8.6999999999999993</v>
      </c>
      <c r="AN173" s="31"/>
      <c r="AO173" s="30">
        <v>0.4</v>
      </c>
      <c r="AP173" s="31">
        <v>0.8</v>
      </c>
      <c r="AQ173" s="30">
        <v>1.8</v>
      </c>
      <c r="AR173" s="31"/>
      <c r="AS173" s="30">
        <v>2.4</v>
      </c>
      <c r="AT173" s="31">
        <v>8.4</v>
      </c>
      <c r="AU173" s="30"/>
      <c r="AV173" s="31">
        <v>2.1</v>
      </c>
      <c r="AW173" s="30">
        <v>10.6</v>
      </c>
      <c r="AX173" s="31">
        <v>0.7</v>
      </c>
      <c r="AY173" s="30"/>
      <c r="AZ173" s="31"/>
      <c r="BA173" s="30"/>
      <c r="BB173" s="31"/>
      <c r="BC173" s="263"/>
      <c r="BD173" s="264"/>
      <c r="BE173" s="265" t="s">
        <v>3716</v>
      </c>
      <c r="BF173" s="266" t="s">
        <v>3716</v>
      </c>
      <c r="BG173" s="266" t="s">
        <v>3716</v>
      </c>
      <c r="BH173" s="266" t="s">
        <v>3716</v>
      </c>
      <c r="BI173" s="266" t="s">
        <v>3716</v>
      </c>
      <c r="BJ173" s="266" t="s">
        <v>3716</v>
      </c>
      <c r="BK173" s="266" t="s">
        <v>3716</v>
      </c>
      <c r="BL173" s="263" t="s">
        <v>3716</v>
      </c>
      <c r="BM173" s="142"/>
    </row>
    <row r="174" spans="1:65" ht="45" customHeight="1" x14ac:dyDescent="0.15">
      <c r="A174" s="218" t="s">
        <v>655</v>
      </c>
      <c r="B174" s="272">
        <v>170</v>
      </c>
      <c r="C174" s="138" t="s">
        <v>1209</v>
      </c>
      <c r="D174" s="273" t="s">
        <v>1264</v>
      </c>
      <c r="E174" s="295" t="s">
        <v>1265</v>
      </c>
      <c r="F174" s="295" t="s">
        <v>1237</v>
      </c>
      <c r="G174" s="296" t="s">
        <v>1266</v>
      </c>
      <c r="H174" s="297" t="s">
        <v>1267</v>
      </c>
      <c r="I174" s="226" t="s">
        <v>541</v>
      </c>
      <c r="J174" s="138" t="s">
        <v>105</v>
      </c>
      <c r="K174" s="298" t="s">
        <v>1268</v>
      </c>
      <c r="L174" s="433" t="s">
        <v>67</v>
      </c>
      <c r="M174" s="138" t="s">
        <v>74</v>
      </c>
      <c r="N174" s="300" t="s">
        <v>3956</v>
      </c>
      <c r="O174" s="226" t="s">
        <v>174</v>
      </c>
      <c r="P174" s="226" t="s">
        <v>1225</v>
      </c>
      <c r="Q174" s="226" t="s">
        <v>1226</v>
      </c>
      <c r="R174" s="476">
        <v>46</v>
      </c>
      <c r="S174" s="476">
        <v>54</v>
      </c>
      <c r="T174" s="29"/>
      <c r="U174" s="30"/>
      <c r="V174" s="31"/>
      <c r="W174" s="30"/>
      <c r="X174" s="31"/>
      <c r="Y174" s="30"/>
      <c r="Z174" s="31"/>
      <c r="AA174" s="30">
        <v>0.5</v>
      </c>
      <c r="AB174" s="31"/>
      <c r="AC174" s="30">
        <v>2.1</v>
      </c>
      <c r="AD174" s="31"/>
      <c r="AE174" s="30">
        <v>0.7</v>
      </c>
      <c r="AF174" s="31"/>
      <c r="AG174" s="30"/>
      <c r="AH174" s="31"/>
      <c r="AI174" s="30">
        <v>3</v>
      </c>
      <c r="AJ174" s="31"/>
      <c r="AK174" s="263"/>
      <c r="AL174" s="29"/>
      <c r="AM174" s="30"/>
      <c r="AN174" s="31"/>
      <c r="AO174" s="30"/>
      <c r="AP174" s="31"/>
      <c r="AQ174" s="30"/>
      <c r="AR174" s="31"/>
      <c r="AS174" s="30">
        <v>1.7</v>
      </c>
      <c r="AT174" s="31"/>
      <c r="AU174" s="30">
        <v>2.2999999999999998</v>
      </c>
      <c r="AV174" s="31"/>
      <c r="AW174" s="30">
        <v>1.2</v>
      </c>
      <c r="AX174" s="31"/>
      <c r="AY174" s="30"/>
      <c r="AZ174" s="31"/>
      <c r="BA174" s="30">
        <v>3.8</v>
      </c>
      <c r="BB174" s="31"/>
      <c r="BC174" s="263"/>
      <c r="BD174" s="264"/>
      <c r="BE174" s="265" t="s">
        <v>3716</v>
      </c>
      <c r="BF174" s="266" t="s">
        <v>3716</v>
      </c>
      <c r="BG174" s="266" t="s">
        <v>3716</v>
      </c>
      <c r="BH174" s="266" t="s">
        <v>3716</v>
      </c>
      <c r="BI174" s="266" t="s">
        <v>3716</v>
      </c>
      <c r="BJ174" s="266" t="s">
        <v>3716</v>
      </c>
      <c r="BK174" s="266" t="s">
        <v>3719</v>
      </c>
      <c r="BL174" s="263" t="s">
        <v>3718</v>
      </c>
      <c r="BM174" s="142"/>
    </row>
    <row r="175" spans="1:65" ht="52.5" customHeight="1" x14ac:dyDescent="0.15">
      <c r="A175" s="218" t="s">
        <v>655</v>
      </c>
      <c r="B175" s="272">
        <v>171</v>
      </c>
      <c r="C175" s="138" t="s">
        <v>1209</v>
      </c>
      <c r="D175" s="273" t="s">
        <v>1269</v>
      </c>
      <c r="E175" s="295" t="s">
        <v>1270</v>
      </c>
      <c r="F175" s="295" t="s">
        <v>1271</v>
      </c>
      <c r="G175" s="296" t="s">
        <v>1272</v>
      </c>
      <c r="H175" s="297" t="s">
        <v>1239</v>
      </c>
      <c r="I175" s="226" t="s">
        <v>1273</v>
      </c>
      <c r="J175" s="138" t="s">
        <v>105</v>
      </c>
      <c r="K175" s="298" t="s">
        <v>1274</v>
      </c>
      <c r="L175" s="433" t="s">
        <v>67</v>
      </c>
      <c r="M175" s="138" t="s">
        <v>74</v>
      </c>
      <c r="N175" s="300" t="s">
        <v>3956</v>
      </c>
      <c r="O175" s="226" t="s">
        <v>174</v>
      </c>
      <c r="P175" s="226" t="s">
        <v>1225</v>
      </c>
      <c r="Q175" s="226" t="s">
        <v>1226</v>
      </c>
      <c r="R175" s="476">
        <v>451</v>
      </c>
      <c r="S175" s="476">
        <v>468</v>
      </c>
      <c r="T175" s="29"/>
      <c r="U175" s="30"/>
      <c r="V175" s="31"/>
      <c r="W175" s="30"/>
      <c r="X175" s="31"/>
      <c r="Y175" s="30">
        <v>4</v>
      </c>
      <c r="Z175" s="31"/>
      <c r="AA175" s="30">
        <v>1</v>
      </c>
      <c r="AB175" s="31">
        <v>3</v>
      </c>
      <c r="AC175" s="30"/>
      <c r="AD175" s="31"/>
      <c r="AE175" s="30">
        <v>116</v>
      </c>
      <c r="AF175" s="31"/>
      <c r="AG175" s="30">
        <v>1</v>
      </c>
      <c r="AH175" s="31"/>
      <c r="AI175" s="30"/>
      <c r="AJ175" s="31"/>
      <c r="AK175" s="263"/>
      <c r="AL175" s="29"/>
      <c r="AM175" s="30"/>
      <c r="AN175" s="31"/>
      <c r="AO175" s="30"/>
      <c r="AP175" s="31"/>
      <c r="AQ175" s="30">
        <v>2</v>
      </c>
      <c r="AR175" s="31"/>
      <c r="AS175" s="30">
        <v>1</v>
      </c>
      <c r="AT175" s="31">
        <v>3</v>
      </c>
      <c r="AU175" s="30"/>
      <c r="AV175" s="31"/>
      <c r="AW175" s="30">
        <v>80</v>
      </c>
      <c r="AX175" s="31"/>
      <c r="AY175" s="30">
        <v>1</v>
      </c>
      <c r="AZ175" s="31"/>
      <c r="BA175" s="30"/>
      <c r="BB175" s="31"/>
      <c r="BC175" s="263"/>
      <c r="BD175" s="264"/>
      <c r="BE175" s="265" t="s">
        <v>3718</v>
      </c>
      <c r="BF175" s="266" t="s">
        <v>3718</v>
      </c>
      <c r="BG175" s="266" t="s">
        <v>3718</v>
      </c>
      <c r="BH175" s="266" t="s">
        <v>3718</v>
      </c>
      <c r="BI175" s="266" t="s">
        <v>3716</v>
      </c>
      <c r="BJ175" s="266" t="s">
        <v>3717</v>
      </c>
      <c r="BK175" s="266" t="s">
        <v>3718</v>
      </c>
      <c r="BL175" s="263" t="s">
        <v>3716</v>
      </c>
      <c r="BM175" s="142"/>
    </row>
    <row r="176" spans="1:65" ht="57.75" customHeight="1" x14ac:dyDescent="0.15">
      <c r="A176" s="218" t="s">
        <v>655</v>
      </c>
      <c r="B176" s="272">
        <v>172</v>
      </c>
      <c r="C176" s="138" t="s">
        <v>1209</v>
      </c>
      <c r="D176" s="273" t="s">
        <v>1275</v>
      </c>
      <c r="E176" s="295" t="s">
        <v>1276</v>
      </c>
      <c r="F176" s="295" t="s">
        <v>1277</v>
      </c>
      <c r="G176" s="296" t="s">
        <v>1278</v>
      </c>
      <c r="H176" s="297" t="s">
        <v>1279</v>
      </c>
      <c r="I176" s="443">
        <v>44593</v>
      </c>
      <c r="J176" s="138" t="s">
        <v>65</v>
      </c>
      <c r="K176" s="298" t="s">
        <v>1280</v>
      </c>
      <c r="L176" s="138" t="s">
        <v>65</v>
      </c>
      <c r="M176" s="138" t="s">
        <v>74</v>
      </c>
      <c r="N176" s="300" t="s">
        <v>535</v>
      </c>
      <c r="O176" s="226" t="s">
        <v>1281</v>
      </c>
      <c r="P176" s="443">
        <v>44635</v>
      </c>
      <c r="Q176" s="226"/>
      <c r="R176" s="476">
        <v>10</v>
      </c>
      <c r="S176" s="476">
        <v>30</v>
      </c>
      <c r="T176" s="29"/>
      <c r="U176" s="30"/>
      <c r="V176" s="31"/>
      <c r="W176" s="30"/>
      <c r="X176" s="31"/>
      <c r="Y176" s="30"/>
      <c r="Z176" s="31"/>
      <c r="AA176" s="30">
        <v>1.1000000000000001</v>
      </c>
      <c r="AB176" s="31">
        <v>0.31</v>
      </c>
      <c r="AC176" s="30"/>
      <c r="AD176" s="31"/>
      <c r="AE176" s="30">
        <v>1.8</v>
      </c>
      <c r="AF176" s="31"/>
      <c r="AG176" s="30"/>
      <c r="AH176" s="31"/>
      <c r="AI176" s="30"/>
      <c r="AJ176" s="31"/>
      <c r="AK176" s="263"/>
      <c r="AL176" s="29"/>
      <c r="AM176" s="30"/>
      <c r="AN176" s="31"/>
      <c r="AO176" s="30"/>
      <c r="AP176" s="31"/>
      <c r="AQ176" s="30"/>
      <c r="AR176" s="31"/>
      <c r="AS176" s="30">
        <v>2.5</v>
      </c>
      <c r="AT176" s="31">
        <v>0.81</v>
      </c>
      <c r="AU176" s="30"/>
      <c r="AV176" s="31"/>
      <c r="AW176" s="30">
        <v>3.3</v>
      </c>
      <c r="AX176" s="31"/>
      <c r="AY176" s="30"/>
      <c r="AZ176" s="31"/>
      <c r="BA176" s="30"/>
      <c r="BB176" s="31"/>
      <c r="BC176" s="263"/>
      <c r="BD176" s="264"/>
      <c r="BE176" s="265" t="s">
        <v>3716</v>
      </c>
      <c r="BF176" s="266" t="s">
        <v>3716</v>
      </c>
      <c r="BG176" s="266" t="s">
        <v>3716</v>
      </c>
      <c r="BH176" s="266" t="s">
        <v>3716</v>
      </c>
      <c r="BI176" s="266" t="s">
        <v>3718</v>
      </c>
      <c r="BJ176" s="266" t="s">
        <v>3718</v>
      </c>
      <c r="BK176" s="266" t="s">
        <v>3718</v>
      </c>
      <c r="BL176" s="263" t="s">
        <v>3718</v>
      </c>
      <c r="BM176" s="142"/>
    </row>
    <row r="177" spans="1:65" ht="74.25" customHeight="1" x14ac:dyDescent="0.15">
      <c r="A177" s="218" t="s">
        <v>655</v>
      </c>
      <c r="B177" s="272">
        <v>173</v>
      </c>
      <c r="C177" s="138" t="s">
        <v>1282</v>
      </c>
      <c r="D177" s="273" t="s">
        <v>1283</v>
      </c>
      <c r="E177" s="295" t="s">
        <v>4024</v>
      </c>
      <c r="F177" s="275" t="s">
        <v>1284</v>
      </c>
      <c r="G177" s="296" t="s">
        <v>1285</v>
      </c>
      <c r="H177" s="297" t="s">
        <v>1286</v>
      </c>
      <c r="I177" s="226" t="s">
        <v>1287</v>
      </c>
      <c r="J177" s="138" t="s">
        <v>105</v>
      </c>
      <c r="K177" s="298" t="s">
        <v>1288</v>
      </c>
      <c r="L177" s="465" t="s">
        <v>67</v>
      </c>
      <c r="M177" s="138" t="s">
        <v>127</v>
      </c>
      <c r="N177" s="138" t="s">
        <v>535</v>
      </c>
      <c r="O177" s="226" t="s">
        <v>174</v>
      </c>
      <c r="P177" s="226" t="s">
        <v>1289</v>
      </c>
      <c r="Q177" s="226" t="s">
        <v>1290</v>
      </c>
      <c r="R177" s="138">
        <v>500</v>
      </c>
      <c r="S177" s="138">
        <v>500</v>
      </c>
      <c r="T177" s="29"/>
      <c r="U177" s="30"/>
      <c r="V177" s="478">
        <v>293.60000000000002</v>
      </c>
      <c r="W177" s="30"/>
      <c r="X177" s="31"/>
      <c r="Y177" s="30"/>
      <c r="Z177" s="31"/>
      <c r="AA177" s="479">
        <v>76.900000000000006</v>
      </c>
      <c r="AB177" s="55">
        <v>5.5</v>
      </c>
      <c r="AC177" s="30">
        <v>2</v>
      </c>
      <c r="AD177" s="31"/>
      <c r="AE177" s="100">
        <v>56.2</v>
      </c>
      <c r="AF177" s="31"/>
      <c r="AG177" s="30"/>
      <c r="AH177" s="31"/>
      <c r="AI177" s="30">
        <v>10</v>
      </c>
      <c r="AJ177" s="31"/>
      <c r="AK177" s="480" t="s">
        <v>4025</v>
      </c>
      <c r="AL177" s="29"/>
      <c r="AM177" s="30"/>
      <c r="AN177" s="55">
        <v>336.8</v>
      </c>
      <c r="AO177" s="30"/>
      <c r="AP177" s="31"/>
      <c r="AQ177" s="30"/>
      <c r="AR177" s="31"/>
      <c r="AS177" s="56">
        <v>87.3</v>
      </c>
      <c r="AT177" s="55">
        <v>5.5</v>
      </c>
      <c r="AU177" s="30">
        <v>2</v>
      </c>
      <c r="AV177" s="31"/>
      <c r="AW177" s="30">
        <v>46.5</v>
      </c>
      <c r="AX177" s="31"/>
      <c r="AY177" s="30"/>
      <c r="AZ177" s="31"/>
      <c r="BA177" s="30">
        <v>10</v>
      </c>
      <c r="BB177" s="31"/>
      <c r="BC177" s="480" t="s">
        <v>1291</v>
      </c>
      <c r="BD177" s="429" t="s">
        <v>854</v>
      </c>
      <c r="BE177" s="481" t="s">
        <v>3716</v>
      </c>
      <c r="BF177" s="482" t="s">
        <v>3717</v>
      </c>
      <c r="BG177" s="482" t="s">
        <v>3716</v>
      </c>
      <c r="BH177" s="482" t="s">
        <v>3718</v>
      </c>
      <c r="BI177" s="482" t="s">
        <v>3716</v>
      </c>
      <c r="BJ177" s="482" t="s">
        <v>3716</v>
      </c>
      <c r="BK177" s="482" t="s">
        <v>3719</v>
      </c>
      <c r="BL177" s="480" t="s">
        <v>3718</v>
      </c>
      <c r="BM177" s="142"/>
    </row>
    <row r="178" spans="1:65" ht="80.25" customHeight="1" x14ac:dyDescent="0.15">
      <c r="A178" s="218" t="s">
        <v>655</v>
      </c>
      <c r="B178" s="272">
        <v>174</v>
      </c>
      <c r="C178" s="138" t="s">
        <v>1282</v>
      </c>
      <c r="D178" s="273" t="s">
        <v>1292</v>
      </c>
      <c r="E178" s="295" t="s">
        <v>1293</v>
      </c>
      <c r="F178" s="275" t="s">
        <v>1294</v>
      </c>
      <c r="G178" s="296" t="s">
        <v>1295</v>
      </c>
      <c r="H178" s="297" t="s">
        <v>1296</v>
      </c>
      <c r="I178" s="226" t="s">
        <v>1297</v>
      </c>
      <c r="J178" s="138" t="s">
        <v>105</v>
      </c>
      <c r="K178" s="298" t="s">
        <v>1298</v>
      </c>
      <c r="L178" s="465" t="s">
        <v>67</v>
      </c>
      <c r="M178" s="138" t="s">
        <v>193</v>
      </c>
      <c r="N178" s="138" t="s">
        <v>535</v>
      </c>
      <c r="O178" s="226" t="s">
        <v>174</v>
      </c>
      <c r="P178" s="226" t="s">
        <v>1299</v>
      </c>
      <c r="Q178" s="226" t="s">
        <v>1300</v>
      </c>
      <c r="R178" s="138">
        <v>435</v>
      </c>
      <c r="S178" s="138">
        <v>380</v>
      </c>
      <c r="T178" s="29"/>
      <c r="U178" s="30"/>
      <c r="V178" s="99">
        <v>139.1</v>
      </c>
      <c r="W178" s="100">
        <v>1.5</v>
      </c>
      <c r="X178" s="31">
        <v>1</v>
      </c>
      <c r="Y178" s="30">
        <v>5.7</v>
      </c>
      <c r="Z178" s="31"/>
      <c r="AA178" s="100">
        <v>7.2</v>
      </c>
      <c r="AB178" s="31">
        <v>0.3</v>
      </c>
      <c r="AC178" s="30">
        <v>0.3</v>
      </c>
      <c r="AD178" s="31">
        <v>0.3</v>
      </c>
      <c r="AE178" s="100">
        <v>160.1</v>
      </c>
      <c r="AF178" s="31"/>
      <c r="AG178" s="30"/>
      <c r="AH178" s="31"/>
      <c r="AI178" s="30">
        <v>0.1</v>
      </c>
      <c r="AJ178" s="31"/>
      <c r="AK178" s="263" t="s">
        <v>4026</v>
      </c>
      <c r="AL178" s="29"/>
      <c r="AM178" s="30"/>
      <c r="AN178" s="31">
        <v>143.80000000000001</v>
      </c>
      <c r="AO178" s="30">
        <v>1</v>
      </c>
      <c r="AP178" s="31">
        <v>1</v>
      </c>
      <c r="AQ178" s="30">
        <v>5.7</v>
      </c>
      <c r="AR178" s="31"/>
      <c r="AS178" s="30">
        <v>7.5</v>
      </c>
      <c r="AT178" s="31">
        <v>0.3</v>
      </c>
      <c r="AU178" s="30">
        <v>0.3</v>
      </c>
      <c r="AV178" s="31">
        <v>0.3</v>
      </c>
      <c r="AW178" s="30">
        <v>142.9</v>
      </c>
      <c r="AX178" s="31"/>
      <c r="AY178" s="30"/>
      <c r="AZ178" s="31"/>
      <c r="BA178" s="30">
        <v>0.1</v>
      </c>
      <c r="BB178" s="31"/>
      <c r="BC178" s="418" t="s">
        <v>4027</v>
      </c>
      <c r="BD178" s="429" t="s">
        <v>854</v>
      </c>
      <c r="BE178" s="481" t="s">
        <v>3716</v>
      </c>
      <c r="BF178" s="482" t="s">
        <v>3719</v>
      </c>
      <c r="BG178" s="482" t="s">
        <v>3719</v>
      </c>
      <c r="BH178" s="482" t="s">
        <v>3718</v>
      </c>
      <c r="BI178" s="482" t="s">
        <v>3716</v>
      </c>
      <c r="BJ178" s="482" t="s">
        <v>3717</v>
      </c>
      <c r="BK178" s="482" t="s">
        <v>3719</v>
      </c>
      <c r="BL178" s="480" t="s">
        <v>3717</v>
      </c>
      <c r="BM178" s="142"/>
    </row>
    <row r="179" spans="1:65" ht="88.5" customHeight="1" x14ac:dyDescent="0.15">
      <c r="A179" s="218" t="s">
        <v>655</v>
      </c>
      <c r="B179" s="272">
        <v>175</v>
      </c>
      <c r="C179" s="138" t="s">
        <v>1282</v>
      </c>
      <c r="D179" s="273" t="s">
        <v>1301</v>
      </c>
      <c r="E179" s="295" t="s">
        <v>1302</v>
      </c>
      <c r="F179" s="275" t="s">
        <v>1303</v>
      </c>
      <c r="G179" s="296" t="s">
        <v>1304</v>
      </c>
      <c r="H179" s="297" t="s">
        <v>1305</v>
      </c>
      <c r="I179" s="226" t="s">
        <v>1306</v>
      </c>
      <c r="J179" s="138" t="s">
        <v>105</v>
      </c>
      <c r="K179" s="298" t="s">
        <v>1307</v>
      </c>
      <c r="L179" s="465" t="s">
        <v>67</v>
      </c>
      <c r="M179" s="138" t="s">
        <v>74</v>
      </c>
      <c r="N179" s="138" t="s">
        <v>535</v>
      </c>
      <c r="O179" s="226" t="s">
        <v>174</v>
      </c>
      <c r="P179" s="226" t="s">
        <v>1308</v>
      </c>
      <c r="Q179" s="226" t="s">
        <v>1309</v>
      </c>
      <c r="R179" s="138">
        <v>26</v>
      </c>
      <c r="S179" s="138">
        <v>24</v>
      </c>
      <c r="T179" s="29"/>
      <c r="U179" s="30"/>
      <c r="V179" s="99">
        <v>25.5</v>
      </c>
      <c r="W179" s="30"/>
      <c r="X179" s="31"/>
      <c r="Y179" s="30"/>
      <c r="Z179" s="31"/>
      <c r="AA179" s="30"/>
      <c r="AB179" s="31"/>
      <c r="AC179" s="30"/>
      <c r="AD179" s="31"/>
      <c r="AE179" s="30"/>
      <c r="AF179" s="31"/>
      <c r="AG179" s="30"/>
      <c r="AH179" s="31"/>
      <c r="AI179" s="30">
        <v>3</v>
      </c>
      <c r="AJ179" s="31"/>
      <c r="AK179" s="263" t="s">
        <v>4028</v>
      </c>
      <c r="AL179" s="29"/>
      <c r="AM179" s="30"/>
      <c r="AN179" s="31">
        <v>24.9</v>
      </c>
      <c r="AO179" s="30"/>
      <c r="AP179" s="31"/>
      <c r="AQ179" s="30"/>
      <c r="AR179" s="31"/>
      <c r="AS179" s="30"/>
      <c r="AT179" s="31"/>
      <c r="AU179" s="30"/>
      <c r="AV179" s="31"/>
      <c r="AW179" s="30"/>
      <c r="AX179" s="31"/>
      <c r="AY179" s="30"/>
      <c r="AZ179" s="31"/>
      <c r="BA179" s="30">
        <v>3</v>
      </c>
      <c r="BB179" s="31"/>
      <c r="BC179" s="263" t="s">
        <v>1310</v>
      </c>
      <c r="BD179" s="429" t="s">
        <v>854</v>
      </c>
      <c r="BE179" s="481" t="s">
        <v>3716</v>
      </c>
      <c r="BF179" s="482" t="s">
        <v>3718</v>
      </c>
      <c r="BG179" s="482" t="s">
        <v>3719</v>
      </c>
      <c r="BH179" s="482" t="s">
        <v>3718</v>
      </c>
      <c r="BI179" s="482" t="s">
        <v>3716</v>
      </c>
      <c r="BJ179" s="482" t="s">
        <v>3717</v>
      </c>
      <c r="BK179" s="482" t="s">
        <v>3716</v>
      </c>
      <c r="BL179" s="480" t="s">
        <v>3719</v>
      </c>
      <c r="BM179" s="142"/>
    </row>
    <row r="180" spans="1:65" ht="81.75" customHeight="1" x14ac:dyDescent="0.15">
      <c r="A180" s="218" t="s">
        <v>655</v>
      </c>
      <c r="B180" s="272">
        <v>176</v>
      </c>
      <c r="C180" s="138" t="s">
        <v>1282</v>
      </c>
      <c r="D180" s="273" t="s">
        <v>1311</v>
      </c>
      <c r="E180" s="295" t="s">
        <v>1312</v>
      </c>
      <c r="F180" s="275" t="s">
        <v>1313</v>
      </c>
      <c r="G180" s="296" t="s">
        <v>1314</v>
      </c>
      <c r="H180" s="297" t="s">
        <v>1315</v>
      </c>
      <c r="I180" s="226" t="s">
        <v>1316</v>
      </c>
      <c r="J180" s="138" t="s">
        <v>105</v>
      </c>
      <c r="K180" s="298" t="s">
        <v>1317</v>
      </c>
      <c r="L180" s="465" t="s">
        <v>67</v>
      </c>
      <c r="M180" s="138" t="s">
        <v>74</v>
      </c>
      <c r="N180" s="138" t="s">
        <v>535</v>
      </c>
      <c r="O180" s="226" t="s">
        <v>174</v>
      </c>
      <c r="P180" s="226" t="s">
        <v>1318</v>
      </c>
      <c r="Q180" s="226" t="s">
        <v>1319</v>
      </c>
      <c r="R180" s="138">
        <v>726</v>
      </c>
      <c r="S180" s="138">
        <v>750</v>
      </c>
      <c r="T180" s="29"/>
      <c r="U180" s="30"/>
      <c r="V180" s="99">
        <v>203.9</v>
      </c>
      <c r="W180" s="100">
        <v>30.6</v>
      </c>
      <c r="X180" s="99"/>
      <c r="Y180" s="100">
        <v>14.8</v>
      </c>
      <c r="Z180" s="99"/>
      <c r="AA180" s="100">
        <v>6.9</v>
      </c>
      <c r="AB180" s="99"/>
      <c r="AC180" s="100">
        <v>0.8</v>
      </c>
      <c r="AD180" s="99">
        <v>6.3</v>
      </c>
      <c r="AE180" s="100">
        <v>24.5</v>
      </c>
      <c r="AF180" s="99">
        <v>21</v>
      </c>
      <c r="AG180" s="100"/>
      <c r="AH180" s="99"/>
      <c r="AI180" s="100">
        <v>12.1</v>
      </c>
      <c r="AJ180" s="99"/>
      <c r="AK180" s="418"/>
      <c r="AL180" s="29"/>
      <c r="AM180" s="30"/>
      <c r="AN180" s="99">
        <v>200</v>
      </c>
      <c r="AO180" s="100">
        <v>33</v>
      </c>
      <c r="AP180" s="99"/>
      <c r="AQ180" s="100">
        <v>12</v>
      </c>
      <c r="AR180" s="99"/>
      <c r="AS180" s="100">
        <v>7</v>
      </c>
      <c r="AT180" s="99"/>
      <c r="AU180" s="100"/>
      <c r="AV180" s="99">
        <v>11</v>
      </c>
      <c r="AW180" s="100">
        <v>20</v>
      </c>
      <c r="AX180" s="99">
        <v>23</v>
      </c>
      <c r="AY180" s="100"/>
      <c r="AZ180" s="99"/>
      <c r="BA180" s="100">
        <v>11</v>
      </c>
      <c r="BB180" s="99"/>
      <c r="BC180" s="418">
        <v>1</v>
      </c>
      <c r="BD180" s="429" t="s">
        <v>854</v>
      </c>
      <c r="BE180" s="481" t="s">
        <v>3716</v>
      </c>
      <c r="BF180" s="482" t="s">
        <v>3717</v>
      </c>
      <c r="BG180" s="482" t="s">
        <v>3716</v>
      </c>
      <c r="BH180" s="482" t="s">
        <v>3716</v>
      </c>
      <c r="BI180" s="482" t="s">
        <v>3716</v>
      </c>
      <c r="BJ180" s="482" t="s">
        <v>3716</v>
      </c>
      <c r="BK180" s="482" t="s">
        <v>3718</v>
      </c>
      <c r="BL180" s="480" t="s">
        <v>3716</v>
      </c>
      <c r="BM180" s="142"/>
    </row>
    <row r="181" spans="1:65" ht="96" customHeight="1" x14ac:dyDescent="0.15">
      <c r="A181" s="218" t="s">
        <v>655</v>
      </c>
      <c r="B181" s="272">
        <v>177</v>
      </c>
      <c r="C181" s="138" t="s">
        <v>1282</v>
      </c>
      <c r="D181" s="273" t="s">
        <v>1320</v>
      </c>
      <c r="E181" s="295" t="s">
        <v>1321</v>
      </c>
      <c r="F181" s="275" t="s">
        <v>1322</v>
      </c>
      <c r="G181" s="296" t="s">
        <v>1323</v>
      </c>
      <c r="H181" s="297" t="s">
        <v>1324</v>
      </c>
      <c r="I181" s="226" t="s">
        <v>1325</v>
      </c>
      <c r="J181" s="138" t="s">
        <v>105</v>
      </c>
      <c r="K181" s="298" t="s">
        <v>1326</v>
      </c>
      <c r="L181" s="465" t="s">
        <v>67</v>
      </c>
      <c r="M181" s="138" t="s">
        <v>68</v>
      </c>
      <c r="N181" s="138" t="s">
        <v>535</v>
      </c>
      <c r="O181" s="226" t="s">
        <v>174</v>
      </c>
      <c r="P181" s="226" t="s">
        <v>1327</v>
      </c>
      <c r="Q181" s="226" t="s">
        <v>1328</v>
      </c>
      <c r="R181" s="138">
        <v>832</v>
      </c>
      <c r="S181" s="138">
        <v>2000</v>
      </c>
      <c r="T181" s="29"/>
      <c r="U181" s="30"/>
      <c r="V181" s="31">
        <v>453.5</v>
      </c>
      <c r="W181" s="30">
        <v>157.5</v>
      </c>
      <c r="X181" s="31">
        <v>14.8</v>
      </c>
      <c r="Y181" s="30">
        <v>378.6</v>
      </c>
      <c r="Z181" s="31"/>
      <c r="AA181" s="30">
        <v>70</v>
      </c>
      <c r="AB181" s="31">
        <v>10.7</v>
      </c>
      <c r="AC181" s="30">
        <v>8</v>
      </c>
      <c r="AD181" s="31">
        <v>33.299999999999997</v>
      </c>
      <c r="AE181" s="30">
        <v>58.1</v>
      </c>
      <c r="AF181" s="31">
        <v>5.6</v>
      </c>
      <c r="AG181" s="30">
        <v>1.2</v>
      </c>
      <c r="AH181" s="31"/>
      <c r="AI181" s="30">
        <v>13.5</v>
      </c>
      <c r="AJ181" s="31"/>
      <c r="AK181" s="263"/>
      <c r="AL181" s="29"/>
      <c r="AM181" s="30"/>
      <c r="AN181" s="31">
        <v>441.4</v>
      </c>
      <c r="AO181" s="30">
        <v>171.8</v>
      </c>
      <c r="AP181" s="31">
        <v>19</v>
      </c>
      <c r="AQ181" s="30">
        <v>332.8</v>
      </c>
      <c r="AR181" s="31"/>
      <c r="AS181" s="30">
        <v>70.900000000000006</v>
      </c>
      <c r="AT181" s="31">
        <v>11.1</v>
      </c>
      <c r="AU181" s="30">
        <v>8</v>
      </c>
      <c r="AV181" s="31">
        <v>41.4</v>
      </c>
      <c r="AW181" s="30">
        <v>42</v>
      </c>
      <c r="AX181" s="31">
        <v>5.7</v>
      </c>
      <c r="AY181" s="30">
        <v>1.3</v>
      </c>
      <c r="AZ181" s="31"/>
      <c r="BA181" s="30">
        <v>12.3</v>
      </c>
      <c r="BB181" s="31"/>
      <c r="BC181" s="263"/>
      <c r="BD181" s="429" t="s">
        <v>854</v>
      </c>
      <c r="BE181" s="481" t="s">
        <v>3716</v>
      </c>
      <c r="BF181" s="482" t="s">
        <v>3716</v>
      </c>
      <c r="BG181" s="482" t="s">
        <v>3718</v>
      </c>
      <c r="BH181" s="482" t="s">
        <v>3718</v>
      </c>
      <c r="BI181" s="482" t="s">
        <v>3716</v>
      </c>
      <c r="BJ181" s="482" t="s">
        <v>3717</v>
      </c>
      <c r="BK181" s="482" t="s">
        <v>3717</v>
      </c>
      <c r="BL181" s="480" t="s">
        <v>3716</v>
      </c>
      <c r="BM181" s="142"/>
    </row>
    <row r="182" spans="1:65" ht="86.25" customHeight="1" x14ac:dyDescent="0.15">
      <c r="A182" s="218" t="s">
        <v>655</v>
      </c>
      <c r="B182" s="272">
        <v>178</v>
      </c>
      <c r="C182" s="138" t="s">
        <v>1282</v>
      </c>
      <c r="D182" s="273" t="s">
        <v>1329</v>
      </c>
      <c r="E182" s="295" t="s">
        <v>1330</v>
      </c>
      <c r="F182" s="275" t="s">
        <v>1331</v>
      </c>
      <c r="G182" s="296" t="s">
        <v>1332</v>
      </c>
      <c r="H182" s="297" t="s">
        <v>1333</v>
      </c>
      <c r="I182" s="483" t="s">
        <v>1334</v>
      </c>
      <c r="J182" s="138" t="s">
        <v>105</v>
      </c>
      <c r="K182" s="298" t="s">
        <v>1335</v>
      </c>
      <c r="L182" s="465" t="s">
        <v>67</v>
      </c>
      <c r="M182" s="138" t="s">
        <v>68</v>
      </c>
      <c r="N182" s="138" t="s">
        <v>535</v>
      </c>
      <c r="O182" s="226" t="s">
        <v>174</v>
      </c>
      <c r="P182" s="483" t="s">
        <v>1336</v>
      </c>
      <c r="Q182" s="483" t="s">
        <v>1337</v>
      </c>
      <c r="R182" s="138">
        <v>354</v>
      </c>
      <c r="S182" s="138">
        <v>360</v>
      </c>
      <c r="T182" s="57"/>
      <c r="U182" s="30"/>
      <c r="V182" s="30">
        <v>57.9</v>
      </c>
      <c r="W182" s="30">
        <v>40.5</v>
      </c>
      <c r="X182" s="30">
        <v>1.3</v>
      </c>
      <c r="Y182" s="30">
        <v>55.2</v>
      </c>
      <c r="Z182" s="30"/>
      <c r="AA182" s="30">
        <v>10.6</v>
      </c>
      <c r="AB182" s="30">
        <v>2.2000000000000002</v>
      </c>
      <c r="AC182" s="30"/>
      <c r="AD182" s="30">
        <v>0.8</v>
      </c>
      <c r="AE182" s="30">
        <v>2</v>
      </c>
      <c r="AF182" s="30"/>
      <c r="AG182" s="30">
        <v>0.5</v>
      </c>
      <c r="AH182" s="30"/>
      <c r="AI182" s="30">
        <v>0.1</v>
      </c>
      <c r="AJ182" s="30"/>
      <c r="AK182" s="263"/>
      <c r="AL182" s="57"/>
      <c r="AM182" s="30"/>
      <c r="AN182" s="30">
        <v>57.9</v>
      </c>
      <c r="AO182" s="30">
        <v>40.5</v>
      </c>
      <c r="AP182" s="30">
        <v>1.3</v>
      </c>
      <c r="AQ182" s="30">
        <v>55.2</v>
      </c>
      <c r="AR182" s="30"/>
      <c r="AS182" s="30">
        <v>10.6</v>
      </c>
      <c r="AT182" s="30">
        <v>2.2000000000000002</v>
      </c>
      <c r="AU182" s="30"/>
      <c r="AV182" s="30">
        <v>0.8</v>
      </c>
      <c r="AW182" s="30">
        <v>2</v>
      </c>
      <c r="AX182" s="30"/>
      <c r="AY182" s="30">
        <v>0.5</v>
      </c>
      <c r="AZ182" s="30"/>
      <c r="BA182" s="30">
        <v>0.1</v>
      </c>
      <c r="BB182" s="30"/>
      <c r="BC182" s="484"/>
      <c r="BD182" s="485" t="s">
        <v>854</v>
      </c>
      <c r="BE182" s="481" t="s">
        <v>3716</v>
      </c>
      <c r="BF182" s="482" t="s">
        <v>3716</v>
      </c>
      <c r="BG182" s="482" t="s">
        <v>3718</v>
      </c>
      <c r="BH182" s="482" t="s">
        <v>3719</v>
      </c>
      <c r="BI182" s="482" t="s">
        <v>3718</v>
      </c>
      <c r="BJ182" s="482" t="s">
        <v>3716</v>
      </c>
      <c r="BK182" s="482" t="s">
        <v>3719</v>
      </c>
      <c r="BL182" s="486" t="s">
        <v>3718</v>
      </c>
      <c r="BM182" s="142"/>
    </row>
    <row r="183" spans="1:65" ht="89.25" customHeight="1" x14ac:dyDescent="0.15">
      <c r="A183" s="218" t="s">
        <v>655</v>
      </c>
      <c r="B183" s="272">
        <v>179</v>
      </c>
      <c r="C183" s="138" t="s">
        <v>1282</v>
      </c>
      <c r="D183" s="273" t="s">
        <v>1338</v>
      </c>
      <c r="E183" s="295" t="s">
        <v>1339</v>
      </c>
      <c r="F183" s="275" t="s">
        <v>1340</v>
      </c>
      <c r="G183" s="296" t="s">
        <v>1341</v>
      </c>
      <c r="H183" s="297" t="s">
        <v>1342</v>
      </c>
      <c r="I183" s="226" t="s">
        <v>1343</v>
      </c>
      <c r="J183" s="138" t="s">
        <v>105</v>
      </c>
      <c r="K183" s="298" t="s">
        <v>1344</v>
      </c>
      <c r="L183" s="465" t="s">
        <v>67</v>
      </c>
      <c r="M183" s="138" t="s">
        <v>65</v>
      </c>
      <c r="N183" s="138" t="s">
        <v>535</v>
      </c>
      <c r="O183" s="226" t="s">
        <v>174</v>
      </c>
      <c r="P183" s="226" t="s">
        <v>1345</v>
      </c>
      <c r="Q183" s="226" t="s">
        <v>1346</v>
      </c>
      <c r="R183" s="138">
        <v>727</v>
      </c>
      <c r="S183" s="138">
        <v>680</v>
      </c>
      <c r="T183" s="29"/>
      <c r="U183" s="30"/>
      <c r="V183" s="99">
        <v>305.2</v>
      </c>
      <c r="W183" s="100">
        <v>26.6</v>
      </c>
      <c r="X183" s="31"/>
      <c r="Y183" s="30"/>
      <c r="Z183" s="31"/>
      <c r="AA183" s="100">
        <v>13.2</v>
      </c>
      <c r="AB183" s="99"/>
      <c r="AC183" s="100"/>
      <c r="AD183" s="99"/>
      <c r="AE183" s="100">
        <v>161.30000000000001</v>
      </c>
      <c r="AF183" s="31"/>
      <c r="AG183" s="30"/>
      <c r="AH183" s="31"/>
      <c r="AI183" s="30"/>
      <c r="AJ183" s="31"/>
      <c r="AK183" s="263"/>
      <c r="AL183" s="29"/>
      <c r="AM183" s="30"/>
      <c r="AN183" s="31">
        <v>306.10000000000002</v>
      </c>
      <c r="AO183" s="30">
        <v>26.6</v>
      </c>
      <c r="AP183" s="31"/>
      <c r="AQ183" s="30"/>
      <c r="AR183" s="31"/>
      <c r="AS183" s="30">
        <v>13.3</v>
      </c>
      <c r="AT183" s="31"/>
      <c r="AU183" s="30"/>
      <c r="AV183" s="31"/>
      <c r="AW183" s="30">
        <v>161.69999999999999</v>
      </c>
      <c r="AX183" s="31"/>
      <c r="AY183" s="30"/>
      <c r="AZ183" s="31"/>
      <c r="BA183" s="30"/>
      <c r="BB183" s="31"/>
      <c r="BC183" s="263"/>
      <c r="BD183" s="429" t="s">
        <v>854</v>
      </c>
      <c r="BE183" s="481" t="s">
        <v>3716</v>
      </c>
      <c r="BF183" s="482" t="s">
        <v>3716</v>
      </c>
      <c r="BG183" s="482" t="s">
        <v>3717</v>
      </c>
      <c r="BH183" s="482" t="s">
        <v>3716</v>
      </c>
      <c r="BI183" s="482" t="s">
        <v>3716</v>
      </c>
      <c r="BJ183" s="482" t="s">
        <v>3716</v>
      </c>
      <c r="BK183" s="482" t="s">
        <v>3718</v>
      </c>
      <c r="BL183" s="480" t="s">
        <v>3718</v>
      </c>
      <c r="BM183" s="142"/>
    </row>
    <row r="184" spans="1:65" ht="77.25" customHeight="1" x14ac:dyDescent="0.15">
      <c r="A184" s="218" t="s">
        <v>655</v>
      </c>
      <c r="B184" s="272">
        <v>180</v>
      </c>
      <c r="C184" s="138" t="s">
        <v>1282</v>
      </c>
      <c r="D184" s="273" t="s">
        <v>1347</v>
      </c>
      <c r="E184" s="295" t="s">
        <v>1348</v>
      </c>
      <c r="F184" s="275" t="s">
        <v>1349</v>
      </c>
      <c r="G184" s="296" t="s">
        <v>1350</v>
      </c>
      <c r="H184" s="297" t="s">
        <v>1342</v>
      </c>
      <c r="I184" s="226" t="s">
        <v>1351</v>
      </c>
      <c r="J184" s="138" t="s">
        <v>105</v>
      </c>
      <c r="K184" s="298" t="s">
        <v>1352</v>
      </c>
      <c r="L184" s="465" t="s">
        <v>67</v>
      </c>
      <c r="M184" s="138" t="s">
        <v>65</v>
      </c>
      <c r="N184" s="138" t="s">
        <v>535</v>
      </c>
      <c r="O184" s="226" t="s">
        <v>174</v>
      </c>
      <c r="P184" s="226" t="s">
        <v>1353</v>
      </c>
      <c r="Q184" s="226" t="s">
        <v>1354</v>
      </c>
      <c r="R184" s="138">
        <v>85</v>
      </c>
      <c r="S184" s="138">
        <v>90</v>
      </c>
      <c r="T184" s="29"/>
      <c r="U184" s="30"/>
      <c r="V184" s="99">
        <v>12.7</v>
      </c>
      <c r="W184" s="100">
        <v>13.5</v>
      </c>
      <c r="X184" s="31"/>
      <c r="Y184" s="30"/>
      <c r="Z184" s="31"/>
      <c r="AA184" s="100">
        <v>4.0999999999999996</v>
      </c>
      <c r="AB184" s="99"/>
      <c r="AC184" s="100"/>
      <c r="AD184" s="99"/>
      <c r="AE184" s="100">
        <v>55.1</v>
      </c>
      <c r="AF184" s="31"/>
      <c r="AG184" s="30"/>
      <c r="AH184" s="31"/>
      <c r="AI184" s="30"/>
      <c r="AJ184" s="31"/>
      <c r="AK184" s="263"/>
      <c r="AL184" s="29"/>
      <c r="AM184" s="30"/>
      <c r="AN184" s="31">
        <v>15.8</v>
      </c>
      <c r="AO184" s="30">
        <v>15.1</v>
      </c>
      <c r="AP184" s="31"/>
      <c r="AQ184" s="30"/>
      <c r="AR184" s="31"/>
      <c r="AS184" s="30">
        <v>4.3</v>
      </c>
      <c r="AT184" s="31"/>
      <c r="AU184" s="30"/>
      <c r="AV184" s="31"/>
      <c r="AW184" s="30">
        <v>50.1</v>
      </c>
      <c r="AX184" s="31"/>
      <c r="AY184" s="30"/>
      <c r="AZ184" s="31"/>
      <c r="BA184" s="30"/>
      <c r="BB184" s="31"/>
      <c r="BC184" s="263"/>
      <c r="BD184" s="429" t="s">
        <v>854</v>
      </c>
      <c r="BE184" s="481" t="s">
        <v>3716</v>
      </c>
      <c r="BF184" s="482" t="s">
        <v>3716</v>
      </c>
      <c r="BG184" s="482" t="s">
        <v>3716</v>
      </c>
      <c r="BH184" s="482" t="s">
        <v>3716</v>
      </c>
      <c r="BI184" s="482" t="s">
        <v>3716</v>
      </c>
      <c r="BJ184" s="482" t="s">
        <v>3716</v>
      </c>
      <c r="BK184" s="482" t="s">
        <v>3718</v>
      </c>
      <c r="BL184" s="480" t="s">
        <v>3718</v>
      </c>
      <c r="BM184" s="142"/>
    </row>
    <row r="185" spans="1:65" ht="68.25" customHeight="1" x14ac:dyDescent="0.15">
      <c r="A185" s="218" t="s">
        <v>655</v>
      </c>
      <c r="B185" s="272">
        <v>181</v>
      </c>
      <c r="C185" s="138" t="s">
        <v>1282</v>
      </c>
      <c r="D185" s="273" t="s">
        <v>1355</v>
      </c>
      <c r="E185" s="295" t="s">
        <v>1356</v>
      </c>
      <c r="F185" s="275" t="s">
        <v>1357</v>
      </c>
      <c r="G185" s="296" t="s">
        <v>1358</v>
      </c>
      <c r="H185" s="297" t="s">
        <v>1359</v>
      </c>
      <c r="I185" s="226" t="s">
        <v>1360</v>
      </c>
      <c r="J185" s="138" t="s">
        <v>105</v>
      </c>
      <c r="K185" s="298" t="s">
        <v>1361</v>
      </c>
      <c r="L185" s="465" t="s">
        <v>105</v>
      </c>
      <c r="M185" s="138" t="s">
        <v>65</v>
      </c>
      <c r="N185" s="138" t="s">
        <v>535</v>
      </c>
      <c r="O185" s="226" t="s">
        <v>174</v>
      </c>
      <c r="P185" s="226" t="s">
        <v>1362</v>
      </c>
      <c r="Q185" s="226" t="s">
        <v>1363</v>
      </c>
      <c r="R185" s="138">
        <v>59</v>
      </c>
      <c r="S185" s="138">
        <v>60</v>
      </c>
      <c r="T185" s="29"/>
      <c r="U185" s="30"/>
      <c r="V185" s="31">
        <v>1.5</v>
      </c>
      <c r="W185" s="30">
        <v>1.3</v>
      </c>
      <c r="X185" s="31">
        <v>0.1</v>
      </c>
      <c r="Y185" s="30"/>
      <c r="Z185" s="31"/>
      <c r="AA185" s="30">
        <v>1.6</v>
      </c>
      <c r="AB185" s="31"/>
      <c r="AC185" s="30"/>
      <c r="AD185" s="31"/>
      <c r="AE185" s="30">
        <v>50</v>
      </c>
      <c r="AF185" s="31"/>
      <c r="AG185" s="30"/>
      <c r="AH185" s="31"/>
      <c r="AI185" s="30"/>
      <c r="AJ185" s="31"/>
      <c r="AK185" s="263"/>
      <c r="AL185" s="29"/>
      <c r="AM185" s="30"/>
      <c r="AN185" s="31">
        <v>1.5</v>
      </c>
      <c r="AO185" s="100">
        <v>1</v>
      </c>
      <c r="AP185" s="31">
        <v>0.1</v>
      </c>
      <c r="AQ185" s="30"/>
      <c r="AR185" s="31"/>
      <c r="AS185" s="100">
        <v>1.8</v>
      </c>
      <c r="AT185" s="31"/>
      <c r="AU185" s="30"/>
      <c r="AV185" s="31"/>
      <c r="AW185" s="100">
        <v>55</v>
      </c>
      <c r="AX185" s="31"/>
      <c r="AY185" s="30"/>
      <c r="AZ185" s="31"/>
      <c r="BA185" s="30"/>
      <c r="BB185" s="31"/>
      <c r="BC185" s="263"/>
      <c r="BD185" s="429" t="s">
        <v>854</v>
      </c>
      <c r="BE185" s="481" t="s">
        <v>3719</v>
      </c>
      <c r="BF185" s="482" t="s">
        <v>3716</v>
      </c>
      <c r="BG185" s="482" t="s">
        <v>3718</v>
      </c>
      <c r="BH185" s="482" t="s">
        <v>3716</v>
      </c>
      <c r="BI185" s="482" t="s">
        <v>3717</v>
      </c>
      <c r="BJ185" s="482" t="s">
        <v>3717</v>
      </c>
      <c r="BK185" s="482" t="s">
        <v>3719</v>
      </c>
      <c r="BL185" s="480" t="s">
        <v>3717</v>
      </c>
      <c r="BM185" s="142"/>
    </row>
    <row r="186" spans="1:65" ht="87.75" customHeight="1" x14ac:dyDescent="0.15">
      <c r="A186" s="218" t="s">
        <v>655</v>
      </c>
      <c r="B186" s="272">
        <v>182</v>
      </c>
      <c r="C186" s="138" t="s">
        <v>1282</v>
      </c>
      <c r="D186" s="273" t="s">
        <v>1364</v>
      </c>
      <c r="E186" s="295" t="s">
        <v>1365</v>
      </c>
      <c r="F186" s="275" t="s">
        <v>1366</v>
      </c>
      <c r="G186" s="296" t="s">
        <v>1367</v>
      </c>
      <c r="H186" s="297" t="s">
        <v>1368</v>
      </c>
      <c r="I186" s="226" t="s">
        <v>1343</v>
      </c>
      <c r="J186" s="138" t="s">
        <v>105</v>
      </c>
      <c r="K186" s="298" t="s">
        <v>1369</v>
      </c>
      <c r="L186" s="465" t="s">
        <v>67</v>
      </c>
      <c r="M186" s="138" t="s">
        <v>65</v>
      </c>
      <c r="N186" s="138" t="s">
        <v>535</v>
      </c>
      <c r="O186" s="226" t="s">
        <v>174</v>
      </c>
      <c r="P186" s="226" t="s">
        <v>1370</v>
      </c>
      <c r="Q186" s="226" t="s">
        <v>1371</v>
      </c>
      <c r="R186" s="138">
        <v>400</v>
      </c>
      <c r="S186" s="138">
        <v>425</v>
      </c>
      <c r="T186" s="29"/>
      <c r="U186" s="30"/>
      <c r="V186" s="31">
        <v>405</v>
      </c>
      <c r="W186" s="30">
        <v>16.399999999999999</v>
      </c>
      <c r="X186" s="31"/>
      <c r="Y186" s="30"/>
      <c r="Z186" s="31"/>
      <c r="AA186" s="30">
        <v>1.5</v>
      </c>
      <c r="AB186" s="31">
        <v>0.2</v>
      </c>
      <c r="AC186" s="30"/>
      <c r="AD186" s="31"/>
      <c r="AE186" s="30">
        <v>6.4</v>
      </c>
      <c r="AF186" s="31">
        <v>0.1</v>
      </c>
      <c r="AG186" s="30">
        <v>0.4</v>
      </c>
      <c r="AH186" s="31"/>
      <c r="AI186" s="30">
        <v>1.1000000000000001</v>
      </c>
      <c r="AJ186" s="31"/>
      <c r="AK186" s="263" t="s">
        <v>1372</v>
      </c>
      <c r="AL186" s="29"/>
      <c r="AM186" s="30"/>
      <c r="AN186" s="99">
        <v>410</v>
      </c>
      <c r="AO186" s="100">
        <v>15.5</v>
      </c>
      <c r="AP186" s="99"/>
      <c r="AQ186" s="100"/>
      <c r="AR186" s="99"/>
      <c r="AS186" s="100">
        <v>1.9</v>
      </c>
      <c r="AT186" s="31">
        <v>0.2</v>
      </c>
      <c r="AU186" s="30"/>
      <c r="AV186" s="31"/>
      <c r="AW186" s="100">
        <v>7</v>
      </c>
      <c r="AX186" s="31">
        <v>0.1</v>
      </c>
      <c r="AY186" s="30">
        <v>0.4</v>
      </c>
      <c r="AZ186" s="31"/>
      <c r="BA186" s="30">
        <v>1.1000000000000001</v>
      </c>
      <c r="BB186" s="31"/>
      <c r="BC186" s="263" t="s">
        <v>1372</v>
      </c>
      <c r="BD186" s="429" t="s">
        <v>854</v>
      </c>
      <c r="BE186" s="481" t="s">
        <v>3716</v>
      </c>
      <c r="BF186" s="482" t="s">
        <v>3719</v>
      </c>
      <c r="BG186" s="482" t="s">
        <v>3716</v>
      </c>
      <c r="BH186" s="482" t="s">
        <v>3717</v>
      </c>
      <c r="BI186" s="482" t="s">
        <v>3717</v>
      </c>
      <c r="BJ186" s="482" t="s">
        <v>3717</v>
      </c>
      <c r="BK186" s="482" t="s">
        <v>3719</v>
      </c>
      <c r="BL186" s="480" t="s">
        <v>3718</v>
      </c>
      <c r="BM186" s="142"/>
    </row>
    <row r="187" spans="1:65" ht="80.25" customHeight="1" x14ac:dyDescent="0.15">
      <c r="A187" s="218" t="s">
        <v>655</v>
      </c>
      <c r="B187" s="272">
        <v>183</v>
      </c>
      <c r="C187" s="138" t="s">
        <v>1373</v>
      </c>
      <c r="D187" s="273" t="s">
        <v>1374</v>
      </c>
      <c r="E187" s="295" t="s">
        <v>1375</v>
      </c>
      <c r="F187" s="275" t="s">
        <v>1376</v>
      </c>
      <c r="G187" s="296" t="s">
        <v>1377</v>
      </c>
      <c r="H187" s="297" t="s">
        <v>1378</v>
      </c>
      <c r="I187" s="226" t="s">
        <v>1379</v>
      </c>
      <c r="J187" s="138" t="s">
        <v>105</v>
      </c>
      <c r="K187" s="298" t="s">
        <v>1380</v>
      </c>
      <c r="L187" s="465" t="s">
        <v>67</v>
      </c>
      <c r="M187" s="138" t="s">
        <v>74</v>
      </c>
      <c r="N187" s="138" t="s">
        <v>535</v>
      </c>
      <c r="O187" s="226" t="s">
        <v>174</v>
      </c>
      <c r="P187" s="226" t="s">
        <v>1381</v>
      </c>
      <c r="Q187" s="226" t="s">
        <v>1382</v>
      </c>
      <c r="R187" s="138">
        <v>150</v>
      </c>
      <c r="S187" s="138">
        <v>170</v>
      </c>
      <c r="T187" s="29"/>
      <c r="U187" s="30"/>
      <c r="V187" s="31">
        <v>100.9</v>
      </c>
      <c r="W187" s="30"/>
      <c r="X187" s="31"/>
      <c r="Y187" s="30"/>
      <c r="Z187" s="31"/>
      <c r="AA187" s="30">
        <v>4.3</v>
      </c>
      <c r="AB187" s="31"/>
      <c r="AC187" s="30"/>
      <c r="AD187" s="31"/>
      <c r="AE187" s="30">
        <v>33.299999999999997</v>
      </c>
      <c r="AF187" s="31">
        <v>3.1</v>
      </c>
      <c r="AG187" s="30"/>
      <c r="AH187" s="31"/>
      <c r="AI187" s="30">
        <v>12.6</v>
      </c>
      <c r="AJ187" s="31"/>
      <c r="AK187" s="263"/>
      <c r="AL187" s="29"/>
      <c r="AM187" s="30"/>
      <c r="AN187" s="31">
        <v>100.9</v>
      </c>
      <c r="AO187" s="30"/>
      <c r="AP187" s="31"/>
      <c r="AQ187" s="30"/>
      <c r="AR187" s="31"/>
      <c r="AS187" s="30">
        <v>4.3</v>
      </c>
      <c r="AT187" s="31"/>
      <c r="AU187" s="30"/>
      <c r="AV187" s="31"/>
      <c r="AW187" s="30">
        <v>33.299999999999997</v>
      </c>
      <c r="AX187" s="31">
        <v>3.1</v>
      </c>
      <c r="AY187" s="30"/>
      <c r="AZ187" s="31"/>
      <c r="BA187" s="30">
        <v>12.6</v>
      </c>
      <c r="BB187" s="31"/>
      <c r="BC187" s="263"/>
      <c r="BD187" s="429" t="s">
        <v>854</v>
      </c>
      <c r="BE187" s="481" t="s">
        <v>3717</v>
      </c>
      <c r="BF187" s="482" t="s">
        <v>3716</v>
      </c>
      <c r="BG187" s="482" t="s">
        <v>3717</v>
      </c>
      <c r="BH187" s="482" t="s">
        <v>3717</v>
      </c>
      <c r="BI187" s="482" t="s">
        <v>3716</v>
      </c>
      <c r="BJ187" s="482" t="s">
        <v>3716</v>
      </c>
      <c r="BK187" s="482" t="s">
        <v>3716</v>
      </c>
      <c r="BL187" s="480" t="s">
        <v>3716</v>
      </c>
      <c r="BM187" s="142"/>
    </row>
    <row r="188" spans="1:65" ht="72" customHeight="1" x14ac:dyDescent="0.15">
      <c r="A188" s="218" t="s">
        <v>655</v>
      </c>
      <c r="B188" s="272">
        <v>184</v>
      </c>
      <c r="C188" s="138" t="s">
        <v>1282</v>
      </c>
      <c r="D188" s="273" t="s">
        <v>1383</v>
      </c>
      <c r="E188" s="295" t="s">
        <v>1384</v>
      </c>
      <c r="F188" s="275" t="s">
        <v>1385</v>
      </c>
      <c r="G188" s="296" t="s">
        <v>1386</v>
      </c>
      <c r="H188" s="297" t="s">
        <v>1387</v>
      </c>
      <c r="I188" s="226" t="s">
        <v>1388</v>
      </c>
      <c r="J188" s="138" t="s">
        <v>105</v>
      </c>
      <c r="K188" s="298" t="s">
        <v>1389</v>
      </c>
      <c r="L188" s="465" t="s">
        <v>67</v>
      </c>
      <c r="M188" s="138" t="s">
        <v>74</v>
      </c>
      <c r="N188" s="138" t="s">
        <v>535</v>
      </c>
      <c r="O188" s="226" t="s">
        <v>174</v>
      </c>
      <c r="P188" s="226" t="s">
        <v>1390</v>
      </c>
      <c r="Q188" s="226" t="s">
        <v>1391</v>
      </c>
      <c r="R188" s="138">
        <v>949</v>
      </c>
      <c r="S188" s="138">
        <v>1000</v>
      </c>
      <c r="T188" s="29"/>
      <c r="U188" s="30"/>
      <c r="V188" s="31">
        <v>299</v>
      </c>
      <c r="W188" s="30">
        <v>8</v>
      </c>
      <c r="X188" s="31"/>
      <c r="Y188" s="30"/>
      <c r="Z188" s="31"/>
      <c r="AA188" s="30">
        <v>197</v>
      </c>
      <c r="AB188" s="99">
        <v>5</v>
      </c>
      <c r="AC188" s="102">
        <v>4</v>
      </c>
      <c r="AD188" s="31">
        <v>7</v>
      </c>
      <c r="AE188" s="30">
        <v>128</v>
      </c>
      <c r="AF188" s="31"/>
      <c r="AG188" s="30"/>
      <c r="AH188" s="31"/>
      <c r="AI188" s="30"/>
      <c r="AJ188" s="31"/>
      <c r="AK188" s="263"/>
      <c r="AL188" s="29"/>
      <c r="AM188" s="30"/>
      <c r="AN188" s="31">
        <v>299</v>
      </c>
      <c r="AO188" s="30">
        <v>8</v>
      </c>
      <c r="AP188" s="31"/>
      <c r="AQ188" s="30"/>
      <c r="AR188" s="31"/>
      <c r="AS188" s="30">
        <v>207</v>
      </c>
      <c r="AT188" s="31">
        <v>24</v>
      </c>
      <c r="AU188" s="30">
        <v>4</v>
      </c>
      <c r="AV188" s="31">
        <v>7</v>
      </c>
      <c r="AW188" s="30">
        <v>128</v>
      </c>
      <c r="AX188" s="31"/>
      <c r="AY188" s="30"/>
      <c r="AZ188" s="31"/>
      <c r="BA188" s="30"/>
      <c r="BB188" s="31"/>
      <c r="BC188" s="263"/>
      <c r="BD188" s="429" t="s">
        <v>854</v>
      </c>
      <c r="BE188" s="481" t="s">
        <v>3718</v>
      </c>
      <c r="BF188" s="482" t="s">
        <v>3718</v>
      </c>
      <c r="BG188" s="482" t="s">
        <v>3716</v>
      </c>
      <c r="BH188" s="482" t="s">
        <v>3716</v>
      </c>
      <c r="BI188" s="482" t="s">
        <v>3716</v>
      </c>
      <c r="BJ188" s="482" t="s">
        <v>3716</v>
      </c>
      <c r="BK188" s="482" t="s">
        <v>3718</v>
      </c>
      <c r="BL188" s="480" t="s">
        <v>3718</v>
      </c>
      <c r="BM188" s="142"/>
    </row>
    <row r="189" spans="1:65" ht="78.75" customHeight="1" x14ac:dyDescent="0.15">
      <c r="A189" s="218" t="s">
        <v>655</v>
      </c>
      <c r="B189" s="272">
        <v>185</v>
      </c>
      <c r="C189" s="138" t="s">
        <v>1282</v>
      </c>
      <c r="D189" s="273" t="s">
        <v>1392</v>
      </c>
      <c r="E189" s="295" t="s">
        <v>1393</v>
      </c>
      <c r="F189" s="275" t="s">
        <v>1394</v>
      </c>
      <c r="G189" s="296" t="s">
        <v>1395</v>
      </c>
      <c r="H189" s="297" t="s">
        <v>1396</v>
      </c>
      <c r="I189" s="226" t="s">
        <v>1397</v>
      </c>
      <c r="J189" s="138" t="s">
        <v>105</v>
      </c>
      <c r="K189" s="298" t="s">
        <v>211</v>
      </c>
      <c r="L189" s="465" t="s">
        <v>67</v>
      </c>
      <c r="M189" s="138" t="s">
        <v>74</v>
      </c>
      <c r="N189" s="138" t="s">
        <v>535</v>
      </c>
      <c r="O189" s="226" t="s">
        <v>174</v>
      </c>
      <c r="P189" s="226" t="s">
        <v>1398</v>
      </c>
      <c r="Q189" s="226" t="s">
        <v>1399</v>
      </c>
      <c r="R189" s="138">
        <v>133</v>
      </c>
      <c r="S189" s="138">
        <v>163</v>
      </c>
      <c r="T189" s="29"/>
      <c r="U189" s="30"/>
      <c r="V189" s="99">
        <v>131.30000000000001</v>
      </c>
      <c r="W189" s="30"/>
      <c r="X189" s="31"/>
      <c r="Y189" s="30"/>
      <c r="Z189" s="31"/>
      <c r="AA189" s="30"/>
      <c r="AB189" s="31"/>
      <c r="AC189" s="30"/>
      <c r="AD189" s="31"/>
      <c r="AE189" s="30"/>
      <c r="AF189" s="31"/>
      <c r="AG189" s="30"/>
      <c r="AH189" s="31"/>
      <c r="AI189" s="30"/>
      <c r="AJ189" s="31"/>
      <c r="AK189" s="263"/>
      <c r="AL189" s="29"/>
      <c r="AM189" s="30"/>
      <c r="AN189" s="31">
        <v>128.5</v>
      </c>
      <c r="AO189" s="30"/>
      <c r="AP189" s="31"/>
      <c r="AQ189" s="30"/>
      <c r="AR189" s="31"/>
      <c r="AS189" s="30"/>
      <c r="AT189" s="31"/>
      <c r="AU189" s="30"/>
      <c r="AV189" s="31"/>
      <c r="AW189" s="30"/>
      <c r="AX189" s="31"/>
      <c r="AY189" s="30"/>
      <c r="AZ189" s="31"/>
      <c r="BA189" s="30"/>
      <c r="BB189" s="31"/>
      <c r="BC189" s="263"/>
      <c r="BD189" s="429" t="s">
        <v>854</v>
      </c>
      <c r="BE189" s="481" t="s">
        <v>3718</v>
      </c>
      <c r="BF189" s="482" t="s">
        <v>3718</v>
      </c>
      <c r="BG189" s="482" t="s">
        <v>3716</v>
      </c>
      <c r="BH189" s="482" t="s">
        <v>3716</v>
      </c>
      <c r="BI189" s="482" t="s">
        <v>3716</v>
      </c>
      <c r="BJ189" s="482" t="s">
        <v>3716</v>
      </c>
      <c r="BK189" s="482" t="s">
        <v>3718</v>
      </c>
      <c r="BL189" s="480" t="s">
        <v>3718</v>
      </c>
      <c r="BM189" s="142"/>
    </row>
    <row r="190" spans="1:65" ht="71.25" customHeight="1" x14ac:dyDescent="0.15">
      <c r="A190" s="218" t="s">
        <v>655</v>
      </c>
      <c r="B190" s="272">
        <v>186</v>
      </c>
      <c r="C190" s="138" t="s">
        <v>1282</v>
      </c>
      <c r="D190" s="273" t="s">
        <v>1400</v>
      </c>
      <c r="E190" s="295" t="s">
        <v>1401</v>
      </c>
      <c r="F190" s="275" t="s">
        <v>1402</v>
      </c>
      <c r="G190" s="296" t="s">
        <v>1403</v>
      </c>
      <c r="H190" s="297" t="s">
        <v>1404</v>
      </c>
      <c r="I190" s="226" t="s">
        <v>1405</v>
      </c>
      <c r="J190" s="138" t="s">
        <v>105</v>
      </c>
      <c r="K190" s="298" t="s">
        <v>1406</v>
      </c>
      <c r="L190" s="465" t="s">
        <v>67</v>
      </c>
      <c r="M190" s="138" t="s">
        <v>74</v>
      </c>
      <c r="N190" s="138" t="s">
        <v>535</v>
      </c>
      <c r="O190" s="226" t="s">
        <v>174</v>
      </c>
      <c r="P190" s="226" t="s">
        <v>1407</v>
      </c>
      <c r="Q190" s="226" t="s">
        <v>1408</v>
      </c>
      <c r="R190" s="138">
        <v>520</v>
      </c>
      <c r="S190" s="138">
        <v>525</v>
      </c>
      <c r="T190" s="29"/>
      <c r="U190" s="30"/>
      <c r="V190" s="31">
        <v>104</v>
      </c>
      <c r="W190" s="30"/>
      <c r="X190" s="31">
        <v>1.4</v>
      </c>
      <c r="Y190" s="30"/>
      <c r="Z190" s="31"/>
      <c r="AA190" s="30">
        <v>6</v>
      </c>
      <c r="AB190" s="31"/>
      <c r="AC190" s="30">
        <v>0.7</v>
      </c>
      <c r="AD190" s="31">
        <v>2.1</v>
      </c>
      <c r="AE190" s="30">
        <v>87.5</v>
      </c>
      <c r="AF190" s="31"/>
      <c r="AG190" s="30">
        <v>0.3</v>
      </c>
      <c r="AH190" s="31"/>
      <c r="AI190" s="30"/>
      <c r="AJ190" s="31"/>
      <c r="AK190" s="263" t="s">
        <v>1409</v>
      </c>
      <c r="AL190" s="29"/>
      <c r="AM190" s="30"/>
      <c r="AN190" s="31">
        <v>104</v>
      </c>
      <c r="AO190" s="30"/>
      <c r="AP190" s="31">
        <v>1.4</v>
      </c>
      <c r="AQ190" s="30"/>
      <c r="AR190" s="31"/>
      <c r="AS190" s="30">
        <v>6</v>
      </c>
      <c r="AT190" s="31"/>
      <c r="AU190" s="30">
        <v>0.7</v>
      </c>
      <c r="AV190" s="31">
        <v>2.1</v>
      </c>
      <c r="AW190" s="30">
        <v>87.5</v>
      </c>
      <c r="AX190" s="31"/>
      <c r="AY190" s="30">
        <v>0.3</v>
      </c>
      <c r="AZ190" s="31"/>
      <c r="BA190" s="30"/>
      <c r="BB190" s="31"/>
      <c r="BC190" s="263" t="s">
        <v>1409</v>
      </c>
      <c r="BD190" s="429" t="s">
        <v>854</v>
      </c>
      <c r="BE190" s="481" t="s">
        <v>3718</v>
      </c>
      <c r="BF190" s="482" t="s">
        <v>3718</v>
      </c>
      <c r="BG190" s="482" t="s">
        <v>3716</v>
      </c>
      <c r="BH190" s="482" t="s">
        <v>3716</v>
      </c>
      <c r="BI190" s="482" t="s">
        <v>3716</v>
      </c>
      <c r="BJ190" s="482" t="s">
        <v>3716</v>
      </c>
      <c r="BK190" s="482" t="s">
        <v>3718</v>
      </c>
      <c r="BL190" s="480" t="s">
        <v>3718</v>
      </c>
      <c r="BM190" s="142"/>
    </row>
    <row r="191" spans="1:65" ht="76.5" customHeight="1" x14ac:dyDescent="0.15">
      <c r="A191" s="218" t="s">
        <v>655</v>
      </c>
      <c r="B191" s="272">
        <v>187</v>
      </c>
      <c r="C191" s="138" t="s">
        <v>1282</v>
      </c>
      <c r="D191" s="273" t="s">
        <v>1410</v>
      </c>
      <c r="E191" s="295" t="s">
        <v>1411</v>
      </c>
      <c r="F191" s="275" t="s">
        <v>1412</v>
      </c>
      <c r="G191" s="296" t="s">
        <v>1413</v>
      </c>
      <c r="H191" s="297" t="s">
        <v>1414</v>
      </c>
      <c r="I191" s="226" t="s">
        <v>1415</v>
      </c>
      <c r="J191" s="138" t="s">
        <v>105</v>
      </c>
      <c r="K191" s="298" t="s">
        <v>1416</v>
      </c>
      <c r="L191" s="465" t="s">
        <v>67</v>
      </c>
      <c r="M191" s="138" t="s">
        <v>74</v>
      </c>
      <c r="N191" s="138" t="s">
        <v>535</v>
      </c>
      <c r="O191" s="226" t="s">
        <v>174</v>
      </c>
      <c r="P191" s="226" t="s">
        <v>1417</v>
      </c>
      <c r="Q191" s="226" t="s">
        <v>1418</v>
      </c>
      <c r="R191" s="138">
        <v>503</v>
      </c>
      <c r="S191" s="138">
        <v>460</v>
      </c>
      <c r="T191" s="29"/>
      <c r="U191" s="30"/>
      <c r="V191" s="31">
        <v>661.7</v>
      </c>
      <c r="W191" s="30">
        <v>30.8</v>
      </c>
      <c r="X191" s="31">
        <v>4.3</v>
      </c>
      <c r="Y191" s="30"/>
      <c r="Z191" s="31"/>
      <c r="AA191" s="30">
        <v>88.7</v>
      </c>
      <c r="AB191" s="31">
        <v>11.1</v>
      </c>
      <c r="AC191" s="30">
        <v>15</v>
      </c>
      <c r="AD191" s="31">
        <v>8</v>
      </c>
      <c r="AE191" s="30">
        <v>570.4</v>
      </c>
      <c r="AF191" s="31"/>
      <c r="AG191" s="30"/>
      <c r="AH191" s="31"/>
      <c r="AI191" s="30"/>
      <c r="AJ191" s="31"/>
      <c r="AK191" s="263"/>
      <c r="AL191" s="29"/>
      <c r="AM191" s="30"/>
      <c r="AN191" s="31">
        <v>661.7</v>
      </c>
      <c r="AO191" s="30">
        <v>30.8</v>
      </c>
      <c r="AP191" s="31">
        <v>4.3</v>
      </c>
      <c r="AQ191" s="30"/>
      <c r="AR191" s="31"/>
      <c r="AS191" s="30">
        <v>88.7</v>
      </c>
      <c r="AT191" s="31">
        <v>11.1</v>
      </c>
      <c r="AU191" s="30">
        <v>15</v>
      </c>
      <c r="AV191" s="31">
        <v>8</v>
      </c>
      <c r="AW191" s="30">
        <v>570.4</v>
      </c>
      <c r="AX191" s="31"/>
      <c r="AY191" s="30"/>
      <c r="AZ191" s="31"/>
      <c r="BA191" s="30"/>
      <c r="BB191" s="31"/>
      <c r="BC191" s="263"/>
      <c r="BD191" s="429" t="s">
        <v>854</v>
      </c>
      <c r="BE191" s="481" t="s">
        <v>3716</v>
      </c>
      <c r="BF191" s="482" t="s">
        <v>3716</v>
      </c>
      <c r="BG191" s="482" t="s">
        <v>3716</v>
      </c>
      <c r="BH191" s="482" t="s">
        <v>3716</v>
      </c>
      <c r="BI191" s="482" t="s">
        <v>3716</v>
      </c>
      <c r="BJ191" s="482" t="s">
        <v>3716</v>
      </c>
      <c r="BK191" s="482" t="s">
        <v>3716</v>
      </c>
      <c r="BL191" s="480" t="s">
        <v>3718</v>
      </c>
      <c r="BM191" s="142"/>
    </row>
    <row r="192" spans="1:65" ht="78.75" customHeight="1" x14ac:dyDescent="0.15">
      <c r="A192" s="218" t="s">
        <v>655</v>
      </c>
      <c r="B192" s="272">
        <v>188</v>
      </c>
      <c r="C192" s="138" t="s">
        <v>1282</v>
      </c>
      <c r="D192" s="273" t="s">
        <v>1419</v>
      </c>
      <c r="E192" s="295" t="s">
        <v>1420</v>
      </c>
      <c r="F192" s="275" t="s">
        <v>1421</v>
      </c>
      <c r="G192" s="296" t="s">
        <v>1422</v>
      </c>
      <c r="H192" s="297" t="s">
        <v>1414</v>
      </c>
      <c r="I192" s="226" t="s">
        <v>1297</v>
      </c>
      <c r="J192" s="138" t="s">
        <v>105</v>
      </c>
      <c r="K192" s="298" t="s">
        <v>1423</v>
      </c>
      <c r="L192" s="465" t="s">
        <v>67</v>
      </c>
      <c r="M192" s="138" t="s">
        <v>74</v>
      </c>
      <c r="N192" s="138" t="s">
        <v>535</v>
      </c>
      <c r="O192" s="226" t="s">
        <v>174</v>
      </c>
      <c r="P192" s="226" t="s">
        <v>1424</v>
      </c>
      <c r="Q192" s="226" t="s">
        <v>1425</v>
      </c>
      <c r="R192" s="138">
        <v>1120</v>
      </c>
      <c r="S192" s="138">
        <v>1140</v>
      </c>
      <c r="T192" s="29"/>
      <c r="U192" s="30"/>
      <c r="V192" s="31">
        <v>1105.5</v>
      </c>
      <c r="W192" s="30">
        <v>26.3</v>
      </c>
      <c r="X192" s="31">
        <v>25.1</v>
      </c>
      <c r="Y192" s="30">
        <v>4.5</v>
      </c>
      <c r="Z192" s="31"/>
      <c r="AA192" s="30">
        <v>51.2</v>
      </c>
      <c r="AB192" s="31">
        <v>29.7</v>
      </c>
      <c r="AC192" s="30">
        <v>5.4</v>
      </c>
      <c r="AD192" s="31">
        <v>48.5</v>
      </c>
      <c r="AE192" s="30">
        <v>29.8</v>
      </c>
      <c r="AF192" s="31">
        <v>1</v>
      </c>
      <c r="AG192" s="30"/>
      <c r="AH192" s="31"/>
      <c r="AI192" s="30">
        <v>1.3</v>
      </c>
      <c r="AJ192" s="31"/>
      <c r="AK192" s="263"/>
      <c r="AL192" s="29"/>
      <c r="AM192" s="30"/>
      <c r="AN192" s="31">
        <v>1105.5</v>
      </c>
      <c r="AO192" s="30">
        <v>26.3</v>
      </c>
      <c r="AP192" s="31">
        <v>25.1</v>
      </c>
      <c r="AQ192" s="30">
        <v>4.5</v>
      </c>
      <c r="AR192" s="31"/>
      <c r="AS192" s="30">
        <v>51.2</v>
      </c>
      <c r="AT192" s="31">
        <v>29.7</v>
      </c>
      <c r="AU192" s="30">
        <v>5.4</v>
      </c>
      <c r="AV192" s="31">
        <v>48.5</v>
      </c>
      <c r="AW192" s="30">
        <v>29.8</v>
      </c>
      <c r="AX192" s="31">
        <v>1</v>
      </c>
      <c r="AY192" s="30"/>
      <c r="AZ192" s="31"/>
      <c r="BA192" s="30">
        <v>1.3</v>
      </c>
      <c r="BB192" s="31"/>
      <c r="BC192" s="263"/>
      <c r="BD192" s="429" t="s">
        <v>854</v>
      </c>
      <c r="BE192" s="481" t="s">
        <v>3718</v>
      </c>
      <c r="BF192" s="482" t="s">
        <v>3718</v>
      </c>
      <c r="BG192" s="482" t="s">
        <v>3716</v>
      </c>
      <c r="BH192" s="482" t="s">
        <v>3716</v>
      </c>
      <c r="BI192" s="482" t="s">
        <v>3716</v>
      </c>
      <c r="BJ192" s="482" t="s">
        <v>3716</v>
      </c>
      <c r="BK192" s="482" t="s">
        <v>3718</v>
      </c>
      <c r="BL192" s="480" t="s">
        <v>3718</v>
      </c>
      <c r="BM192" s="142"/>
    </row>
    <row r="193" spans="1:65" ht="104.25" customHeight="1" x14ac:dyDescent="0.15">
      <c r="A193" s="218" t="s">
        <v>655</v>
      </c>
      <c r="B193" s="272">
        <v>189</v>
      </c>
      <c r="C193" s="138" t="s">
        <v>1373</v>
      </c>
      <c r="D193" s="273" t="s">
        <v>1426</v>
      </c>
      <c r="E193" s="295" t="s">
        <v>1427</v>
      </c>
      <c r="F193" s="275" t="s">
        <v>1428</v>
      </c>
      <c r="G193" s="296" t="s">
        <v>1429</v>
      </c>
      <c r="H193" s="297" t="s">
        <v>1430</v>
      </c>
      <c r="I193" s="226" t="s">
        <v>1431</v>
      </c>
      <c r="J193" s="138" t="s">
        <v>105</v>
      </c>
      <c r="K193" s="298" t="s">
        <v>1432</v>
      </c>
      <c r="L193" s="465" t="s">
        <v>67</v>
      </c>
      <c r="M193" s="138" t="s">
        <v>74</v>
      </c>
      <c r="N193" s="138" t="s">
        <v>535</v>
      </c>
      <c r="O193" s="226" t="s">
        <v>174</v>
      </c>
      <c r="P193" s="226" t="s">
        <v>1433</v>
      </c>
      <c r="Q193" s="226" t="s">
        <v>349</v>
      </c>
      <c r="R193" s="138">
        <v>950</v>
      </c>
      <c r="S193" s="138">
        <v>900</v>
      </c>
      <c r="T193" s="29"/>
      <c r="U193" s="30"/>
      <c r="V193" s="31">
        <v>300</v>
      </c>
      <c r="W193" s="30">
        <v>15</v>
      </c>
      <c r="X193" s="31">
        <v>7</v>
      </c>
      <c r="Y193" s="30">
        <v>6</v>
      </c>
      <c r="Z193" s="31"/>
      <c r="AA193" s="30">
        <v>121</v>
      </c>
      <c r="AB193" s="31">
        <v>40</v>
      </c>
      <c r="AC193" s="30">
        <v>7.2</v>
      </c>
      <c r="AD193" s="31"/>
      <c r="AE193" s="30">
        <v>350</v>
      </c>
      <c r="AF193" s="31"/>
      <c r="AG193" s="30">
        <v>2.5</v>
      </c>
      <c r="AH193" s="31"/>
      <c r="AI193" s="30"/>
      <c r="AJ193" s="31"/>
      <c r="AK193" s="263"/>
      <c r="AL193" s="29"/>
      <c r="AM193" s="30"/>
      <c r="AN193" s="99">
        <v>291</v>
      </c>
      <c r="AO193" s="30">
        <v>15</v>
      </c>
      <c r="AP193" s="31">
        <v>7</v>
      </c>
      <c r="AQ193" s="30">
        <v>6</v>
      </c>
      <c r="AR193" s="31"/>
      <c r="AS193" s="30">
        <v>121</v>
      </c>
      <c r="AT193" s="31">
        <v>40</v>
      </c>
      <c r="AU193" s="30">
        <v>7.2</v>
      </c>
      <c r="AV193" s="31"/>
      <c r="AW193" s="100">
        <v>366.8</v>
      </c>
      <c r="AX193" s="31"/>
      <c r="AY193" s="30">
        <v>2.5</v>
      </c>
      <c r="AZ193" s="31"/>
      <c r="BA193" s="30"/>
      <c r="BB193" s="31"/>
      <c r="BC193" s="263"/>
      <c r="BD193" s="429" t="s">
        <v>854</v>
      </c>
      <c r="BE193" s="481" t="s">
        <v>3717</v>
      </c>
      <c r="BF193" s="482" t="s">
        <v>3716</v>
      </c>
      <c r="BG193" s="482" t="s">
        <v>3716</v>
      </c>
      <c r="BH193" s="482" t="s">
        <v>3716</v>
      </c>
      <c r="BI193" s="482" t="s">
        <v>3716</v>
      </c>
      <c r="BJ193" s="482" t="s">
        <v>3716</v>
      </c>
      <c r="BK193" s="482" t="s">
        <v>3716</v>
      </c>
      <c r="BL193" s="480" t="s">
        <v>3716</v>
      </c>
      <c r="BM193" s="142"/>
    </row>
    <row r="194" spans="1:65" ht="78.75" customHeight="1" x14ac:dyDescent="0.15">
      <c r="A194" s="218" t="s">
        <v>655</v>
      </c>
      <c r="B194" s="272">
        <v>190</v>
      </c>
      <c r="C194" s="138" t="s">
        <v>1373</v>
      </c>
      <c r="D194" s="273" t="s">
        <v>1434</v>
      </c>
      <c r="E194" s="295" t="s">
        <v>1435</v>
      </c>
      <c r="F194" s="275" t="s">
        <v>1436</v>
      </c>
      <c r="G194" s="296" t="s">
        <v>1437</v>
      </c>
      <c r="H194" s="297" t="s">
        <v>1438</v>
      </c>
      <c r="I194" s="226" t="s">
        <v>1439</v>
      </c>
      <c r="J194" s="138" t="s">
        <v>105</v>
      </c>
      <c r="K194" s="298" t="s">
        <v>1440</v>
      </c>
      <c r="L194" s="465" t="s">
        <v>67</v>
      </c>
      <c r="M194" s="138" t="s">
        <v>74</v>
      </c>
      <c r="N194" s="138" t="s">
        <v>535</v>
      </c>
      <c r="O194" s="226" t="s">
        <v>174</v>
      </c>
      <c r="P194" s="226" t="s">
        <v>1441</v>
      </c>
      <c r="Q194" s="226" t="s">
        <v>1442</v>
      </c>
      <c r="R194" s="138">
        <v>390</v>
      </c>
      <c r="S194" s="138">
        <v>380</v>
      </c>
      <c r="T194" s="29"/>
      <c r="U194" s="30"/>
      <c r="V194" s="31">
        <v>315</v>
      </c>
      <c r="W194" s="30">
        <v>0.3</v>
      </c>
      <c r="X194" s="31"/>
      <c r="Y194" s="30"/>
      <c r="Z194" s="31"/>
      <c r="AA194" s="30">
        <v>36.5</v>
      </c>
      <c r="AB194" s="31">
        <v>18</v>
      </c>
      <c r="AC194" s="30">
        <v>3</v>
      </c>
      <c r="AD194" s="31"/>
      <c r="AE194" s="30">
        <v>100</v>
      </c>
      <c r="AF194" s="31"/>
      <c r="AG194" s="30"/>
      <c r="AH194" s="31"/>
      <c r="AI194" s="30">
        <v>5</v>
      </c>
      <c r="AJ194" s="31"/>
      <c r="AK194" s="263"/>
      <c r="AL194" s="29"/>
      <c r="AM194" s="30"/>
      <c r="AN194" s="31">
        <v>315</v>
      </c>
      <c r="AO194" s="30">
        <v>0.3</v>
      </c>
      <c r="AP194" s="31"/>
      <c r="AQ194" s="30"/>
      <c r="AR194" s="31"/>
      <c r="AS194" s="30">
        <v>36.5</v>
      </c>
      <c r="AT194" s="31">
        <v>18</v>
      </c>
      <c r="AU194" s="30">
        <v>3</v>
      </c>
      <c r="AV194" s="31"/>
      <c r="AW194" s="30">
        <v>100</v>
      </c>
      <c r="AX194" s="31"/>
      <c r="AY194" s="30"/>
      <c r="AZ194" s="31"/>
      <c r="BA194" s="30">
        <v>5</v>
      </c>
      <c r="BB194" s="31"/>
      <c r="BC194" s="263"/>
      <c r="BD194" s="429" t="s">
        <v>854</v>
      </c>
      <c r="BE194" s="481" t="s">
        <v>3717</v>
      </c>
      <c r="BF194" s="482" t="s">
        <v>3716</v>
      </c>
      <c r="BG194" s="482" t="s">
        <v>3717</v>
      </c>
      <c r="BH194" s="482" t="s">
        <v>3716</v>
      </c>
      <c r="BI194" s="482" t="s">
        <v>3717</v>
      </c>
      <c r="BJ194" s="482" t="s">
        <v>3716</v>
      </c>
      <c r="BK194" s="482" t="s">
        <v>3716</v>
      </c>
      <c r="BL194" s="480" t="s">
        <v>3718</v>
      </c>
      <c r="BM194" s="142"/>
    </row>
    <row r="195" spans="1:65" ht="94.5" customHeight="1" x14ac:dyDescent="0.15">
      <c r="A195" s="218" t="s">
        <v>655</v>
      </c>
      <c r="B195" s="272">
        <v>191</v>
      </c>
      <c r="C195" s="138" t="s">
        <v>1373</v>
      </c>
      <c r="D195" s="273" t="s">
        <v>1443</v>
      </c>
      <c r="E195" s="295" t="s">
        <v>1444</v>
      </c>
      <c r="F195" s="275" t="s">
        <v>1445</v>
      </c>
      <c r="G195" s="296" t="s">
        <v>1446</v>
      </c>
      <c r="H195" s="297" t="s">
        <v>1447</v>
      </c>
      <c r="I195" s="226" t="s">
        <v>1448</v>
      </c>
      <c r="J195" s="138" t="s">
        <v>105</v>
      </c>
      <c r="K195" s="298" t="s">
        <v>1449</v>
      </c>
      <c r="L195" s="465" t="s">
        <v>67</v>
      </c>
      <c r="M195" s="138" t="s">
        <v>74</v>
      </c>
      <c r="N195" s="138" t="s">
        <v>535</v>
      </c>
      <c r="O195" s="226" t="s">
        <v>174</v>
      </c>
      <c r="P195" s="226" t="s">
        <v>1450</v>
      </c>
      <c r="Q195" s="226" t="s">
        <v>1451</v>
      </c>
      <c r="R195" s="138">
        <v>218</v>
      </c>
      <c r="S195" s="138">
        <v>218</v>
      </c>
      <c r="T195" s="29"/>
      <c r="U195" s="30"/>
      <c r="V195" s="99">
        <v>25</v>
      </c>
      <c r="W195" s="30"/>
      <c r="X195" s="31"/>
      <c r="Y195" s="30"/>
      <c r="Z195" s="31"/>
      <c r="AA195" s="100">
        <v>3.5</v>
      </c>
      <c r="AB195" s="99">
        <v>16</v>
      </c>
      <c r="AC195" s="100"/>
      <c r="AD195" s="99"/>
      <c r="AE195" s="100">
        <v>3.5</v>
      </c>
      <c r="AF195" s="31"/>
      <c r="AG195" s="30"/>
      <c r="AH195" s="31"/>
      <c r="AI195" s="30">
        <v>5</v>
      </c>
      <c r="AJ195" s="31"/>
      <c r="AK195" s="263"/>
      <c r="AL195" s="29"/>
      <c r="AM195" s="30"/>
      <c r="AN195" s="99">
        <v>21</v>
      </c>
      <c r="AO195" s="30"/>
      <c r="AP195" s="31"/>
      <c r="AQ195" s="30"/>
      <c r="AR195" s="31"/>
      <c r="AS195" s="100">
        <v>5</v>
      </c>
      <c r="AT195" s="99">
        <v>15</v>
      </c>
      <c r="AU195" s="30"/>
      <c r="AV195" s="31"/>
      <c r="AW195" s="30">
        <v>4.5</v>
      </c>
      <c r="AX195" s="31"/>
      <c r="AY195" s="30"/>
      <c r="AZ195" s="31"/>
      <c r="BA195" s="100">
        <v>5</v>
      </c>
      <c r="BB195" s="31"/>
      <c r="BC195" s="263"/>
      <c r="BD195" s="429" t="s">
        <v>854</v>
      </c>
      <c r="BE195" s="481" t="s">
        <v>3716</v>
      </c>
      <c r="BF195" s="482" t="s">
        <v>3716</v>
      </c>
      <c r="BG195" s="482" t="s">
        <v>3717</v>
      </c>
      <c r="BH195" s="482" t="s">
        <v>3716</v>
      </c>
      <c r="BI195" s="482" t="s">
        <v>3716</v>
      </c>
      <c r="BJ195" s="482" t="s">
        <v>3717</v>
      </c>
      <c r="BK195" s="482" t="s">
        <v>3719</v>
      </c>
      <c r="BL195" s="480" t="s">
        <v>3716</v>
      </c>
      <c r="BM195" s="142"/>
    </row>
    <row r="196" spans="1:65" ht="72" customHeight="1" x14ac:dyDescent="0.15">
      <c r="A196" s="366" t="s">
        <v>4029</v>
      </c>
      <c r="B196" s="272">
        <v>192</v>
      </c>
      <c r="C196" s="139" t="s">
        <v>1452</v>
      </c>
      <c r="D196" s="360" t="s">
        <v>1453</v>
      </c>
      <c r="E196" s="361" t="s">
        <v>1454</v>
      </c>
      <c r="F196" s="362" t="s">
        <v>1455</v>
      </c>
      <c r="G196" s="487" t="s">
        <v>1456</v>
      </c>
      <c r="H196" s="488" t="s">
        <v>1457</v>
      </c>
      <c r="I196" s="489" t="s">
        <v>1162</v>
      </c>
      <c r="J196" s="139" t="s">
        <v>105</v>
      </c>
      <c r="K196" s="490" t="s">
        <v>1458</v>
      </c>
      <c r="L196" s="491" t="s">
        <v>67</v>
      </c>
      <c r="M196" s="139" t="s">
        <v>74</v>
      </c>
      <c r="N196" s="139" t="s">
        <v>4030</v>
      </c>
      <c r="O196" s="489" t="s">
        <v>184</v>
      </c>
      <c r="P196" s="489" t="s">
        <v>4031</v>
      </c>
      <c r="Q196" s="489" t="s">
        <v>4032</v>
      </c>
      <c r="R196" s="139">
        <v>83</v>
      </c>
      <c r="S196" s="139">
        <v>75</v>
      </c>
      <c r="T196" s="124">
        <v>11.3</v>
      </c>
      <c r="U196" s="122">
        <v>51.3</v>
      </c>
      <c r="V196" s="123"/>
      <c r="W196" s="122"/>
      <c r="X196" s="123"/>
      <c r="Y196" s="122"/>
      <c r="Z196" s="123"/>
      <c r="AA196" s="122"/>
      <c r="AB196" s="123"/>
      <c r="AC196" s="122"/>
      <c r="AD196" s="123"/>
      <c r="AE196" s="122"/>
      <c r="AF196" s="123"/>
      <c r="AG196" s="122">
        <v>1.2</v>
      </c>
      <c r="AH196" s="123"/>
      <c r="AI196" s="122"/>
      <c r="AJ196" s="123"/>
      <c r="AK196" s="492"/>
      <c r="AL196" s="124">
        <v>10.5</v>
      </c>
      <c r="AM196" s="122">
        <v>46.6</v>
      </c>
      <c r="AN196" s="123"/>
      <c r="AO196" s="122"/>
      <c r="AP196" s="123"/>
      <c r="AQ196" s="122"/>
      <c r="AR196" s="123"/>
      <c r="AS196" s="122"/>
      <c r="AT196" s="123"/>
      <c r="AU196" s="122"/>
      <c r="AV196" s="123"/>
      <c r="AW196" s="122"/>
      <c r="AX196" s="123"/>
      <c r="AY196" s="122">
        <v>1.1000000000000001</v>
      </c>
      <c r="AZ196" s="123"/>
      <c r="BA196" s="122"/>
      <c r="BB196" s="123"/>
      <c r="BC196" s="492"/>
      <c r="BD196" s="493" t="s">
        <v>766</v>
      </c>
      <c r="BE196" s="494" t="s">
        <v>3717</v>
      </c>
      <c r="BF196" s="495" t="s">
        <v>3717</v>
      </c>
      <c r="BG196" s="495" t="s">
        <v>3717</v>
      </c>
      <c r="BH196" s="495" t="s">
        <v>3719</v>
      </c>
      <c r="BI196" s="495" t="s">
        <v>3716</v>
      </c>
      <c r="BJ196" s="495" t="s">
        <v>3717</v>
      </c>
      <c r="BK196" s="495" t="s">
        <v>3719</v>
      </c>
      <c r="BL196" s="496" t="s">
        <v>3716</v>
      </c>
      <c r="BM196" s="142"/>
    </row>
    <row r="197" spans="1:65" ht="62.25" customHeight="1" x14ac:dyDescent="0.15">
      <c r="A197" s="366" t="s">
        <v>4029</v>
      </c>
      <c r="B197" s="272">
        <v>193</v>
      </c>
      <c r="C197" s="139" t="s">
        <v>1452</v>
      </c>
      <c r="D197" s="360" t="s">
        <v>1459</v>
      </c>
      <c r="E197" s="361" t="s">
        <v>1460</v>
      </c>
      <c r="F197" s="362" t="s">
        <v>1461</v>
      </c>
      <c r="G197" s="487" t="s">
        <v>1462</v>
      </c>
      <c r="H197" s="488" t="s">
        <v>1463</v>
      </c>
      <c r="I197" s="489" t="s">
        <v>1464</v>
      </c>
      <c r="J197" s="139" t="s">
        <v>105</v>
      </c>
      <c r="K197" s="490" t="s">
        <v>1465</v>
      </c>
      <c r="L197" s="491" t="s">
        <v>67</v>
      </c>
      <c r="M197" s="139" t="s">
        <v>74</v>
      </c>
      <c r="N197" s="497" t="s">
        <v>4030</v>
      </c>
      <c r="O197" s="489" t="s">
        <v>1467</v>
      </c>
      <c r="P197" s="489" t="s">
        <v>4033</v>
      </c>
      <c r="Q197" s="489" t="s">
        <v>1466</v>
      </c>
      <c r="R197" s="139">
        <v>159</v>
      </c>
      <c r="S197" s="139">
        <v>155</v>
      </c>
      <c r="T197" s="124">
        <v>350</v>
      </c>
      <c r="U197" s="122">
        <v>5</v>
      </c>
      <c r="V197" s="123"/>
      <c r="W197" s="122"/>
      <c r="X197" s="123"/>
      <c r="Y197" s="122"/>
      <c r="Z197" s="123"/>
      <c r="AA197" s="122"/>
      <c r="AB197" s="123"/>
      <c r="AC197" s="122"/>
      <c r="AD197" s="123"/>
      <c r="AE197" s="122"/>
      <c r="AF197" s="123"/>
      <c r="AG197" s="122"/>
      <c r="AH197" s="123"/>
      <c r="AI197" s="122"/>
      <c r="AJ197" s="123"/>
      <c r="AK197" s="492"/>
      <c r="AL197" s="124">
        <v>350</v>
      </c>
      <c r="AM197" s="122">
        <v>5</v>
      </c>
      <c r="AN197" s="123"/>
      <c r="AO197" s="122"/>
      <c r="AP197" s="123"/>
      <c r="AQ197" s="122"/>
      <c r="AR197" s="123"/>
      <c r="AS197" s="122"/>
      <c r="AT197" s="123"/>
      <c r="AU197" s="122"/>
      <c r="AV197" s="123"/>
      <c r="AW197" s="122"/>
      <c r="AX197" s="123"/>
      <c r="AY197" s="122"/>
      <c r="AZ197" s="123"/>
      <c r="BA197" s="122"/>
      <c r="BB197" s="123"/>
      <c r="BC197" s="492"/>
      <c r="BD197" s="493" t="s">
        <v>766</v>
      </c>
      <c r="BE197" s="494" t="s">
        <v>3716</v>
      </c>
      <c r="BF197" s="495" t="s">
        <v>3716</v>
      </c>
      <c r="BG197" s="495" t="s">
        <v>3716</v>
      </c>
      <c r="BH197" s="495" t="s">
        <v>3716</v>
      </c>
      <c r="BI197" s="495" t="s">
        <v>3717</v>
      </c>
      <c r="BJ197" s="495" t="s">
        <v>3717</v>
      </c>
      <c r="BK197" s="495" t="s">
        <v>3719</v>
      </c>
      <c r="BL197" s="496" t="s">
        <v>3716</v>
      </c>
      <c r="BM197" s="142"/>
    </row>
    <row r="198" spans="1:65" ht="57.75" customHeight="1" x14ac:dyDescent="0.15">
      <c r="A198" s="366" t="s">
        <v>4029</v>
      </c>
      <c r="B198" s="272">
        <v>194</v>
      </c>
      <c r="C198" s="139" t="s">
        <v>1452</v>
      </c>
      <c r="D198" s="360" t="s">
        <v>1468</v>
      </c>
      <c r="E198" s="361" t="s">
        <v>1469</v>
      </c>
      <c r="F198" s="362" t="s">
        <v>1470</v>
      </c>
      <c r="G198" s="487" t="s">
        <v>1471</v>
      </c>
      <c r="H198" s="488" t="s">
        <v>1457</v>
      </c>
      <c r="I198" s="489" t="s">
        <v>1472</v>
      </c>
      <c r="J198" s="139" t="s">
        <v>105</v>
      </c>
      <c r="K198" s="490" t="s">
        <v>1473</v>
      </c>
      <c r="L198" s="491" t="s">
        <v>105</v>
      </c>
      <c r="M198" s="139" t="s">
        <v>74</v>
      </c>
      <c r="N198" s="497" t="s">
        <v>4030</v>
      </c>
      <c r="O198" s="489" t="s">
        <v>1467</v>
      </c>
      <c r="P198" s="489" t="s">
        <v>4033</v>
      </c>
      <c r="Q198" s="489" t="s">
        <v>1474</v>
      </c>
      <c r="R198" s="139">
        <v>23</v>
      </c>
      <c r="S198" s="139">
        <v>20</v>
      </c>
      <c r="T198" s="124"/>
      <c r="U198" s="122"/>
      <c r="V198" s="123"/>
      <c r="W198" s="122"/>
      <c r="X198" s="123"/>
      <c r="Y198" s="122">
        <v>9.8000000000000007</v>
      </c>
      <c r="Z198" s="123"/>
      <c r="AA198" s="122"/>
      <c r="AB198" s="123"/>
      <c r="AC198" s="122"/>
      <c r="AD198" s="123"/>
      <c r="AE198" s="122"/>
      <c r="AF198" s="123"/>
      <c r="AG198" s="122"/>
      <c r="AH198" s="123"/>
      <c r="AI198" s="122"/>
      <c r="AJ198" s="123"/>
      <c r="AK198" s="492"/>
      <c r="AL198" s="124"/>
      <c r="AM198" s="122"/>
      <c r="AN198" s="123"/>
      <c r="AO198" s="122"/>
      <c r="AP198" s="123"/>
      <c r="AQ198" s="122">
        <v>9.8000000000000007</v>
      </c>
      <c r="AR198" s="123"/>
      <c r="AS198" s="122"/>
      <c r="AT198" s="123"/>
      <c r="AU198" s="122"/>
      <c r="AV198" s="123"/>
      <c r="AW198" s="122"/>
      <c r="AX198" s="123"/>
      <c r="AY198" s="122"/>
      <c r="AZ198" s="123"/>
      <c r="BA198" s="122"/>
      <c r="BB198" s="123"/>
      <c r="BC198" s="492"/>
      <c r="BD198" s="493" t="s">
        <v>766</v>
      </c>
      <c r="BE198" s="494" t="s">
        <v>3718</v>
      </c>
      <c r="BF198" s="495" t="s">
        <v>3718</v>
      </c>
      <c r="BG198" s="495" t="s">
        <v>3718</v>
      </c>
      <c r="BH198" s="495" t="s">
        <v>3719</v>
      </c>
      <c r="BI198" s="495" t="s">
        <v>3719</v>
      </c>
      <c r="BJ198" s="495" t="s">
        <v>3719</v>
      </c>
      <c r="BK198" s="495" t="s">
        <v>3719</v>
      </c>
      <c r="BL198" s="496" t="s">
        <v>3717</v>
      </c>
      <c r="BM198" s="142"/>
    </row>
    <row r="199" spans="1:65" ht="51.75" customHeight="1" x14ac:dyDescent="0.15">
      <c r="A199" s="498" t="s">
        <v>4029</v>
      </c>
      <c r="B199" s="272">
        <v>195</v>
      </c>
      <c r="C199" s="140" t="s">
        <v>1452</v>
      </c>
      <c r="D199" s="499" t="s">
        <v>1475</v>
      </c>
      <c r="E199" s="500" t="s">
        <v>1476</v>
      </c>
      <c r="F199" s="501" t="s">
        <v>1477</v>
      </c>
      <c r="G199" s="502" t="s">
        <v>1462</v>
      </c>
      <c r="H199" s="503" t="s">
        <v>1478</v>
      </c>
      <c r="I199" s="504" t="s">
        <v>1479</v>
      </c>
      <c r="J199" s="140" t="s">
        <v>665</v>
      </c>
      <c r="K199" s="505" t="s">
        <v>1465</v>
      </c>
      <c r="L199" s="506" t="s">
        <v>665</v>
      </c>
      <c r="M199" s="140" t="s">
        <v>74</v>
      </c>
      <c r="N199" s="507" t="s">
        <v>4030</v>
      </c>
      <c r="O199" s="504" t="s">
        <v>378</v>
      </c>
      <c r="P199" s="504" t="s">
        <v>74</v>
      </c>
      <c r="Q199" s="504" t="s">
        <v>4034</v>
      </c>
      <c r="R199" s="140"/>
      <c r="S199" s="140"/>
      <c r="T199" s="125">
        <v>17</v>
      </c>
      <c r="U199" s="126">
        <v>2.5</v>
      </c>
      <c r="V199" s="127"/>
      <c r="W199" s="126"/>
      <c r="X199" s="127"/>
      <c r="Y199" s="126"/>
      <c r="Z199" s="127"/>
      <c r="AA199" s="126"/>
      <c r="AB199" s="127"/>
      <c r="AC199" s="126"/>
      <c r="AD199" s="127"/>
      <c r="AE199" s="126"/>
      <c r="AF199" s="127"/>
      <c r="AG199" s="126"/>
      <c r="AH199" s="127"/>
      <c r="AI199" s="126"/>
      <c r="AJ199" s="127"/>
      <c r="AK199" s="508"/>
      <c r="AL199" s="125">
        <v>17</v>
      </c>
      <c r="AM199" s="126">
        <v>2.5</v>
      </c>
      <c r="AN199" s="127"/>
      <c r="AO199" s="126"/>
      <c r="AP199" s="127"/>
      <c r="AQ199" s="126"/>
      <c r="AR199" s="127"/>
      <c r="AS199" s="126"/>
      <c r="AT199" s="127"/>
      <c r="AU199" s="126"/>
      <c r="AV199" s="127"/>
      <c r="AW199" s="126"/>
      <c r="AX199" s="127"/>
      <c r="AY199" s="126"/>
      <c r="AZ199" s="127"/>
      <c r="BA199" s="126"/>
      <c r="BB199" s="127"/>
      <c r="BC199" s="508"/>
      <c r="BD199" s="493" t="s">
        <v>766</v>
      </c>
      <c r="BE199" s="509"/>
      <c r="BF199" s="510"/>
      <c r="BG199" s="510"/>
      <c r="BH199" s="510"/>
      <c r="BI199" s="510"/>
      <c r="BJ199" s="510"/>
      <c r="BK199" s="510"/>
      <c r="BL199" s="511"/>
      <c r="BM199" s="142"/>
    </row>
    <row r="200" spans="1:65" ht="61.5" customHeight="1" x14ac:dyDescent="0.15">
      <c r="A200" s="366" t="s">
        <v>4029</v>
      </c>
      <c r="B200" s="272">
        <v>196</v>
      </c>
      <c r="C200" s="139" t="s">
        <v>1452</v>
      </c>
      <c r="D200" s="360" t="s">
        <v>1480</v>
      </c>
      <c r="E200" s="361" t="s">
        <v>1481</v>
      </c>
      <c r="F200" s="362" t="s">
        <v>1482</v>
      </c>
      <c r="G200" s="487" t="s">
        <v>1483</v>
      </c>
      <c r="H200" s="488" t="s">
        <v>1457</v>
      </c>
      <c r="I200" s="489" t="s">
        <v>1484</v>
      </c>
      <c r="J200" s="139" t="s">
        <v>105</v>
      </c>
      <c r="K200" s="490" t="s">
        <v>1485</v>
      </c>
      <c r="L200" s="491" t="s">
        <v>67</v>
      </c>
      <c r="M200" s="139" t="s">
        <v>74</v>
      </c>
      <c r="N200" s="497" t="s">
        <v>4030</v>
      </c>
      <c r="O200" s="489" t="s">
        <v>1467</v>
      </c>
      <c r="P200" s="489" t="s">
        <v>4033</v>
      </c>
      <c r="Q200" s="489" t="s">
        <v>4035</v>
      </c>
      <c r="R200" s="139">
        <v>125</v>
      </c>
      <c r="S200" s="139">
        <v>129</v>
      </c>
      <c r="T200" s="124">
        <v>40.299999999999997</v>
      </c>
      <c r="U200" s="122">
        <v>30.5</v>
      </c>
      <c r="V200" s="123"/>
      <c r="W200" s="122"/>
      <c r="X200" s="123"/>
      <c r="Y200" s="122"/>
      <c r="Z200" s="123"/>
      <c r="AA200" s="122"/>
      <c r="AB200" s="123"/>
      <c r="AC200" s="122"/>
      <c r="AD200" s="123"/>
      <c r="AE200" s="122"/>
      <c r="AF200" s="123"/>
      <c r="AG200" s="122">
        <v>1.6</v>
      </c>
      <c r="AH200" s="123">
        <v>1.1000000000000001</v>
      </c>
      <c r="AI200" s="122"/>
      <c r="AJ200" s="123"/>
      <c r="AK200" s="492"/>
      <c r="AL200" s="124">
        <v>40.299999999999997</v>
      </c>
      <c r="AM200" s="122">
        <v>30.5</v>
      </c>
      <c r="AN200" s="123"/>
      <c r="AO200" s="122"/>
      <c r="AP200" s="123"/>
      <c r="AQ200" s="122"/>
      <c r="AR200" s="123"/>
      <c r="AS200" s="122"/>
      <c r="AT200" s="123"/>
      <c r="AU200" s="122"/>
      <c r="AV200" s="123"/>
      <c r="AW200" s="122"/>
      <c r="AX200" s="123"/>
      <c r="AY200" s="122">
        <v>1.6</v>
      </c>
      <c r="AZ200" s="123">
        <v>1.1000000000000001</v>
      </c>
      <c r="BA200" s="122"/>
      <c r="BB200" s="123"/>
      <c r="BC200" s="492"/>
      <c r="BD200" s="493" t="s">
        <v>766</v>
      </c>
      <c r="BE200" s="494" t="s">
        <v>3718</v>
      </c>
      <c r="BF200" s="495" t="s">
        <v>3718</v>
      </c>
      <c r="BG200" s="495" t="s">
        <v>3718</v>
      </c>
      <c r="BH200" s="495" t="s">
        <v>3716</v>
      </c>
      <c r="BI200" s="495" t="s">
        <v>3718</v>
      </c>
      <c r="BJ200" s="495" t="s">
        <v>3718</v>
      </c>
      <c r="BK200" s="495" t="s">
        <v>3719</v>
      </c>
      <c r="BL200" s="496" t="s">
        <v>3718</v>
      </c>
      <c r="BM200" s="142"/>
    </row>
    <row r="201" spans="1:65" ht="93.75" customHeight="1" x14ac:dyDescent="0.15">
      <c r="A201" s="366" t="s">
        <v>4029</v>
      </c>
      <c r="B201" s="272">
        <v>197</v>
      </c>
      <c r="C201" s="139" t="s">
        <v>1452</v>
      </c>
      <c r="D201" s="360" t="s">
        <v>1486</v>
      </c>
      <c r="E201" s="361" t="s">
        <v>1487</v>
      </c>
      <c r="F201" s="362" t="s">
        <v>1488</v>
      </c>
      <c r="G201" s="487" t="s">
        <v>1489</v>
      </c>
      <c r="H201" s="488" t="s">
        <v>1457</v>
      </c>
      <c r="I201" s="489" t="s">
        <v>833</v>
      </c>
      <c r="J201" s="139" t="s">
        <v>105</v>
      </c>
      <c r="K201" s="490" t="s">
        <v>1490</v>
      </c>
      <c r="L201" s="491" t="s">
        <v>67</v>
      </c>
      <c r="M201" s="139" t="s">
        <v>74</v>
      </c>
      <c r="N201" s="139" t="s">
        <v>4030</v>
      </c>
      <c r="O201" s="489" t="s">
        <v>1491</v>
      </c>
      <c r="P201" s="489" t="s">
        <v>4033</v>
      </c>
      <c r="Q201" s="489" t="s">
        <v>4036</v>
      </c>
      <c r="R201" s="139">
        <v>125</v>
      </c>
      <c r="S201" s="139">
        <v>110</v>
      </c>
      <c r="T201" s="124">
        <v>47.3</v>
      </c>
      <c r="U201" s="122">
        <v>2.7</v>
      </c>
      <c r="V201" s="123"/>
      <c r="W201" s="122">
        <v>15</v>
      </c>
      <c r="X201" s="123"/>
      <c r="Y201" s="122"/>
      <c r="Z201" s="123"/>
      <c r="AA201" s="122"/>
      <c r="AB201" s="123"/>
      <c r="AC201" s="122"/>
      <c r="AD201" s="123"/>
      <c r="AE201" s="122"/>
      <c r="AF201" s="123"/>
      <c r="AG201" s="122">
        <v>7</v>
      </c>
      <c r="AH201" s="123"/>
      <c r="AI201" s="122"/>
      <c r="AJ201" s="123"/>
      <c r="AK201" s="492"/>
      <c r="AL201" s="124">
        <v>47.3</v>
      </c>
      <c r="AM201" s="122">
        <v>2.7</v>
      </c>
      <c r="AN201" s="123"/>
      <c r="AO201" s="122">
        <v>15</v>
      </c>
      <c r="AP201" s="123"/>
      <c r="AQ201" s="122"/>
      <c r="AR201" s="123"/>
      <c r="AS201" s="122"/>
      <c r="AT201" s="123"/>
      <c r="AU201" s="122"/>
      <c r="AV201" s="123"/>
      <c r="AW201" s="122"/>
      <c r="AX201" s="123"/>
      <c r="AY201" s="122">
        <v>7</v>
      </c>
      <c r="AZ201" s="123"/>
      <c r="BA201" s="122"/>
      <c r="BB201" s="123"/>
      <c r="BC201" s="492"/>
      <c r="BD201" s="493" t="s">
        <v>766</v>
      </c>
      <c r="BE201" s="494" t="s">
        <v>3718</v>
      </c>
      <c r="BF201" s="495" t="s">
        <v>3719</v>
      </c>
      <c r="BG201" s="495" t="s">
        <v>3718</v>
      </c>
      <c r="BH201" s="495" t="s">
        <v>3718</v>
      </c>
      <c r="BI201" s="495" t="s">
        <v>3716</v>
      </c>
      <c r="BJ201" s="495" t="s">
        <v>3718</v>
      </c>
      <c r="BK201" s="495" t="s">
        <v>3719</v>
      </c>
      <c r="BL201" s="496" t="s">
        <v>3719</v>
      </c>
      <c r="BM201" s="142"/>
    </row>
    <row r="202" spans="1:65" ht="48.75" customHeight="1" x14ac:dyDescent="0.15">
      <c r="A202" s="366" t="s">
        <v>4029</v>
      </c>
      <c r="B202" s="272">
        <v>198</v>
      </c>
      <c r="C202" s="139" t="s">
        <v>1452</v>
      </c>
      <c r="D202" s="360" t="s">
        <v>1492</v>
      </c>
      <c r="E202" s="361" t="s">
        <v>1493</v>
      </c>
      <c r="F202" s="362" t="s">
        <v>1494</v>
      </c>
      <c r="G202" s="487" t="s">
        <v>1495</v>
      </c>
      <c r="H202" s="488" t="s">
        <v>1496</v>
      </c>
      <c r="I202" s="489" t="s">
        <v>202</v>
      </c>
      <c r="J202" s="139" t="s">
        <v>105</v>
      </c>
      <c r="K202" s="490" t="s">
        <v>1465</v>
      </c>
      <c r="L202" s="491" t="s">
        <v>67</v>
      </c>
      <c r="M202" s="139" t="s">
        <v>68</v>
      </c>
      <c r="N202" s="512" t="s">
        <v>4030</v>
      </c>
      <c r="O202" s="489" t="s">
        <v>1467</v>
      </c>
      <c r="P202" s="489" t="s">
        <v>4037</v>
      </c>
      <c r="Q202" s="489" t="s">
        <v>1466</v>
      </c>
      <c r="R202" s="139">
        <v>637</v>
      </c>
      <c r="S202" s="512">
        <v>620</v>
      </c>
      <c r="T202" s="124">
        <v>297.89999999999998</v>
      </c>
      <c r="U202" s="122">
        <v>105.8</v>
      </c>
      <c r="V202" s="123"/>
      <c r="W202" s="122"/>
      <c r="X202" s="123"/>
      <c r="Y202" s="122"/>
      <c r="Z202" s="123"/>
      <c r="AA202" s="122"/>
      <c r="AB202" s="123"/>
      <c r="AC202" s="122"/>
      <c r="AD202" s="123"/>
      <c r="AE202" s="122"/>
      <c r="AF202" s="123"/>
      <c r="AG202" s="122"/>
      <c r="AH202" s="123"/>
      <c r="AI202" s="122"/>
      <c r="AJ202" s="123"/>
      <c r="AK202" s="492"/>
      <c r="AL202" s="135">
        <v>305</v>
      </c>
      <c r="AM202" s="134">
        <v>106</v>
      </c>
      <c r="AN202" s="123"/>
      <c r="AO202" s="122"/>
      <c r="AP202" s="123"/>
      <c r="AQ202" s="122"/>
      <c r="AR202" s="123"/>
      <c r="AS202" s="122"/>
      <c r="AT202" s="123"/>
      <c r="AU202" s="122"/>
      <c r="AV202" s="123"/>
      <c r="AW202" s="122"/>
      <c r="AX202" s="123"/>
      <c r="AY202" s="122"/>
      <c r="AZ202" s="123"/>
      <c r="BA202" s="122"/>
      <c r="BB202" s="123"/>
      <c r="BC202" s="492"/>
      <c r="BD202" s="493" t="s">
        <v>766</v>
      </c>
      <c r="BE202" s="494" t="s">
        <v>3717</v>
      </c>
      <c r="BF202" s="495" t="s">
        <v>3717</v>
      </c>
      <c r="BG202" s="495" t="s">
        <v>3718</v>
      </c>
      <c r="BH202" s="495" t="s">
        <v>3718</v>
      </c>
      <c r="BI202" s="495" t="s">
        <v>3717</v>
      </c>
      <c r="BJ202" s="495" t="s">
        <v>3717</v>
      </c>
      <c r="BK202" s="495" t="s">
        <v>3718</v>
      </c>
      <c r="BL202" s="496" t="s">
        <v>3718</v>
      </c>
      <c r="BM202" s="142"/>
    </row>
    <row r="203" spans="1:65" ht="65.25" customHeight="1" x14ac:dyDescent="0.15">
      <c r="A203" s="366" t="s">
        <v>4029</v>
      </c>
      <c r="B203" s="272">
        <v>199</v>
      </c>
      <c r="C203" s="139" t="s">
        <v>1497</v>
      </c>
      <c r="D203" s="360" t="s">
        <v>1498</v>
      </c>
      <c r="E203" s="361" t="s">
        <v>1499</v>
      </c>
      <c r="F203" s="362" t="s">
        <v>1500</v>
      </c>
      <c r="G203" s="487" t="s">
        <v>1495</v>
      </c>
      <c r="H203" s="488" t="s">
        <v>1501</v>
      </c>
      <c r="I203" s="489" t="s">
        <v>1502</v>
      </c>
      <c r="J203" s="139" t="s">
        <v>105</v>
      </c>
      <c r="K203" s="490" t="s">
        <v>1503</v>
      </c>
      <c r="L203" s="491" t="s">
        <v>105</v>
      </c>
      <c r="M203" s="139" t="s">
        <v>68</v>
      </c>
      <c r="N203" s="512" t="s">
        <v>4030</v>
      </c>
      <c r="O203" s="489" t="s">
        <v>1467</v>
      </c>
      <c r="P203" s="489" t="s">
        <v>4037</v>
      </c>
      <c r="Q203" s="489" t="s">
        <v>74</v>
      </c>
      <c r="R203" s="139">
        <v>60</v>
      </c>
      <c r="S203" s="139">
        <v>52</v>
      </c>
      <c r="T203" s="124"/>
      <c r="U203" s="122"/>
      <c r="V203" s="123"/>
      <c r="W203" s="122"/>
      <c r="X203" s="123"/>
      <c r="Y203" s="122"/>
      <c r="Z203" s="123"/>
      <c r="AA203" s="122"/>
      <c r="AB203" s="123">
        <v>2.58</v>
      </c>
      <c r="AC203" s="122"/>
      <c r="AD203" s="123"/>
      <c r="AE203" s="122"/>
      <c r="AF203" s="123"/>
      <c r="AG203" s="122">
        <v>5</v>
      </c>
      <c r="AH203" s="123">
        <v>1.44</v>
      </c>
      <c r="AI203" s="122"/>
      <c r="AJ203" s="123"/>
      <c r="AK203" s="492"/>
      <c r="AL203" s="124"/>
      <c r="AM203" s="122"/>
      <c r="AN203" s="123"/>
      <c r="AO203" s="122"/>
      <c r="AP203" s="123"/>
      <c r="AQ203" s="122"/>
      <c r="AR203" s="123"/>
      <c r="AS203" s="122"/>
      <c r="AT203" s="123">
        <v>3</v>
      </c>
      <c r="AU203" s="122"/>
      <c r="AV203" s="123"/>
      <c r="AW203" s="122"/>
      <c r="AX203" s="123"/>
      <c r="AY203" s="122">
        <v>5</v>
      </c>
      <c r="AZ203" s="123">
        <v>1.8</v>
      </c>
      <c r="BA203" s="122"/>
      <c r="BB203" s="123"/>
      <c r="BC203" s="492"/>
      <c r="BD203" s="493" t="s">
        <v>766</v>
      </c>
      <c r="BE203" s="494" t="s">
        <v>3717</v>
      </c>
      <c r="BF203" s="495" t="s">
        <v>3717</v>
      </c>
      <c r="BG203" s="495" t="s">
        <v>3718</v>
      </c>
      <c r="BH203" s="495" t="s">
        <v>3716</v>
      </c>
      <c r="BI203" s="495" t="s">
        <v>3717</v>
      </c>
      <c r="BJ203" s="495" t="s">
        <v>3718</v>
      </c>
      <c r="BK203" s="495" t="s">
        <v>3719</v>
      </c>
      <c r="BL203" s="496" t="s">
        <v>3718</v>
      </c>
      <c r="BM203" s="142"/>
    </row>
    <row r="204" spans="1:65" ht="48" customHeight="1" x14ac:dyDescent="0.15">
      <c r="A204" s="366" t="s">
        <v>4029</v>
      </c>
      <c r="B204" s="272">
        <v>200</v>
      </c>
      <c r="C204" s="139" t="s">
        <v>1452</v>
      </c>
      <c r="D204" s="360" t="s">
        <v>1504</v>
      </c>
      <c r="E204" s="361" t="s">
        <v>1505</v>
      </c>
      <c r="F204" s="362" t="s">
        <v>1506</v>
      </c>
      <c r="G204" s="487" t="s">
        <v>1507</v>
      </c>
      <c r="H204" s="488" t="s">
        <v>1508</v>
      </c>
      <c r="I204" s="489" t="s">
        <v>1509</v>
      </c>
      <c r="J204" s="139" t="s">
        <v>105</v>
      </c>
      <c r="K204" s="490" t="s">
        <v>1465</v>
      </c>
      <c r="L204" s="491" t="s">
        <v>67</v>
      </c>
      <c r="M204" s="139" t="s">
        <v>67</v>
      </c>
      <c r="N204" s="512" t="s">
        <v>4030</v>
      </c>
      <c r="O204" s="489" t="s">
        <v>1467</v>
      </c>
      <c r="P204" s="489" t="s">
        <v>4037</v>
      </c>
      <c r="Q204" s="489" t="s">
        <v>1466</v>
      </c>
      <c r="R204" s="139">
        <v>80</v>
      </c>
      <c r="S204" s="139">
        <v>100</v>
      </c>
      <c r="T204" s="124">
        <v>37.200000000000003</v>
      </c>
      <c r="U204" s="122">
        <v>20.8</v>
      </c>
      <c r="V204" s="123"/>
      <c r="W204" s="122"/>
      <c r="X204" s="123"/>
      <c r="Y204" s="122"/>
      <c r="Z204" s="123"/>
      <c r="AA204" s="122"/>
      <c r="AB204" s="123"/>
      <c r="AC204" s="122"/>
      <c r="AD204" s="123"/>
      <c r="AE204" s="122"/>
      <c r="AF204" s="123"/>
      <c r="AG204" s="122"/>
      <c r="AH204" s="123"/>
      <c r="AI204" s="122"/>
      <c r="AJ204" s="123"/>
      <c r="AK204" s="492"/>
      <c r="AL204" s="124">
        <v>35.5</v>
      </c>
      <c r="AM204" s="122">
        <v>20.5</v>
      </c>
      <c r="AN204" s="123"/>
      <c r="AO204" s="122"/>
      <c r="AP204" s="123"/>
      <c r="AQ204" s="122"/>
      <c r="AR204" s="123"/>
      <c r="AS204" s="122"/>
      <c r="AT204" s="123"/>
      <c r="AU204" s="122"/>
      <c r="AV204" s="123"/>
      <c r="AW204" s="122"/>
      <c r="AX204" s="123"/>
      <c r="AY204" s="122"/>
      <c r="AZ204" s="123"/>
      <c r="BA204" s="122"/>
      <c r="BB204" s="123"/>
      <c r="BC204" s="492"/>
      <c r="BD204" s="493" t="s">
        <v>766</v>
      </c>
      <c r="BE204" s="494" t="s">
        <v>3718</v>
      </c>
      <c r="BF204" s="495" t="s">
        <v>3718</v>
      </c>
      <c r="BG204" s="495" t="s">
        <v>3718</v>
      </c>
      <c r="BH204" s="495" t="s">
        <v>3718</v>
      </c>
      <c r="BI204" s="495" t="s">
        <v>3716</v>
      </c>
      <c r="BJ204" s="495" t="s">
        <v>3716</v>
      </c>
      <c r="BK204" s="495" t="s">
        <v>3719</v>
      </c>
      <c r="BL204" s="496" t="s">
        <v>3718</v>
      </c>
      <c r="BM204" s="142"/>
    </row>
    <row r="205" spans="1:65" ht="56.25" customHeight="1" x14ac:dyDescent="0.15">
      <c r="A205" s="366" t="s">
        <v>4029</v>
      </c>
      <c r="B205" s="272">
        <v>201</v>
      </c>
      <c r="C205" s="139" t="s">
        <v>1452</v>
      </c>
      <c r="D205" s="360" t="s">
        <v>1510</v>
      </c>
      <c r="E205" s="361" t="s">
        <v>1505</v>
      </c>
      <c r="F205" s="362" t="s">
        <v>1511</v>
      </c>
      <c r="G205" s="487" t="s">
        <v>1507</v>
      </c>
      <c r="H205" s="488" t="s">
        <v>1508</v>
      </c>
      <c r="I205" s="489" t="s">
        <v>1512</v>
      </c>
      <c r="J205" s="139" t="s">
        <v>105</v>
      </c>
      <c r="K205" s="490" t="s">
        <v>1513</v>
      </c>
      <c r="L205" s="491" t="s">
        <v>67</v>
      </c>
      <c r="M205" s="139" t="s">
        <v>74</v>
      </c>
      <c r="N205" s="512" t="s">
        <v>4030</v>
      </c>
      <c r="O205" s="489" t="s">
        <v>1467</v>
      </c>
      <c r="P205" s="489" t="s">
        <v>4037</v>
      </c>
      <c r="Q205" s="489" t="s">
        <v>1466</v>
      </c>
      <c r="R205" s="139">
        <v>70</v>
      </c>
      <c r="S205" s="139">
        <v>75</v>
      </c>
      <c r="T205" s="124"/>
      <c r="U205" s="122"/>
      <c r="V205" s="123"/>
      <c r="W205" s="122"/>
      <c r="X205" s="123"/>
      <c r="Y205" s="122"/>
      <c r="Z205" s="123"/>
      <c r="AA205" s="122">
        <v>10.5</v>
      </c>
      <c r="AB205" s="123"/>
      <c r="AC205" s="122"/>
      <c r="AD205" s="123"/>
      <c r="AE205" s="122"/>
      <c r="AF205" s="123"/>
      <c r="AG205" s="122">
        <v>6.6</v>
      </c>
      <c r="AH205" s="123">
        <v>1.6</v>
      </c>
      <c r="AI205" s="122"/>
      <c r="AJ205" s="123"/>
      <c r="AK205" s="492"/>
      <c r="AL205" s="124"/>
      <c r="AM205" s="122"/>
      <c r="AN205" s="123"/>
      <c r="AO205" s="122"/>
      <c r="AP205" s="123"/>
      <c r="AQ205" s="122"/>
      <c r="AR205" s="123"/>
      <c r="AS205" s="122">
        <v>12</v>
      </c>
      <c r="AT205" s="123"/>
      <c r="AU205" s="122"/>
      <c r="AV205" s="123"/>
      <c r="AW205" s="122"/>
      <c r="AX205" s="123"/>
      <c r="AY205" s="122">
        <v>3.5</v>
      </c>
      <c r="AZ205" s="123">
        <v>2.1</v>
      </c>
      <c r="BA205" s="122"/>
      <c r="BB205" s="123"/>
      <c r="BC205" s="492"/>
      <c r="BD205" s="493" t="s">
        <v>766</v>
      </c>
      <c r="BE205" s="494" t="s">
        <v>3718</v>
      </c>
      <c r="BF205" s="495" t="s">
        <v>3718</v>
      </c>
      <c r="BG205" s="495" t="s">
        <v>3718</v>
      </c>
      <c r="BH205" s="495" t="s">
        <v>3718</v>
      </c>
      <c r="BI205" s="495" t="s">
        <v>3716</v>
      </c>
      <c r="BJ205" s="495" t="s">
        <v>3716</v>
      </c>
      <c r="BK205" s="495" t="s">
        <v>3719</v>
      </c>
      <c r="BL205" s="496" t="s">
        <v>3718</v>
      </c>
      <c r="BM205" s="142"/>
    </row>
    <row r="206" spans="1:65" ht="49.5" customHeight="1" x14ac:dyDescent="0.15">
      <c r="A206" s="366" t="s">
        <v>4029</v>
      </c>
      <c r="B206" s="272">
        <v>202</v>
      </c>
      <c r="C206" s="139" t="s">
        <v>1452</v>
      </c>
      <c r="D206" s="360" t="s">
        <v>1514</v>
      </c>
      <c r="E206" s="361" t="s">
        <v>1515</v>
      </c>
      <c r="F206" s="362" t="s">
        <v>1516</v>
      </c>
      <c r="G206" s="487" t="s">
        <v>1517</v>
      </c>
      <c r="H206" s="513" t="s">
        <v>1518</v>
      </c>
      <c r="I206" s="489" t="s">
        <v>293</v>
      </c>
      <c r="J206" s="139" t="s">
        <v>105</v>
      </c>
      <c r="K206" s="490" t="s">
        <v>1465</v>
      </c>
      <c r="L206" s="491" t="s">
        <v>67</v>
      </c>
      <c r="M206" s="139" t="s">
        <v>74</v>
      </c>
      <c r="N206" s="139" t="s">
        <v>4030</v>
      </c>
      <c r="O206" s="489" t="s">
        <v>184</v>
      </c>
      <c r="P206" s="489" t="s">
        <v>4037</v>
      </c>
      <c r="Q206" s="489" t="s">
        <v>4038</v>
      </c>
      <c r="R206" s="139">
        <v>239</v>
      </c>
      <c r="S206" s="139">
        <v>225</v>
      </c>
      <c r="T206" s="124">
        <v>74</v>
      </c>
      <c r="U206" s="122">
        <v>11</v>
      </c>
      <c r="V206" s="123"/>
      <c r="W206" s="122"/>
      <c r="X206" s="123"/>
      <c r="Y206" s="122"/>
      <c r="Z206" s="123"/>
      <c r="AA206" s="122"/>
      <c r="AB206" s="123"/>
      <c r="AC206" s="122"/>
      <c r="AD206" s="123"/>
      <c r="AE206" s="122"/>
      <c r="AF206" s="123"/>
      <c r="AG206" s="122"/>
      <c r="AH206" s="123"/>
      <c r="AI206" s="122"/>
      <c r="AJ206" s="123"/>
      <c r="AK206" s="492"/>
      <c r="AL206" s="124">
        <v>74</v>
      </c>
      <c r="AM206" s="122">
        <v>11</v>
      </c>
      <c r="AN206" s="123"/>
      <c r="AO206" s="122"/>
      <c r="AP206" s="123"/>
      <c r="AQ206" s="122"/>
      <c r="AR206" s="123"/>
      <c r="AS206" s="122"/>
      <c r="AT206" s="123"/>
      <c r="AU206" s="122"/>
      <c r="AV206" s="123"/>
      <c r="AW206" s="122"/>
      <c r="AX206" s="123"/>
      <c r="AY206" s="122"/>
      <c r="AZ206" s="123"/>
      <c r="BA206" s="122"/>
      <c r="BB206" s="123"/>
      <c r="BC206" s="492"/>
      <c r="BD206" s="493" t="s">
        <v>766</v>
      </c>
      <c r="BE206" s="494" t="s">
        <v>3716</v>
      </c>
      <c r="BF206" s="495" t="s">
        <v>3716</v>
      </c>
      <c r="BG206" s="495" t="s">
        <v>3716</v>
      </c>
      <c r="BH206" s="495" t="s">
        <v>3717</v>
      </c>
      <c r="BI206" s="495" t="s">
        <v>3717</v>
      </c>
      <c r="BJ206" s="495" t="s">
        <v>3717</v>
      </c>
      <c r="BK206" s="495" t="s">
        <v>3717</v>
      </c>
      <c r="BL206" s="496" t="s">
        <v>3716</v>
      </c>
      <c r="BM206" s="142"/>
    </row>
    <row r="207" spans="1:65" ht="49.5" customHeight="1" x14ac:dyDescent="0.15">
      <c r="A207" s="366" t="s">
        <v>4029</v>
      </c>
      <c r="B207" s="272">
        <v>203</v>
      </c>
      <c r="C207" s="139" t="s">
        <v>1452</v>
      </c>
      <c r="D207" s="514" t="s">
        <v>4039</v>
      </c>
      <c r="E207" s="515" t="s">
        <v>4040</v>
      </c>
      <c r="F207" s="362" t="s">
        <v>1519</v>
      </c>
      <c r="G207" s="487" t="s">
        <v>1520</v>
      </c>
      <c r="H207" s="513" t="s">
        <v>1521</v>
      </c>
      <c r="I207" s="489" t="s">
        <v>680</v>
      </c>
      <c r="J207" s="139" t="s">
        <v>105</v>
      </c>
      <c r="K207" s="490" t="s">
        <v>1522</v>
      </c>
      <c r="L207" s="491" t="s">
        <v>67</v>
      </c>
      <c r="M207" s="139" t="s">
        <v>74</v>
      </c>
      <c r="N207" s="139" t="s">
        <v>4030</v>
      </c>
      <c r="O207" s="489" t="s">
        <v>184</v>
      </c>
      <c r="P207" s="489" t="s">
        <v>4037</v>
      </c>
      <c r="Q207" s="489" t="s">
        <v>4041</v>
      </c>
      <c r="R207" s="139">
        <v>52</v>
      </c>
      <c r="S207" s="139">
        <v>60</v>
      </c>
      <c r="T207" s="124">
        <v>30</v>
      </c>
      <c r="U207" s="122"/>
      <c r="V207" s="123"/>
      <c r="W207" s="122"/>
      <c r="X207" s="123"/>
      <c r="Y207" s="128"/>
      <c r="Z207" s="123"/>
      <c r="AA207" s="122"/>
      <c r="AB207" s="123"/>
      <c r="AC207" s="122"/>
      <c r="AD207" s="123"/>
      <c r="AE207" s="122"/>
      <c r="AF207" s="123"/>
      <c r="AG207" s="122"/>
      <c r="AH207" s="123"/>
      <c r="AI207" s="122"/>
      <c r="AJ207" s="123"/>
      <c r="AK207" s="492"/>
      <c r="AL207" s="129">
        <v>30</v>
      </c>
      <c r="AM207" s="122"/>
      <c r="AN207" s="123"/>
      <c r="AO207" s="122"/>
      <c r="AP207" s="123"/>
      <c r="AQ207" s="122"/>
      <c r="AR207" s="123"/>
      <c r="AS207" s="122"/>
      <c r="AT207" s="123"/>
      <c r="AU207" s="122"/>
      <c r="AV207" s="123"/>
      <c r="AW207" s="122"/>
      <c r="AX207" s="123"/>
      <c r="AY207" s="122"/>
      <c r="AZ207" s="123"/>
      <c r="BA207" s="122"/>
      <c r="BB207" s="123"/>
      <c r="BC207" s="492"/>
      <c r="BD207" s="493" t="s">
        <v>766</v>
      </c>
      <c r="BE207" s="494" t="s">
        <v>3718</v>
      </c>
      <c r="BF207" s="495" t="s">
        <v>3718</v>
      </c>
      <c r="BG207" s="495" t="s">
        <v>3718</v>
      </c>
      <c r="BH207" s="495" t="s">
        <v>3716</v>
      </c>
      <c r="BI207" s="495" t="s">
        <v>3716</v>
      </c>
      <c r="BJ207" s="495" t="s">
        <v>3716</v>
      </c>
      <c r="BK207" s="495" t="s">
        <v>3719</v>
      </c>
      <c r="BL207" s="496" t="s">
        <v>3718</v>
      </c>
      <c r="BM207" s="142"/>
    </row>
    <row r="208" spans="1:65" ht="72" customHeight="1" x14ac:dyDescent="0.15">
      <c r="A208" s="366" t="s">
        <v>4029</v>
      </c>
      <c r="B208" s="272">
        <v>204</v>
      </c>
      <c r="C208" s="139" t="s">
        <v>1452</v>
      </c>
      <c r="D208" s="360" t="s">
        <v>1523</v>
      </c>
      <c r="E208" s="361" t="s">
        <v>1524</v>
      </c>
      <c r="F208" s="362" t="s">
        <v>1525</v>
      </c>
      <c r="G208" s="487" t="s">
        <v>1526</v>
      </c>
      <c r="H208" s="513" t="s">
        <v>1527</v>
      </c>
      <c r="I208" s="489" t="s">
        <v>1528</v>
      </c>
      <c r="J208" s="139" t="s">
        <v>105</v>
      </c>
      <c r="K208" s="490" t="s">
        <v>1038</v>
      </c>
      <c r="L208" s="491" t="s">
        <v>67</v>
      </c>
      <c r="M208" s="139" t="s">
        <v>74</v>
      </c>
      <c r="N208" s="139" t="s">
        <v>4030</v>
      </c>
      <c r="O208" s="489" t="s">
        <v>184</v>
      </c>
      <c r="P208" s="489" t="s">
        <v>4037</v>
      </c>
      <c r="Q208" s="489" t="s">
        <v>4035</v>
      </c>
      <c r="R208" s="139">
        <v>39</v>
      </c>
      <c r="S208" s="139">
        <v>41</v>
      </c>
      <c r="T208" s="124"/>
      <c r="U208" s="122"/>
      <c r="V208" s="123"/>
      <c r="W208" s="122"/>
      <c r="X208" s="123"/>
      <c r="Y208" s="122"/>
      <c r="Z208" s="123"/>
      <c r="AA208" s="122"/>
      <c r="AB208" s="123"/>
      <c r="AC208" s="122"/>
      <c r="AD208" s="123"/>
      <c r="AE208" s="122"/>
      <c r="AF208" s="123"/>
      <c r="AG208" s="122"/>
      <c r="AH208" s="130">
        <v>10.050000000000001</v>
      </c>
      <c r="AI208" s="122"/>
      <c r="AJ208" s="123"/>
      <c r="AK208" s="492"/>
      <c r="AL208" s="124"/>
      <c r="AM208" s="122"/>
      <c r="AN208" s="123"/>
      <c r="AO208" s="122"/>
      <c r="AP208" s="123"/>
      <c r="AQ208" s="122"/>
      <c r="AR208" s="123"/>
      <c r="AS208" s="122"/>
      <c r="AT208" s="123"/>
      <c r="AU208" s="122"/>
      <c r="AV208" s="123"/>
      <c r="AW208" s="122"/>
      <c r="AX208" s="123"/>
      <c r="AY208" s="122"/>
      <c r="AZ208" s="130">
        <f>5.5+3.25+1.5</f>
        <v>10.25</v>
      </c>
      <c r="BA208" s="122"/>
      <c r="BB208" s="123"/>
      <c r="BC208" s="492"/>
      <c r="BD208" s="493" t="s">
        <v>766</v>
      </c>
      <c r="BE208" s="494" t="s">
        <v>3717</v>
      </c>
      <c r="BF208" s="495" t="s">
        <v>3717</v>
      </c>
      <c r="BG208" s="495" t="s">
        <v>3716</v>
      </c>
      <c r="BH208" s="495" t="s">
        <v>3716</v>
      </c>
      <c r="BI208" s="495" t="s">
        <v>3718</v>
      </c>
      <c r="BJ208" s="495" t="s">
        <v>3716</v>
      </c>
      <c r="BK208" s="495" t="s">
        <v>3719</v>
      </c>
      <c r="BL208" s="496" t="s">
        <v>3718</v>
      </c>
      <c r="BM208" s="142"/>
    </row>
    <row r="209" spans="1:65" ht="52.5" customHeight="1" x14ac:dyDescent="0.15">
      <c r="A209" s="366" t="s">
        <v>4029</v>
      </c>
      <c r="B209" s="272">
        <v>205</v>
      </c>
      <c r="C209" s="139" t="s">
        <v>1452</v>
      </c>
      <c r="D209" s="360" t="s">
        <v>1529</v>
      </c>
      <c r="E209" s="361" t="s">
        <v>4042</v>
      </c>
      <c r="F209" s="362" t="s">
        <v>1530</v>
      </c>
      <c r="G209" s="487" t="s">
        <v>1531</v>
      </c>
      <c r="H209" s="513" t="s">
        <v>1532</v>
      </c>
      <c r="I209" s="489" t="s">
        <v>1533</v>
      </c>
      <c r="J209" s="139" t="s">
        <v>105</v>
      </c>
      <c r="K209" s="490" t="s">
        <v>1465</v>
      </c>
      <c r="L209" s="491" t="s">
        <v>67</v>
      </c>
      <c r="M209" s="139" t="s">
        <v>74</v>
      </c>
      <c r="N209" s="139" t="s">
        <v>4030</v>
      </c>
      <c r="O209" s="489" t="s">
        <v>184</v>
      </c>
      <c r="P209" s="489" t="s">
        <v>4037</v>
      </c>
      <c r="Q209" s="489" t="s">
        <v>4035</v>
      </c>
      <c r="R209" s="139">
        <v>7</v>
      </c>
      <c r="S209" s="139">
        <v>7</v>
      </c>
      <c r="T209" s="131">
        <v>8.32</v>
      </c>
      <c r="U209" s="132">
        <v>0.5</v>
      </c>
      <c r="V209" s="123"/>
      <c r="W209" s="122"/>
      <c r="X209" s="123"/>
      <c r="Y209" s="122"/>
      <c r="Z209" s="123"/>
      <c r="AA209" s="122"/>
      <c r="AB209" s="123"/>
      <c r="AC209" s="122"/>
      <c r="AD209" s="123"/>
      <c r="AE209" s="122"/>
      <c r="AF209" s="123"/>
      <c r="AG209" s="122"/>
      <c r="AH209" s="123"/>
      <c r="AI209" s="122"/>
      <c r="AJ209" s="123"/>
      <c r="AK209" s="492"/>
      <c r="AL209" s="131">
        <v>8.32</v>
      </c>
      <c r="AM209" s="132">
        <v>0.5</v>
      </c>
      <c r="AN209" s="123"/>
      <c r="AO209" s="122"/>
      <c r="AP209" s="123"/>
      <c r="AQ209" s="122"/>
      <c r="AR209" s="123"/>
      <c r="AS209" s="122"/>
      <c r="AT209" s="123"/>
      <c r="AU209" s="122"/>
      <c r="AV209" s="123"/>
      <c r="AW209" s="122"/>
      <c r="AX209" s="123"/>
      <c r="AY209" s="122"/>
      <c r="AZ209" s="123"/>
      <c r="BA209" s="122"/>
      <c r="BB209" s="123"/>
      <c r="BC209" s="492"/>
      <c r="BD209" s="493" t="s">
        <v>766</v>
      </c>
      <c r="BE209" s="494" t="s">
        <v>3718</v>
      </c>
      <c r="BF209" s="495" t="s">
        <v>3716</v>
      </c>
      <c r="BG209" s="495" t="s">
        <v>3718</v>
      </c>
      <c r="BH209" s="495" t="s">
        <v>3718</v>
      </c>
      <c r="BI209" s="495" t="s">
        <v>3717</v>
      </c>
      <c r="BJ209" s="495" t="s">
        <v>3716</v>
      </c>
      <c r="BK209" s="495" t="s">
        <v>3719</v>
      </c>
      <c r="BL209" s="496" t="s">
        <v>3716</v>
      </c>
      <c r="BM209" s="142"/>
    </row>
    <row r="210" spans="1:65" ht="51" customHeight="1" x14ac:dyDescent="0.15">
      <c r="A210" s="366" t="s">
        <v>4029</v>
      </c>
      <c r="B210" s="272">
        <v>206</v>
      </c>
      <c r="C210" s="139" t="s">
        <v>1452</v>
      </c>
      <c r="D210" s="360" t="s">
        <v>1534</v>
      </c>
      <c r="E210" s="361" t="s">
        <v>4043</v>
      </c>
      <c r="F210" s="362" t="s">
        <v>1535</v>
      </c>
      <c r="G210" s="487" t="s">
        <v>1536</v>
      </c>
      <c r="H210" s="513" t="s">
        <v>1537</v>
      </c>
      <c r="I210" s="516">
        <v>44252</v>
      </c>
      <c r="J210" s="139" t="s">
        <v>105</v>
      </c>
      <c r="K210" s="490" t="s">
        <v>1538</v>
      </c>
      <c r="L210" s="491" t="s">
        <v>67</v>
      </c>
      <c r="M210" s="139" t="s">
        <v>74</v>
      </c>
      <c r="N210" s="139" t="s">
        <v>4030</v>
      </c>
      <c r="O210" s="489" t="s">
        <v>184</v>
      </c>
      <c r="P210" s="516">
        <v>44279</v>
      </c>
      <c r="Q210" s="489" t="s">
        <v>74</v>
      </c>
      <c r="R210" s="139">
        <v>2</v>
      </c>
      <c r="S210" s="139">
        <v>4</v>
      </c>
      <c r="T210" s="131">
        <v>0.15</v>
      </c>
      <c r="U210" s="132">
        <f>2.27+0.58</f>
        <v>2.85</v>
      </c>
      <c r="V210" s="123"/>
      <c r="W210" s="122"/>
      <c r="X210" s="123"/>
      <c r="Y210" s="122"/>
      <c r="Z210" s="123"/>
      <c r="AA210" s="122"/>
      <c r="AB210" s="123"/>
      <c r="AC210" s="122"/>
      <c r="AD210" s="123"/>
      <c r="AE210" s="122"/>
      <c r="AF210" s="123"/>
      <c r="AG210" s="122"/>
      <c r="AH210" s="123"/>
      <c r="AI210" s="122"/>
      <c r="AJ210" s="123"/>
      <c r="AK210" s="492"/>
      <c r="AL210" s="131">
        <v>0.15</v>
      </c>
      <c r="AM210" s="132">
        <f>2.27+0.58</f>
        <v>2.85</v>
      </c>
      <c r="AN210" s="123"/>
      <c r="AO210" s="122"/>
      <c r="AP210" s="123"/>
      <c r="AQ210" s="122"/>
      <c r="AR210" s="123"/>
      <c r="AS210" s="122"/>
      <c r="AT210" s="123"/>
      <c r="AU210" s="122"/>
      <c r="AV210" s="123"/>
      <c r="AW210" s="122"/>
      <c r="AX210" s="123"/>
      <c r="AY210" s="122"/>
      <c r="AZ210" s="123"/>
      <c r="BA210" s="122"/>
      <c r="BB210" s="123"/>
      <c r="BC210" s="492"/>
      <c r="BD210" s="493" t="s">
        <v>766</v>
      </c>
      <c r="BE210" s="494" t="s">
        <v>3716</v>
      </c>
      <c r="BF210" s="495" t="s">
        <v>3716</v>
      </c>
      <c r="BG210" s="495" t="s">
        <v>3716</v>
      </c>
      <c r="BH210" s="495" t="s">
        <v>3716</v>
      </c>
      <c r="BI210" s="495" t="s">
        <v>3716</v>
      </c>
      <c r="BJ210" s="495" t="s">
        <v>3718</v>
      </c>
      <c r="BK210" s="495" t="s">
        <v>3719</v>
      </c>
      <c r="BL210" s="496" t="s">
        <v>3718</v>
      </c>
      <c r="BM210" s="142"/>
    </row>
    <row r="211" spans="1:65" ht="62.25" customHeight="1" x14ac:dyDescent="0.15">
      <c r="A211" s="517" t="s">
        <v>4029</v>
      </c>
      <c r="B211" s="272">
        <v>207</v>
      </c>
      <c r="C211" s="141" t="s">
        <v>1452</v>
      </c>
      <c r="D211" s="514" t="s">
        <v>4044</v>
      </c>
      <c r="E211" s="515" t="s">
        <v>4045</v>
      </c>
      <c r="F211" s="518" t="s">
        <v>1539</v>
      </c>
      <c r="G211" s="519" t="s">
        <v>1540</v>
      </c>
      <c r="H211" s="520" t="s">
        <v>1541</v>
      </c>
      <c r="I211" s="521" t="s">
        <v>1542</v>
      </c>
      <c r="J211" s="141" t="s">
        <v>105</v>
      </c>
      <c r="K211" s="522" t="s">
        <v>4046</v>
      </c>
      <c r="L211" s="523" t="s">
        <v>67</v>
      </c>
      <c r="M211" s="141" t="s">
        <v>74</v>
      </c>
      <c r="N211" s="512" t="s">
        <v>4030</v>
      </c>
      <c r="O211" s="524" t="s">
        <v>4047</v>
      </c>
      <c r="P211" s="524" t="s">
        <v>4048</v>
      </c>
      <c r="Q211" s="524" t="s">
        <v>4049</v>
      </c>
      <c r="R211" s="512" t="s">
        <v>4050</v>
      </c>
      <c r="S211" s="512" t="s">
        <v>4051</v>
      </c>
      <c r="T211" s="135">
        <v>1631.2</v>
      </c>
      <c r="U211" s="134">
        <v>42.6</v>
      </c>
      <c r="V211" s="133"/>
      <c r="W211" s="134"/>
      <c r="X211" s="133"/>
      <c r="Y211" s="134"/>
      <c r="Z211" s="133"/>
      <c r="AA211" s="134"/>
      <c r="AB211" s="133"/>
      <c r="AC211" s="134"/>
      <c r="AD211" s="133"/>
      <c r="AE211" s="134">
        <v>0.76</v>
      </c>
      <c r="AF211" s="133"/>
      <c r="AG211" s="134"/>
      <c r="AH211" s="133"/>
      <c r="AI211" s="134"/>
      <c r="AJ211" s="133"/>
      <c r="AK211" s="525"/>
      <c r="AL211" s="135">
        <v>1642.3</v>
      </c>
      <c r="AM211" s="134">
        <v>31.5</v>
      </c>
      <c r="AN211" s="133"/>
      <c r="AO211" s="134"/>
      <c r="AP211" s="133"/>
      <c r="AQ211" s="134"/>
      <c r="AR211" s="133"/>
      <c r="AS211" s="134"/>
      <c r="AT211" s="133"/>
      <c r="AU211" s="134"/>
      <c r="AV211" s="133"/>
      <c r="AW211" s="134">
        <v>2</v>
      </c>
      <c r="AX211" s="133"/>
      <c r="AY211" s="134"/>
      <c r="AZ211" s="133"/>
      <c r="BA211" s="134"/>
      <c r="BB211" s="133"/>
      <c r="BC211" s="525"/>
      <c r="BD211" s="493" t="s">
        <v>766</v>
      </c>
      <c r="BE211" s="526" t="s">
        <v>3717</v>
      </c>
      <c r="BF211" s="527" t="s">
        <v>3717</v>
      </c>
      <c r="BG211" s="527" t="s">
        <v>3717</v>
      </c>
      <c r="BH211" s="527" t="s">
        <v>3717</v>
      </c>
      <c r="BI211" s="527" t="s">
        <v>3717</v>
      </c>
      <c r="BJ211" s="527" t="s">
        <v>3717</v>
      </c>
      <c r="BK211" s="527" t="s">
        <v>3717</v>
      </c>
      <c r="BL211" s="528" t="s">
        <v>3717</v>
      </c>
      <c r="BM211" s="142"/>
    </row>
    <row r="212" spans="1:65" ht="77.25" customHeight="1" x14ac:dyDescent="0.15">
      <c r="A212" s="517" t="s">
        <v>4029</v>
      </c>
      <c r="B212" s="272">
        <v>208</v>
      </c>
      <c r="C212" s="141" t="s">
        <v>1452</v>
      </c>
      <c r="D212" s="514" t="s">
        <v>1543</v>
      </c>
      <c r="E212" s="515" t="s">
        <v>4052</v>
      </c>
      <c r="F212" s="518" t="s">
        <v>1544</v>
      </c>
      <c r="G212" s="519" t="s">
        <v>1545</v>
      </c>
      <c r="H212" s="529" t="s">
        <v>1546</v>
      </c>
      <c r="I212" s="521" t="s">
        <v>1547</v>
      </c>
      <c r="J212" s="141" t="s">
        <v>105</v>
      </c>
      <c r="K212" s="522" t="s">
        <v>1465</v>
      </c>
      <c r="L212" s="523" t="s">
        <v>67</v>
      </c>
      <c r="M212" s="141" t="s">
        <v>74</v>
      </c>
      <c r="N212" s="512" t="s">
        <v>4030</v>
      </c>
      <c r="O212" s="524" t="s">
        <v>184</v>
      </c>
      <c r="P212" s="524" t="s">
        <v>4053</v>
      </c>
      <c r="Q212" s="524" t="s">
        <v>4054</v>
      </c>
      <c r="R212" s="512">
        <v>307</v>
      </c>
      <c r="S212" s="512">
        <v>357</v>
      </c>
      <c r="T212" s="135">
        <v>445.1</v>
      </c>
      <c r="U212" s="134">
        <v>42.2</v>
      </c>
      <c r="V212" s="133"/>
      <c r="W212" s="134"/>
      <c r="X212" s="133"/>
      <c r="Y212" s="134"/>
      <c r="Z212" s="133"/>
      <c r="AA212" s="134"/>
      <c r="AB212" s="133"/>
      <c r="AC212" s="134"/>
      <c r="AD212" s="133"/>
      <c r="AE212" s="134"/>
      <c r="AF212" s="133"/>
      <c r="AG212" s="134"/>
      <c r="AH212" s="133"/>
      <c r="AI212" s="134"/>
      <c r="AJ212" s="133"/>
      <c r="AK212" s="525"/>
      <c r="AL212" s="135">
        <v>442.7</v>
      </c>
      <c r="AM212" s="134">
        <v>41.2</v>
      </c>
      <c r="AN212" s="133"/>
      <c r="AO212" s="134"/>
      <c r="AP212" s="133"/>
      <c r="AQ212" s="134"/>
      <c r="AR212" s="133"/>
      <c r="AS212" s="134"/>
      <c r="AT212" s="133"/>
      <c r="AU212" s="134"/>
      <c r="AV212" s="133"/>
      <c r="AW212" s="134"/>
      <c r="AX212" s="133"/>
      <c r="AY212" s="134"/>
      <c r="AZ212" s="133"/>
      <c r="BA212" s="134"/>
      <c r="BB212" s="133"/>
      <c r="BC212" s="525"/>
      <c r="BD212" s="493" t="s">
        <v>766</v>
      </c>
      <c r="BE212" s="526" t="s">
        <v>3717</v>
      </c>
      <c r="BF212" s="527" t="s">
        <v>3717</v>
      </c>
      <c r="BG212" s="527" t="s">
        <v>3717</v>
      </c>
      <c r="BH212" s="527" t="s">
        <v>3716</v>
      </c>
      <c r="BI212" s="527" t="s">
        <v>3717</v>
      </c>
      <c r="BJ212" s="527" t="s">
        <v>3717</v>
      </c>
      <c r="BK212" s="527" t="s">
        <v>3716</v>
      </c>
      <c r="BL212" s="528" t="s">
        <v>3717</v>
      </c>
      <c r="BM212" s="142"/>
    </row>
    <row r="213" spans="1:65" ht="80.25" customHeight="1" x14ac:dyDescent="0.15">
      <c r="A213" s="517" t="s">
        <v>4029</v>
      </c>
      <c r="B213" s="272">
        <v>209</v>
      </c>
      <c r="C213" s="141" t="s">
        <v>1452</v>
      </c>
      <c r="D213" s="514" t="s">
        <v>1548</v>
      </c>
      <c r="E213" s="515" t="s">
        <v>4055</v>
      </c>
      <c r="F213" s="518" t="s">
        <v>1544</v>
      </c>
      <c r="G213" s="519" t="s">
        <v>1549</v>
      </c>
      <c r="H213" s="529" t="s">
        <v>1546</v>
      </c>
      <c r="I213" s="521" t="s">
        <v>1547</v>
      </c>
      <c r="J213" s="141" t="s">
        <v>105</v>
      </c>
      <c r="K213" s="522" t="s">
        <v>1473</v>
      </c>
      <c r="L213" s="523" t="s">
        <v>67</v>
      </c>
      <c r="M213" s="141" t="s">
        <v>74</v>
      </c>
      <c r="N213" s="512" t="s">
        <v>4030</v>
      </c>
      <c r="O213" s="524" t="s">
        <v>184</v>
      </c>
      <c r="P213" s="524" t="s">
        <v>4053</v>
      </c>
      <c r="Q213" s="524" t="s">
        <v>4056</v>
      </c>
      <c r="R213" s="512">
        <v>54</v>
      </c>
      <c r="S213" s="512">
        <v>50</v>
      </c>
      <c r="T213" s="135"/>
      <c r="U213" s="134"/>
      <c r="V213" s="133"/>
      <c r="W213" s="134"/>
      <c r="X213" s="133"/>
      <c r="Y213" s="134">
        <v>66.8</v>
      </c>
      <c r="Z213" s="133"/>
      <c r="AA213" s="134"/>
      <c r="AB213" s="133"/>
      <c r="AC213" s="134"/>
      <c r="AD213" s="133"/>
      <c r="AE213" s="134"/>
      <c r="AF213" s="133"/>
      <c r="AG213" s="134"/>
      <c r="AH213" s="133"/>
      <c r="AI213" s="134"/>
      <c r="AJ213" s="133"/>
      <c r="AK213" s="525"/>
      <c r="AL213" s="135"/>
      <c r="AM213" s="134"/>
      <c r="AN213" s="133"/>
      <c r="AO213" s="134"/>
      <c r="AP213" s="133"/>
      <c r="AQ213" s="134">
        <v>67.8</v>
      </c>
      <c r="AR213" s="133"/>
      <c r="AS213" s="134"/>
      <c r="AT213" s="133"/>
      <c r="AU213" s="134"/>
      <c r="AV213" s="133"/>
      <c r="AW213" s="134"/>
      <c r="AX213" s="133"/>
      <c r="AY213" s="134"/>
      <c r="AZ213" s="133"/>
      <c r="BA213" s="134"/>
      <c r="BB213" s="133"/>
      <c r="BC213" s="525"/>
      <c r="BD213" s="493" t="s">
        <v>766</v>
      </c>
      <c r="BE213" s="526" t="s">
        <v>3716</v>
      </c>
      <c r="BF213" s="527" t="s">
        <v>3716</v>
      </c>
      <c r="BG213" s="527" t="s">
        <v>3717</v>
      </c>
      <c r="BH213" s="527" t="s">
        <v>3717</v>
      </c>
      <c r="BI213" s="527" t="s">
        <v>3716</v>
      </c>
      <c r="BJ213" s="527" t="s">
        <v>3716</v>
      </c>
      <c r="BK213" s="527" t="s">
        <v>3716</v>
      </c>
      <c r="BL213" s="528" t="s">
        <v>3717</v>
      </c>
      <c r="BM213" s="142"/>
    </row>
    <row r="214" spans="1:65" ht="75.75" customHeight="1" x14ac:dyDescent="0.15">
      <c r="A214" s="517" t="s">
        <v>4029</v>
      </c>
      <c r="B214" s="272">
        <v>210</v>
      </c>
      <c r="C214" s="141" t="s">
        <v>1452</v>
      </c>
      <c r="D214" s="514" t="s">
        <v>1550</v>
      </c>
      <c r="E214" s="515" t="s">
        <v>4055</v>
      </c>
      <c r="F214" s="518" t="s">
        <v>1544</v>
      </c>
      <c r="G214" s="519" t="s">
        <v>1549</v>
      </c>
      <c r="H214" s="529" t="s">
        <v>1546</v>
      </c>
      <c r="I214" s="521" t="s">
        <v>1547</v>
      </c>
      <c r="J214" s="141" t="s">
        <v>105</v>
      </c>
      <c r="K214" s="522" t="s">
        <v>783</v>
      </c>
      <c r="L214" s="523" t="s">
        <v>67</v>
      </c>
      <c r="M214" s="141" t="s">
        <v>74</v>
      </c>
      <c r="N214" s="512" t="s">
        <v>4030</v>
      </c>
      <c r="O214" s="524" t="s">
        <v>184</v>
      </c>
      <c r="P214" s="524" t="s">
        <v>4053</v>
      </c>
      <c r="Q214" s="524" t="s">
        <v>4056</v>
      </c>
      <c r="R214" s="512">
        <v>7</v>
      </c>
      <c r="S214" s="512">
        <v>8</v>
      </c>
      <c r="T214" s="135"/>
      <c r="U214" s="134"/>
      <c r="V214" s="133"/>
      <c r="W214" s="134">
        <v>11.6</v>
      </c>
      <c r="X214" s="133"/>
      <c r="Y214" s="134"/>
      <c r="Z214" s="133"/>
      <c r="AA214" s="134"/>
      <c r="AB214" s="133"/>
      <c r="AC214" s="134"/>
      <c r="AD214" s="133"/>
      <c r="AE214" s="134"/>
      <c r="AF214" s="133"/>
      <c r="AG214" s="134"/>
      <c r="AH214" s="133"/>
      <c r="AI214" s="134"/>
      <c r="AJ214" s="133"/>
      <c r="AK214" s="525"/>
      <c r="AL214" s="135"/>
      <c r="AM214" s="134"/>
      <c r="AN214" s="133"/>
      <c r="AO214" s="134">
        <v>13</v>
      </c>
      <c r="AP214" s="133"/>
      <c r="AQ214" s="134"/>
      <c r="AR214" s="133"/>
      <c r="AS214" s="134"/>
      <c r="AT214" s="133"/>
      <c r="AU214" s="134"/>
      <c r="AV214" s="133"/>
      <c r="AW214" s="134"/>
      <c r="AX214" s="133"/>
      <c r="AY214" s="134"/>
      <c r="AZ214" s="133"/>
      <c r="BA214" s="134"/>
      <c r="BB214" s="133"/>
      <c r="BC214" s="525"/>
      <c r="BD214" s="493" t="s">
        <v>766</v>
      </c>
      <c r="BE214" s="526" t="s">
        <v>3717</v>
      </c>
      <c r="BF214" s="527" t="s">
        <v>3717</v>
      </c>
      <c r="BG214" s="527" t="s">
        <v>3717</v>
      </c>
      <c r="BH214" s="527" t="s">
        <v>3716</v>
      </c>
      <c r="BI214" s="527" t="s">
        <v>3717</v>
      </c>
      <c r="BJ214" s="527" t="s">
        <v>3717</v>
      </c>
      <c r="BK214" s="527" t="s">
        <v>3716</v>
      </c>
      <c r="BL214" s="528" t="s">
        <v>3717</v>
      </c>
      <c r="BM214" s="142"/>
    </row>
    <row r="215" spans="1:65" ht="72.75" customHeight="1" x14ac:dyDescent="0.15">
      <c r="A215" s="517" t="s">
        <v>4029</v>
      </c>
      <c r="B215" s="272">
        <v>211</v>
      </c>
      <c r="C215" s="141" t="s">
        <v>1452</v>
      </c>
      <c r="D215" s="514" t="s">
        <v>1551</v>
      </c>
      <c r="E215" s="515" t="s">
        <v>4055</v>
      </c>
      <c r="F215" s="518" t="s">
        <v>1544</v>
      </c>
      <c r="G215" s="519" t="s">
        <v>1549</v>
      </c>
      <c r="H215" s="529" t="s">
        <v>1546</v>
      </c>
      <c r="I215" s="521" t="s">
        <v>1552</v>
      </c>
      <c r="J215" s="141" t="s">
        <v>105</v>
      </c>
      <c r="K215" s="522" t="s">
        <v>847</v>
      </c>
      <c r="L215" s="523" t="s">
        <v>67</v>
      </c>
      <c r="M215" s="141" t="s">
        <v>74</v>
      </c>
      <c r="N215" s="512" t="s">
        <v>4030</v>
      </c>
      <c r="O215" s="524" t="s">
        <v>184</v>
      </c>
      <c r="P215" s="524" t="s">
        <v>4053</v>
      </c>
      <c r="Q215" s="524" t="s">
        <v>4056</v>
      </c>
      <c r="R215" s="512">
        <v>17</v>
      </c>
      <c r="S215" s="512">
        <v>18</v>
      </c>
      <c r="T215" s="135"/>
      <c r="U215" s="134"/>
      <c r="V215" s="133"/>
      <c r="W215" s="134"/>
      <c r="X215" s="133"/>
      <c r="Y215" s="134"/>
      <c r="Z215" s="133"/>
      <c r="AA215" s="134"/>
      <c r="AB215" s="133"/>
      <c r="AC215" s="134"/>
      <c r="AD215" s="133"/>
      <c r="AE215" s="134">
        <v>5.7</v>
      </c>
      <c r="AF215" s="133"/>
      <c r="AG215" s="134"/>
      <c r="AH215" s="133"/>
      <c r="AI215" s="134"/>
      <c r="AJ215" s="133"/>
      <c r="AK215" s="525"/>
      <c r="AL215" s="135"/>
      <c r="AM215" s="134"/>
      <c r="AN215" s="133"/>
      <c r="AO215" s="134"/>
      <c r="AP215" s="133"/>
      <c r="AQ215" s="134"/>
      <c r="AR215" s="133"/>
      <c r="AS215" s="134"/>
      <c r="AT215" s="133"/>
      <c r="AU215" s="134"/>
      <c r="AV215" s="133"/>
      <c r="AW215" s="134">
        <v>5.7</v>
      </c>
      <c r="AX215" s="133"/>
      <c r="AY215" s="134"/>
      <c r="AZ215" s="133"/>
      <c r="BA215" s="134"/>
      <c r="BB215" s="133"/>
      <c r="BC215" s="525"/>
      <c r="BD215" s="493" t="s">
        <v>766</v>
      </c>
      <c r="BE215" s="526" t="s">
        <v>3717</v>
      </c>
      <c r="BF215" s="527" t="s">
        <v>3717</v>
      </c>
      <c r="BG215" s="527" t="s">
        <v>3717</v>
      </c>
      <c r="BH215" s="527" t="s">
        <v>3716</v>
      </c>
      <c r="BI215" s="527" t="s">
        <v>3717</v>
      </c>
      <c r="BJ215" s="527" t="s">
        <v>3717</v>
      </c>
      <c r="BK215" s="527" t="s">
        <v>3718</v>
      </c>
      <c r="BL215" s="528" t="s">
        <v>3717</v>
      </c>
      <c r="BM215" s="142"/>
    </row>
    <row r="216" spans="1:65" ht="83.25" customHeight="1" x14ac:dyDescent="0.15">
      <c r="A216" s="517" t="s">
        <v>4029</v>
      </c>
      <c r="B216" s="272">
        <v>212</v>
      </c>
      <c r="C216" s="141" t="s">
        <v>1452</v>
      </c>
      <c r="D216" s="514" t="s">
        <v>1553</v>
      </c>
      <c r="E216" s="530" t="s">
        <v>1554</v>
      </c>
      <c r="F216" s="518" t="s">
        <v>1555</v>
      </c>
      <c r="G216" s="519" t="s">
        <v>1556</v>
      </c>
      <c r="H216" s="529" t="s">
        <v>1557</v>
      </c>
      <c r="I216" s="521" t="s">
        <v>1558</v>
      </c>
      <c r="J216" s="141" t="s">
        <v>105</v>
      </c>
      <c r="K216" s="522" t="s">
        <v>1465</v>
      </c>
      <c r="L216" s="523" t="s">
        <v>105</v>
      </c>
      <c r="M216" s="141" t="s">
        <v>74</v>
      </c>
      <c r="N216" s="512" t="s">
        <v>4030</v>
      </c>
      <c r="O216" s="524" t="s">
        <v>184</v>
      </c>
      <c r="P216" s="524" t="s">
        <v>4053</v>
      </c>
      <c r="Q216" s="524" t="s">
        <v>1559</v>
      </c>
      <c r="R216" s="512">
        <v>153</v>
      </c>
      <c r="S216" s="512">
        <v>145</v>
      </c>
      <c r="T216" s="135">
        <v>112.7</v>
      </c>
      <c r="U216" s="134">
        <v>8.4</v>
      </c>
      <c r="V216" s="133"/>
      <c r="W216" s="134"/>
      <c r="X216" s="133"/>
      <c r="Y216" s="134"/>
      <c r="Z216" s="133"/>
      <c r="AA216" s="134"/>
      <c r="AB216" s="133"/>
      <c r="AC216" s="134"/>
      <c r="AD216" s="133"/>
      <c r="AE216" s="134"/>
      <c r="AF216" s="133"/>
      <c r="AG216" s="134"/>
      <c r="AH216" s="133"/>
      <c r="AI216" s="134"/>
      <c r="AJ216" s="133"/>
      <c r="AK216" s="525"/>
      <c r="AL216" s="135">
        <v>112.7</v>
      </c>
      <c r="AM216" s="134">
        <v>8.4</v>
      </c>
      <c r="AN216" s="133"/>
      <c r="AO216" s="134"/>
      <c r="AP216" s="133"/>
      <c r="AQ216" s="134"/>
      <c r="AR216" s="133"/>
      <c r="AS216" s="134"/>
      <c r="AT216" s="133"/>
      <c r="AU216" s="134"/>
      <c r="AV216" s="133"/>
      <c r="AW216" s="134"/>
      <c r="AX216" s="133"/>
      <c r="AY216" s="134"/>
      <c r="AZ216" s="133"/>
      <c r="BA216" s="134"/>
      <c r="BB216" s="133"/>
      <c r="BC216" s="525"/>
      <c r="BD216" s="493" t="s">
        <v>766</v>
      </c>
      <c r="BE216" s="526" t="s">
        <v>3716</v>
      </c>
      <c r="BF216" s="527" t="s">
        <v>3717</v>
      </c>
      <c r="BG216" s="527" t="s">
        <v>3716</v>
      </c>
      <c r="BH216" s="527" t="s">
        <v>3717</v>
      </c>
      <c r="BI216" s="527" t="s">
        <v>3717</v>
      </c>
      <c r="BJ216" s="527" t="s">
        <v>3717</v>
      </c>
      <c r="BK216" s="527" t="s">
        <v>3717</v>
      </c>
      <c r="BL216" s="528" t="s">
        <v>3718</v>
      </c>
      <c r="BM216" s="142"/>
    </row>
    <row r="217" spans="1:65" ht="63.75" customHeight="1" x14ac:dyDescent="0.15">
      <c r="A217" s="517" t="s">
        <v>4029</v>
      </c>
      <c r="B217" s="272">
        <v>213</v>
      </c>
      <c r="C217" s="141" t="s">
        <v>1452</v>
      </c>
      <c r="D217" s="514" t="s">
        <v>1560</v>
      </c>
      <c r="E217" s="515" t="s">
        <v>1554</v>
      </c>
      <c r="F217" s="518" t="s">
        <v>1561</v>
      </c>
      <c r="G217" s="519" t="s">
        <v>1562</v>
      </c>
      <c r="H217" s="529" t="s">
        <v>1563</v>
      </c>
      <c r="I217" s="521" t="s">
        <v>1558</v>
      </c>
      <c r="J217" s="141" t="s">
        <v>105</v>
      </c>
      <c r="K217" s="522" t="s">
        <v>144</v>
      </c>
      <c r="L217" s="523" t="s">
        <v>67</v>
      </c>
      <c r="M217" s="141" t="s">
        <v>74</v>
      </c>
      <c r="N217" s="512" t="s">
        <v>4030</v>
      </c>
      <c r="O217" s="524" t="s">
        <v>184</v>
      </c>
      <c r="P217" s="524" t="s">
        <v>4053</v>
      </c>
      <c r="Q217" s="524" t="s">
        <v>4057</v>
      </c>
      <c r="R217" s="512">
        <v>25</v>
      </c>
      <c r="S217" s="512">
        <v>32</v>
      </c>
      <c r="T217" s="136"/>
      <c r="U217" s="134"/>
      <c r="V217" s="133"/>
      <c r="W217" s="134"/>
      <c r="X217" s="133"/>
      <c r="Y217" s="134"/>
      <c r="Z217" s="133"/>
      <c r="AA217" s="134"/>
      <c r="AB217" s="133"/>
      <c r="AC217" s="134"/>
      <c r="AD217" s="133"/>
      <c r="AE217" s="134"/>
      <c r="AF217" s="133"/>
      <c r="AG217" s="134"/>
      <c r="AH217" s="133"/>
      <c r="AI217" s="134">
        <v>6.1</v>
      </c>
      <c r="AJ217" s="133"/>
      <c r="AK217" s="525"/>
      <c r="AL217" s="136"/>
      <c r="AM217" s="134"/>
      <c r="AN217" s="133"/>
      <c r="AO217" s="134"/>
      <c r="AP217" s="133"/>
      <c r="AQ217" s="134"/>
      <c r="AR217" s="133"/>
      <c r="AS217" s="134"/>
      <c r="AT217" s="133"/>
      <c r="AU217" s="134"/>
      <c r="AV217" s="133"/>
      <c r="AW217" s="134"/>
      <c r="AX217" s="133"/>
      <c r="AY217" s="134"/>
      <c r="AZ217" s="133"/>
      <c r="BA217" s="134">
        <v>6.1</v>
      </c>
      <c r="BB217" s="133"/>
      <c r="BC217" s="525"/>
      <c r="BD217" s="493" t="s">
        <v>766</v>
      </c>
      <c r="BE217" s="526" t="s">
        <v>3716</v>
      </c>
      <c r="BF217" s="527" t="s">
        <v>3717</v>
      </c>
      <c r="BG217" s="527" t="s">
        <v>3716</v>
      </c>
      <c r="BH217" s="527" t="s">
        <v>3717</v>
      </c>
      <c r="BI217" s="527" t="s">
        <v>3717</v>
      </c>
      <c r="BJ217" s="527" t="s">
        <v>3717</v>
      </c>
      <c r="BK217" s="527" t="s">
        <v>3717</v>
      </c>
      <c r="BL217" s="528" t="s">
        <v>3716</v>
      </c>
      <c r="BM217" s="142"/>
    </row>
    <row r="218" spans="1:65" ht="36" x14ac:dyDescent="0.15">
      <c r="A218" s="218" t="s">
        <v>1564</v>
      </c>
      <c r="B218" s="272">
        <v>214</v>
      </c>
      <c r="C218" s="138" t="s">
        <v>1565</v>
      </c>
      <c r="D218" s="273" t="s">
        <v>1566</v>
      </c>
      <c r="E218" s="295" t="s">
        <v>3852</v>
      </c>
      <c r="F218" s="295" t="s">
        <v>3853</v>
      </c>
      <c r="G218" s="296" t="s">
        <v>3854</v>
      </c>
      <c r="H218" s="297" t="s">
        <v>3852</v>
      </c>
      <c r="I218" s="531">
        <v>38890</v>
      </c>
      <c r="J218" s="138" t="s">
        <v>74</v>
      </c>
      <c r="K218" s="298" t="s">
        <v>1568</v>
      </c>
      <c r="L218" s="138" t="s">
        <v>105</v>
      </c>
      <c r="M218" s="138" t="s">
        <v>68</v>
      </c>
      <c r="N218" s="138" t="s">
        <v>1581</v>
      </c>
      <c r="O218" s="226" t="s">
        <v>467</v>
      </c>
      <c r="P218" s="532">
        <v>44617</v>
      </c>
      <c r="Q218" s="532">
        <v>42879</v>
      </c>
      <c r="R218" s="138">
        <v>139</v>
      </c>
      <c r="S218" s="138">
        <v>139</v>
      </c>
      <c r="T218" s="29"/>
      <c r="U218" s="30"/>
      <c r="V218" s="31"/>
      <c r="W218" s="30">
        <v>21</v>
      </c>
      <c r="X218" s="31">
        <v>9</v>
      </c>
      <c r="Y218" s="30"/>
      <c r="Z218" s="31"/>
      <c r="AA218" s="30">
        <v>15</v>
      </c>
      <c r="AB218" s="31"/>
      <c r="AC218" s="30"/>
      <c r="AD218" s="31"/>
      <c r="AE218" s="30">
        <v>11</v>
      </c>
      <c r="AF218" s="31"/>
      <c r="AG218" s="30"/>
      <c r="AH218" s="31"/>
      <c r="AI218" s="30"/>
      <c r="AJ218" s="31"/>
      <c r="AK218" s="263"/>
      <c r="AL218" s="29"/>
      <c r="AM218" s="30"/>
      <c r="AN218" s="31"/>
      <c r="AO218" s="30">
        <v>18</v>
      </c>
      <c r="AP218" s="31">
        <v>9</v>
      </c>
      <c r="AQ218" s="30"/>
      <c r="AR218" s="31"/>
      <c r="AS218" s="30">
        <v>11</v>
      </c>
      <c r="AT218" s="31"/>
      <c r="AU218" s="30"/>
      <c r="AV218" s="31"/>
      <c r="AW218" s="30">
        <v>11</v>
      </c>
      <c r="AX218" s="31"/>
      <c r="AY218" s="30"/>
      <c r="AZ218" s="31"/>
      <c r="BA218" s="30"/>
      <c r="BB218" s="31"/>
      <c r="BC218" s="263"/>
      <c r="BD218" s="264" t="s">
        <v>1618</v>
      </c>
      <c r="BE218" s="265" t="s">
        <v>3716</v>
      </c>
      <c r="BF218" s="266" t="s">
        <v>3718</v>
      </c>
      <c r="BG218" s="266" t="s">
        <v>3716</v>
      </c>
      <c r="BH218" s="266" t="s">
        <v>3718</v>
      </c>
      <c r="BI218" s="266" t="s">
        <v>3716</v>
      </c>
      <c r="BJ218" s="266" t="s">
        <v>3716</v>
      </c>
      <c r="BK218" s="266" t="s">
        <v>3719</v>
      </c>
      <c r="BL218" s="263" t="s">
        <v>3716</v>
      </c>
      <c r="BM218" s="142"/>
    </row>
    <row r="219" spans="1:65" ht="72" x14ac:dyDescent="0.15">
      <c r="A219" s="218" t="s">
        <v>1564</v>
      </c>
      <c r="B219" s="272">
        <v>215</v>
      </c>
      <c r="C219" s="138" t="s">
        <v>1565</v>
      </c>
      <c r="D219" s="273" t="s">
        <v>1569</v>
      </c>
      <c r="E219" s="295" t="s">
        <v>3855</v>
      </c>
      <c r="F219" s="295" t="s">
        <v>3856</v>
      </c>
      <c r="G219" s="296" t="s">
        <v>1570</v>
      </c>
      <c r="H219" s="297" t="s">
        <v>3852</v>
      </c>
      <c r="I219" s="220" t="s">
        <v>3857</v>
      </c>
      <c r="J219" s="138" t="s">
        <v>3701</v>
      </c>
      <c r="K219" s="298" t="s">
        <v>1473</v>
      </c>
      <c r="L219" s="138" t="s">
        <v>105</v>
      </c>
      <c r="M219" s="138" t="s">
        <v>68</v>
      </c>
      <c r="N219" s="138" t="s">
        <v>1581</v>
      </c>
      <c r="O219" s="226" t="s">
        <v>467</v>
      </c>
      <c r="P219" s="532">
        <v>44617</v>
      </c>
      <c r="Q219" s="532">
        <v>42879</v>
      </c>
      <c r="R219" s="138">
        <v>217</v>
      </c>
      <c r="S219" s="138">
        <v>217</v>
      </c>
      <c r="T219" s="29"/>
      <c r="U219" s="30"/>
      <c r="V219" s="31"/>
      <c r="W219" s="30"/>
      <c r="X219" s="31"/>
      <c r="Y219" s="30">
        <v>119</v>
      </c>
      <c r="Z219" s="31"/>
      <c r="AA219" s="30"/>
      <c r="AB219" s="31"/>
      <c r="AC219" s="30"/>
      <c r="AD219" s="31"/>
      <c r="AE219" s="30"/>
      <c r="AF219" s="31"/>
      <c r="AG219" s="30"/>
      <c r="AH219" s="31"/>
      <c r="AI219" s="30"/>
      <c r="AJ219" s="31"/>
      <c r="AK219" s="263"/>
      <c r="AL219" s="29"/>
      <c r="AM219" s="30"/>
      <c r="AN219" s="31"/>
      <c r="AO219" s="30"/>
      <c r="AP219" s="31"/>
      <c r="AQ219" s="30">
        <v>118</v>
      </c>
      <c r="AR219" s="31"/>
      <c r="AS219" s="30"/>
      <c r="AT219" s="31"/>
      <c r="AU219" s="30"/>
      <c r="AV219" s="31"/>
      <c r="AW219" s="30"/>
      <c r="AX219" s="31"/>
      <c r="AY219" s="30"/>
      <c r="AZ219" s="31"/>
      <c r="BA219" s="30"/>
      <c r="BB219" s="31"/>
      <c r="BC219" s="263"/>
      <c r="BD219" s="264" t="s">
        <v>1618</v>
      </c>
      <c r="BE219" s="265" t="s">
        <v>3717</v>
      </c>
      <c r="BF219" s="266" t="s">
        <v>3717</v>
      </c>
      <c r="BG219" s="266" t="s">
        <v>3717</v>
      </c>
      <c r="BH219" s="266" t="s">
        <v>3717</v>
      </c>
      <c r="BI219" s="266" t="s">
        <v>3717</v>
      </c>
      <c r="BJ219" s="266" t="s">
        <v>3717</v>
      </c>
      <c r="BK219" s="266" t="s">
        <v>3717</v>
      </c>
      <c r="BL219" s="263" t="s">
        <v>3717</v>
      </c>
      <c r="BM219" s="142"/>
    </row>
    <row r="220" spans="1:65" ht="36" x14ac:dyDescent="0.15">
      <c r="A220" s="218" t="s">
        <v>1564</v>
      </c>
      <c r="B220" s="272">
        <v>216</v>
      </c>
      <c r="C220" s="138" t="s">
        <v>1565</v>
      </c>
      <c r="D220" s="273" t="s">
        <v>3858</v>
      </c>
      <c r="E220" s="295" t="s">
        <v>3859</v>
      </c>
      <c r="F220" s="295" t="s">
        <v>3860</v>
      </c>
      <c r="G220" s="296" t="s">
        <v>1571</v>
      </c>
      <c r="H220" s="297" t="s">
        <v>3859</v>
      </c>
      <c r="I220" s="531">
        <v>38959</v>
      </c>
      <c r="J220" s="138" t="s">
        <v>105</v>
      </c>
      <c r="K220" s="298" t="s">
        <v>1572</v>
      </c>
      <c r="L220" s="138" t="s">
        <v>105</v>
      </c>
      <c r="M220" s="138" t="s">
        <v>74</v>
      </c>
      <c r="N220" s="138" t="s">
        <v>1581</v>
      </c>
      <c r="O220" s="226" t="s">
        <v>467</v>
      </c>
      <c r="P220" s="532">
        <v>44651</v>
      </c>
      <c r="Q220" s="532" t="s">
        <v>3861</v>
      </c>
      <c r="R220" s="138">
        <v>318</v>
      </c>
      <c r="S220" s="138">
        <v>300</v>
      </c>
      <c r="T220" s="29"/>
      <c r="U220" s="30"/>
      <c r="V220" s="31"/>
      <c r="W220" s="30">
        <v>113.3</v>
      </c>
      <c r="X220" s="31">
        <v>31.7</v>
      </c>
      <c r="Y220" s="30"/>
      <c r="Z220" s="31"/>
      <c r="AA220" s="30">
        <v>44</v>
      </c>
      <c r="AB220" s="31"/>
      <c r="AC220" s="30"/>
      <c r="AD220" s="31"/>
      <c r="AE220" s="30">
        <v>10.5</v>
      </c>
      <c r="AF220" s="31"/>
      <c r="AG220" s="30"/>
      <c r="AH220" s="31"/>
      <c r="AI220" s="30"/>
      <c r="AJ220" s="31"/>
      <c r="AK220" s="263"/>
      <c r="AL220" s="29"/>
      <c r="AM220" s="30"/>
      <c r="AN220" s="31"/>
      <c r="AO220" s="30">
        <v>112.5</v>
      </c>
      <c r="AP220" s="31">
        <v>32.5</v>
      </c>
      <c r="AQ220" s="30"/>
      <c r="AR220" s="31"/>
      <c r="AS220" s="30">
        <v>44</v>
      </c>
      <c r="AT220" s="31"/>
      <c r="AU220" s="30"/>
      <c r="AV220" s="31"/>
      <c r="AW220" s="30">
        <v>10.5</v>
      </c>
      <c r="AX220" s="31"/>
      <c r="AY220" s="30"/>
      <c r="AZ220" s="31"/>
      <c r="BA220" s="30"/>
      <c r="BB220" s="31"/>
      <c r="BC220" s="263"/>
      <c r="BD220" s="264" t="s">
        <v>1618</v>
      </c>
      <c r="BE220" s="265"/>
      <c r="BF220" s="266"/>
      <c r="BG220" s="266"/>
      <c r="BH220" s="266"/>
      <c r="BI220" s="266"/>
      <c r="BJ220" s="266"/>
      <c r="BK220" s="266"/>
      <c r="BL220" s="263"/>
      <c r="BM220" s="142"/>
    </row>
    <row r="221" spans="1:65" ht="48" x14ac:dyDescent="0.15">
      <c r="A221" s="218" t="s">
        <v>1564</v>
      </c>
      <c r="B221" s="272">
        <v>217</v>
      </c>
      <c r="C221" s="138" t="s">
        <v>1565</v>
      </c>
      <c r="D221" s="273" t="s">
        <v>1573</v>
      </c>
      <c r="E221" s="295" t="s">
        <v>1574</v>
      </c>
      <c r="F221" s="295" t="s">
        <v>3862</v>
      </c>
      <c r="G221" s="296" t="s">
        <v>1575</v>
      </c>
      <c r="H221" s="297" t="s">
        <v>1574</v>
      </c>
      <c r="I221" s="532" t="s">
        <v>1567</v>
      </c>
      <c r="J221" s="138" t="s">
        <v>105</v>
      </c>
      <c r="K221" s="298" t="s">
        <v>1576</v>
      </c>
      <c r="L221" s="138" t="s">
        <v>105</v>
      </c>
      <c r="M221" s="138" t="s">
        <v>74</v>
      </c>
      <c r="N221" s="138" t="s">
        <v>1581</v>
      </c>
      <c r="O221" s="226" t="s">
        <v>467</v>
      </c>
      <c r="P221" s="532">
        <v>44637</v>
      </c>
      <c r="Q221" s="532">
        <v>42851</v>
      </c>
      <c r="R221" s="138">
        <v>221</v>
      </c>
      <c r="S221" s="138">
        <v>215</v>
      </c>
      <c r="T221" s="29"/>
      <c r="U221" s="30"/>
      <c r="V221" s="31"/>
      <c r="W221" s="30"/>
      <c r="X221" s="31">
        <v>4.4000000000000004</v>
      </c>
      <c r="Y221" s="30">
        <v>188.5</v>
      </c>
      <c r="Z221" s="31"/>
      <c r="AA221" s="30"/>
      <c r="AB221" s="31">
        <v>0.7</v>
      </c>
      <c r="AC221" s="30"/>
      <c r="AD221" s="31"/>
      <c r="AE221" s="30"/>
      <c r="AF221" s="31"/>
      <c r="AG221" s="30"/>
      <c r="AH221" s="31" t="s">
        <v>74</v>
      </c>
      <c r="AI221" s="30"/>
      <c r="AJ221" s="31"/>
      <c r="AK221" s="461"/>
      <c r="AL221" s="29"/>
      <c r="AM221" s="30"/>
      <c r="AN221" s="31"/>
      <c r="AO221" s="30"/>
      <c r="AP221" s="31">
        <v>7.6</v>
      </c>
      <c r="AQ221" s="30">
        <v>175</v>
      </c>
      <c r="AR221" s="31"/>
      <c r="AS221" s="30"/>
      <c r="AT221" s="31">
        <v>0.7</v>
      </c>
      <c r="AU221" s="30"/>
      <c r="AV221" s="31"/>
      <c r="AW221" s="30"/>
      <c r="AX221" s="31"/>
      <c r="AY221" s="30"/>
      <c r="AZ221" s="31" t="s">
        <v>74</v>
      </c>
      <c r="BA221" s="30"/>
      <c r="BB221" s="31"/>
      <c r="BC221" s="461"/>
      <c r="BD221" s="264" t="s">
        <v>1581</v>
      </c>
      <c r="BE221" s="265" t="s">
        <v>3716</v>
      </c>
      <c r="BF221" s="266" t="s">
        <v>3716</v>
      </c>
      <c r="BG221" s="266" t="s">
        <v>3716</v>
      </c>
      <c r="BH221" s="266" t="s">
        <v>3716</v>
      </c>
      <c r="BI221" s="266" t="s">
        <v>3716</v>
      </c>
      <c r="BJ221" s="266" t="s">
        <v>3716</v>
      </c>
      <c r="BK221" s="266" t="s">
        <v>3716</v>
      </c>
      <c r="BL221" s="263" t="s">
        <v>3716</v>
      </c>
      <c r="BM221" s="142"/>
    </row>
    <row r="222" spans="1:65" ht="118.5" customHeight="1" x14ac:dyDescent="0.15">
      <c r="A222" s="218" t="s">
        <v>1564</v>
      </c>
      <c r="B222" s="272">
        <v>218</v>
      </c>
      <c r="C222" s="138" t="s">
        <v>1565</v>
      </c>
      <c r="D222" s="273" t="s">
        <v>3863</v>
      </c>
      <c r="E222" s="295" t="s">
        <v>3864</v>
      </c>
      <c r="F222" s="273" t="s">
        <v>3865</v>
      </c>
      <c r="G222" s="296" t="s">
        <v>1577</v>
      </c>
      <c r="H222" s="297" t="s">
        <v>1578</v>
      </c>
      <c r="I222" s="532">
        <v>39169</v>
      </c>
      <c r="J222" s="138" t="s">
        <v>105</v>
      </c>
      <c r="K222" s="298" t="s">
        <v>1579</v>
      </c>
      <c r="L222" s="138" t="s">
        <v>105</v>
      </c>
      <c r="M222" s="138" t="s">
        <v>74</v>
      </c>
      <c r="N222" s="138" t="s">
        <v>1618</v>
      </c>
      <c r="O222" s="226" t="s">
        <v>467</v>
      </c>
      <c r="P222" s="532" t="s">
        <v>3866</v>
      </c>
      <c r="Q222" s="532" t="s">
        <v>1580</v>
      </c>
      <c r="R222" s="138">
        <v>212</v>
      </c>
      <c r="S222" s="138">
        <v>300</v>
      </c>
      <c r="T222" s="29">
        <v>6.8</v>
      </c>
      <c r="U222" s="30"/>
      <c r="V222" s="31">
        <v>8.6999999999999993</v>
      </c>
      <c r="W222" s="30">
        <v>0</v>
      </c>
      <c r="X222" s="31">
        <v>2.8</v>
      </c>
      <c r="Y222" s="30">
        <v>127.7</v>
      </c>
      <c r="Z222" s="31"/>
      <c r="AA222" s="30">
        <v>2.9</v>
      </c>
      <c r="AB222" s="31"/>
      <c r="AC222" s="30">
        <v>1.5</v>
      </c>
      <c r="AD222" s="31">
        <v>10</v>
      </c>
      <c r="AE222" s="30"/>
      <c r="AF222" s="31"/>
      <c r="AG222" s="30">
        <v>1.6</v>
      </c>
      <c r="AH222" s="31">
        <v>2.2999999999999998</v>
      </c>
      <c r="AI222" s="30"/>
      <c r="AJ222" s="31"/>
      <c r="AK222" s="263"/>
      <c r="AL222" s="29">
        <v>6.8</v>
      </c>
      <c r="AM222" s="30"/>
      <c r="AN222" s="31">
        <v>8.6999999999999993</v>
      </c>
      <c r="AO222" s="30">
        <v>0</v>
      </c>
      <c r="AP222" s="31">
        <v>2.8</v>
      </c>
      <c r="AQ222" s="30">
        <v>127.7</v>
      </c>
      <c r="AR222" s="31"/>
      <c r="AS222" s="30">
        <v>2.9</v>
      </c>
      <c r="AT222" s="31"/>
      <c r="AU222" s="30">
        <v>1.5</v>
      </c>
      <c r="AV222" s="31">
        <v>1</v>
      </c>
      <c r="AW222" s="30"/>
      <c r="AX222" s="31"/>
      <c r="AY222" s="30">
        <v>1.6</v>
      </c>
      <c r="AZ222" s="31">
        <v>2.2999999999999998</v>
      </c>
      <c r="BA222" s="30"/>
      <c r="BB222" s="31"/>
      <c r="BC222" s="263"/>
      <c r="BD222" s="264" t="s">
        <v>1581</v>
      </c>
      <c r="BE222" s="265" t="s">
        <v>3718</v>
      </c>
      <c r="BF222" s="266" t="s">
        <v>3716</v>
      </c>
      <c r="BG222" s="266" t="s">
        <v>3716</v>
      </c>
      <c r="BH222" s="266" t="s">
        <v>3718</v>
      </c>
      <c r="BI222" s="266" t="s">
        <v>3718</v>
      </c>
      <c r="BJ222" s="266" t="s">
        <v>3718</v>
      </c>
      <c r="BK222" s="266" t="s">
        <v>3716</v>
      </c>
      <c r="BL222" s="263" t="s">
        <v>3718</v>
      </c>
      <c r="BM222" s="142"/>
    </row>
    <row r="223" spans="1:65" ht="48" x14ac:dyDescent="0.15">
      <c r="A223" s="218" t="s">
        <v>1564</v>
      </c>
      <c r="B223" s="272">
        <v>219</v>
      </c>
      <c r="C223" s="138" t="s">
        <v>1565</v>
      </c>
      <c r="D223" s="273" t="s">
        <v>3867</v>
      </c>
      <c r="E223" s="295" t="s">
        <v>3855</v>
      </c>
      <c r="F223" s="295" t="s">
        <v>3868</v>
      </c>
      <c r="G223" s="296" t="s">
        <v>3869</v>
      </c>
      <c r="H223" s="297" t="s">
        <v>3852</v>
      </c>
      <c r="I223" s="531">
        <v>39114</v>
      </c>
      <c r="J223" s="138" t="s">
        <v>105</v>
      </c>
      <c r="K223" s="298" t="s">
        <v>1038</v>
      </c>
      <c r="L223" s="138" t="s">
        <v>105</v>
      </c>
      <c r="M223" s="138" t="s">
        <v>68</v>
      </c>
      <c r="N223" s="138" t="s">
        <v>1618</v>
      </c>
      <c r="O223" s="226" t="s">
        <v>467</v>
      </c>
      <c r="P223" s="532">
        <v>45015</v>
      </c>
      <c r="Q223" s="532" t="s">
        <v>3870</v>
      </c>
      <c r="R223" s="138">
        <v>118</v>
      </c>
      <c r="S223" s="138">
        <v>150</v>
      </c>
      <c r="T223" s="29"/>
      <c r="U223" s="30"/>
      <c r="V223" s="31"/>
      <c r="W223" s="30"/>
      <c r="X223" s="31"/>
      <c r="Y223" s="30"/>
      <c r="Z223" s="31"/>
      <c r="AA223" s="30"/>
      <c r="AB223" s="31"/>
      <c r="AC223" s="30"/>
      <c r="AD223" s="31"/>
      <c r="AE223" s="30"/>
      <c r="AF223" s="31"/>
      <c r="AG223" s="30"/>
      <c r="AH223" s="31">
        <v>15</v>
      </c>
      <c r="AI223" s="30"/>
      <c r="AJ223" s="31"/>
      <c r="AK223" s="263"/>
      <c r="AL223" s="29"/>
      <c r="AM223" s="30"/>
      <c r="AN223" s="31"/>
      <c r="AO223" s="30"/>
      <c r="AP223" s="31"/>
      <c r="AQ223" s="30"/>
      <c r="AR223" s="31"/>
      <c r="AS223" s="30"/>
      <c r="AT223" s="31"/>
      <c r="AU223" s="30"/>
      <c r="AV223" s="31"/>
      <c r="AW223" s="30"/>
      <c r="AX223" s="31"/>
      <c r="AY223" s="30"/>
      <c r="AZ223" s="31">
        <v>20</v>
      </c>
      <c r="BA223" s="30"/>
      <c r="BB223" s="31"/>
      <c r="BC223" s="263"/>
      <c r="BD223" s="264" t="s">
        <v>1618</v>
      </c>
      <c r="BE223" s="265" t="s">
        <v>3717</v>
      </c>
      <c r="BF223" s="266" t="s">
        <v>3717</v>
      </c>
      <c r="BG223" s="266" t="s">
        <v>3717</v>
      </c>
      <c r="BH223" s="266" t="s">
        <v>3717</v>
      </c>
      <c r="BI223" s="266" t="s">
        <v>3717</v>
      </c>
      <c r="BJ223" s="266" t="s">
        <v>3717</v>
      </c>
      <c r="BK223" s="266" t="s">
        <v>3717</v>
      </c>
      <c r="BL223" s="263" t="s">
        <v>3717</v>
      </c>
      <c r="BM223" s="142"/>
    </row>
    <row r="224" spans="1:65" ht="74.25" customHeight="1" x14ac:dyDescent="0.15">
      <c r="A224" s="218" t="s">
        <v>1564</v>
      </c>
      <c r="B224" s="272">
        <v>220</v>
      </c>
      <c r="C224" s="138" t="s">
        <v>1565</v>
      </c>
      <c r="D224" s="273" t="s">
        <v>1582</v>
      </c>
      <c r="E224" s="295" t="s">
        <v>1583</v>
      </c>
      <c r="F224" s="275" t="s">
        <v>1584</v>
      </c>
      <c r="G224" s="296" t="s">
        <v>1585</v>
      </c>
      <c r="H224" s="297" t="s">
        <v>1586</v>
      </c>
      <c r="I224" s="220" t="s">
        <v>3871</v>
      </c>
      <c r="J224" s="138" t="s">
        <v>105</v>
      </c>
      <c r="K224" s="298" t="s">
        <v>1587</v>
      </c>
      <c r="L224" s="138" t="s">
        <v>3701</v>
      </c>
      <c r="M224" s="138" t="s">
        <v>74</v>
      </c>
      <c r="N224" s="138" t="s">
        <v>970</v>
      </c>
      <c r="O224" s="226" t="s">
        <v>1581</v>
      </c>
      <c r="P224" s="532">
        <v>42865</v>
      </c>
      <c r="Q224" s="532">
        <v>41038</v>
      </c>
      <c r="R224" s="138">
        <v>57</v>
      </c>
      <c r="S224" s="138">
        <v>57</v>
      </c>
      <c r="T224" s="29"/>
      <c r="U224" s="30"/>
      <c r="V224" s="31"/>
      <c r="W224" s="30"/>
      <c r="X224" s="31"/>
      <c r="Y224" s="30">
        <v>11</v>
      </c>
      <c r="Z224" s="31"/>
      <c r="AA224" s="37"/>
      <c r="AB224" s="31"/>
      <c r="AC224" s="30">
        <v>1.1000000000000001</v>
      </c>
      <c r="AD224" s="31"/>
      <c r="AE224" s="30">
        <v>0.8</v>
      </c>
      <c r="AF224" s="36"/>
      <c r="AG224" s="30"/>
      <c r="AH224" s="31">
        <v>0.2</v>
      </c>
      <c r="AI224" s="30"/>
      <c r="AJ224" s="31"/>
      <c r="AK224" s="263" t="s">
        <v>1588</v>
      </c>
      <c r="AL224" s="29"/>
      <c r="AM224" s="30"/>
      <c r="AN224" s="31"/>
      <c r="AO224" s="30"/>
      <c r="AP224" s="31"/>
      <c r="AQ224" s="30">
        <v>11</v>
      </c>
      <c r="AR224" s="31"/>
      <c r="AS224" s="37"/>
      <c r="AT224" s="31"/>
      <c r="AU224" s="30">
        <v>1.1000000000000001</v>
      </c>
      <c r="AV224" s="31"/>
      <c r="AW224" s="30">
        <v>1</v>
      </c>
      <c r="AX224" s="36"/>
      <c r="AY224" s="30"/>
      <c r="AZ224" s="31">
        <v>0.2</v>
      </c>
      <c r="BA224" s="30"/>
      <c r="BB224" s="31"/>
      <c r="BC224" s="263" t="s">
        <v>3872</v>
      </c>
      <c r="BD224" s="264" t="s">
        <v>3873</v>
      </c>
      <c r="BE224" s="265"/>
      <c r="BF224" s="266"/>
      <c r="BG224" s="266"/>
      <c r="BH224" s="266"/>
      <c r="BI224" s="266"/>
      <c r="BJ224" s="266"/>
      <c r="BK224" s="266"/>
      <c r="BL224" s="263"/>
      <c r="BM224" s="142"/>
    </row>
    <row r="225" spans="1:65" ht="84" x14ac:dyDescent="0.15">
      <c r="A225" s="218" t="s">
        <v>1564</v>
      </c>
      <c r="B225" s="272">
        <v>221</v>
      </c>
      <c r="C225" s="138" t="s">
        <v>1565</v>
      </c>
      <c r="D225" s="273" t="s">
        <v>1589</v>
      </c>
      <c r="E225" s="295" t="s">
        <v>1590</v>
      </c>
      <c r="F225" s="275" t="s">
        <v>3874</v>
      </c>
      <c r="G225" s="296" t="s">
        <v>1591</v>
      </c>
      <c r="H225" s="297" t="s">
        <v>1592</v>
      </c>
      <c r="I225" s="532" t="s">
        <v>1567</v>
      </c>
      <c r="J225" s="138" t="s">
        <v>105</v>
      </c>
      <c r="K225" s="533" t="s">
        <v>1593</v>
      </c>
      <c r="L225" s="138" t="s">
        <v>105</v>
      </c>
      <c r="M225" s="138" t="s">
        <v>74</v>
      </c>
      <c r="N225" s="138" t="s">
        <v>1581</v>
      </c>
      <c r="O225" s="226" t="s">
        <v>467</v>
      </c>
      <c r="P225" s="532">
        <v>44617</v>
      </c>
      <c r="Q225" s="532" t="s">
        <v>1594</v>
      </c>
      <c r="R225" s="138">
        <v>222</v>
      </c>
      <c r="S225" s="138">
        <v>230</v>
      </c>
      <c r="T225" s="29"/>
      <c r="U225" s="30"/>
      <c r="V225" s="31">
        <v>1</v>
      </c>
      <c r="W225" s="30">
        <v>10</v>
      </c>
      <c r="X225" s="31">
        <v>0.95</v>
      </c>
      <c r="Y225" s="37"/>
      <c r="Z225" s="31"/>
      <c r="AA225" s="30">
        <v>3</v>
      </c>
      <c r="AB225" s="31"/>
      <c r="AC225" s="30">
        <v>28</v>
      </c>
      <c r="AD225" s="31">
        <v>1.32</v>
      </c>
      <c r="AE225" s="30">
        <v>27</v>
      </c>
      <c r="AF225" s="31"/>
      <c r="AG225" s="30"/>
      <c r="AH225" s="31">
        <v>5.3</v>
      </c>
      <c r="AI225" s="30"/>
      <c r="AJ225" s="31"/>
      <c r="AK225" s="263" t="s">
        <v>1595</v>
      </c>
      <c r="AL225" s="29"/>
      <c r="AM225" s="30"/>
      <c r="AN225" s="31">
        <v>1</v>
      </c>
      <c r="AO225" s="30">
        <v>10</v>
      </c>
      <c r="AP225" s="31">
        <v>0.95</v>
      </c>
      <c r="AQ225" s="37"/>
      <c r="AR225" s="31"/>
      <c r="AS225" s="30">
        <v>3</v>
      </c>
      <c r="AT225" s="31"/>
      <c r="AU225" s="30">
        <v>28</v>
      </c>
      <c r="AV225" s="31">
        <v>1.32</v>
      </c>
      <c r="AW225" s="30">
        <v>27</v>
      </c>
      <c r="AX225" s="31"/>
      <c r="AY225" s="30"/>
      <c r="AZ225" s="31">
        <v>5.7</v>
      </c>
      <c r="BA225" s="30"/>
      <c r="BB225" s="31"/>
      <c r="BC225" s="263" t="s">
        <v>1595</v>
      </c>
      <c r="BD225" s="429" t="s">
        <v>1581</v>
      </c>
      <c r="BE225" s="265" t="s">
        <v>3716</v>
      </c>
      <c r="BF225" s="266" t="s">
        <v>3716</v>
      </c>
      <c r="BG225" s="266" t="s">
        <v>3716</v>
      </c>
      <c r="BH225" s="266" t="s">
        <v>3716</v>
      </c>
      <c r="BI225" s="266" t="s">
        <v>3717</v>
      </c>
      <c r="BJ225" s="266" t="s">
        <v>3716</v>
      </c>
      <c r="BK225" s="266" t="s">
        <v>3717</v>
      </c>
      <c r="BL225" s="263" t="s">
        <v>3716</v>
      </c>
      <c r="BM225" s="142"/>
    </row>
    <row r="226" spans="1:65" ht="69.75" customHeight="1" x14ac:dyDescent="0.15">
      <c r="A226" s="218" t="s">
        <v>1564</v>
      </c>
      <c r="B226" s="272">
        <v>222</v>
      </c>
      <c r="C226" s="138" t="s">
        <v>1565</v>
      </c>
      <c r="D226" s="273" t="s">
        <v>1596</v>
      </c>
      <c r="E226" s="295" t="s">
        <v>3875</v>
      </c>
      <c r="F226" s="275" t="s">
        <v>1597</v>
      </c>
      <c r="G226" s="296" t="s">
        <v>1598</v>
      </c>
      <c r="H226" s="297" t="s">
        <v>1599</v>
      </c>
      <c r="I226" s="531">
        <v>39883</v>
      </c>
      <c r="J226" s="138" t="s">
        <v>74</v>
      </c>
      <c r="K226" s="298" t="s">
        <v>1600</v>
      </c>
      <c r="L226" s="138" t="s">
        <v>105</v>
      </c>
      <c r="M226" s="138" t="s">
        <v>74</v>
      </c>
      <c r="N226" s="138" t="s">
        <v>1581</v>
      </c>
      <c r="O226" s="226" t="s">
        <v>467</v>
      </c>
      <c r="P226" s="532">
        <v>44651</v>
      </c>
      <c r="Q226" s="269">
        <v>42235</v>
      </c>
      <c r="R226" s="138">
        <v>28</v>
      </c>
      <c r="S226" s="138">
        <v>28</v>
      </c>
      <c r="T226" s="29"/>
      <c r="U226" s="30"/>
      <c r="V226" s="31"/>
      <c r="W226" s="30">
        <v>8.3000000000000007</v>
      </c>
      <c r="X226" s="31">
        <v>1.2</v>
      </c>
      <c r="Y226" s="30"/>
      <c r="Z226" s="31"/>
      <c r="AA226" s="30"/>
      <c r="AB226" s="31"/>
      <c r="AC226" s="30"/>
      <c r="AD226" s="31"/>
      <c r="AE226" s="30">
        <v>2.4</v>
      </c>
      <c r="AF226" s="31"/>
      <c r="AG226" s="30"/>
      <c r="AH226" s="60">
        <v>0.01</v>
      </c>
      <c r="AI226" s="30"/>
      <c r="AJ226" s="31"/>
      <c r="AK226" s="263"/>
      <c r="AL226" s="29"/>
      <c r="AM226" s="30"/>
      <c r="AN226" s="31"/>
      <c r="AO226" s="30">
        <v>8.3000000000000007</v>
      </c>
      <c r="AP226" s="31">
        <v>1.2</v>
      </c>
      <c r="AQ226" s="30"/>
      <c r="AR226" s="31"/>
      <c r="AS226" s="30"/>
      <c r="AT226" s="31"/>
      <c r="AU226" s="30"/>
      <c r="AV226" s="31"/>
      <c r="AW226" s="30">
        <v>2.4</v>
      </c>
      <c r="AX226" s="31"/>
      <c r="AY226" s="30"/>
      <c r="AZ226" s="60">
        <v>0.01</v>
      </c>
      <c r="BA226" s="30"/>
      <c r="BB226" s="31"/>
      <c r="BC226" s="263"/>
      <c r="BD226" s="429" t="s">
        <v>3822</v>
      </c>
      <c r="BE226" s="265" t="s">
        <v>3716</v>
      </c>
      <c r="BF226" s="266" t="s">
        <v>3716</v>
      </c>
      <c r="BG226" s="266" t="s">
        <v>3716</v>
      </c>
      <c r="BH226" s="266" t="s">
        <v>3716</v>
      </c>
      <c r="BI226" s="266" t="s">
        <v>3716</v>
      </c>
      <c r="BJ226" s="266" t="s">
        <v>3716</v>
      </c>
      <c r="BK226" s="266" t="s">
        <v>3716</v>
      </c>
      <c r="BL226" s="263" t="s">
        <v>3716</v>
      </c>
      <c r="BM226" s="142"/>
    </row>
    <row r="227" spans="1:65" ht="96" x14ac:dyDescent="0.15">
      <c r="A227" s="218" t="s">
        <v>1564</v>
      </c>
      <c r="B227" s="272">
        <v>223</v>
      </c>
      <c r="C227" s="138" t="s">
        <v>1565</v>
      </c>
      <c r="D227" s="273" t="s">
        <v>1601</v>
      </c>
      <c r="E227" s="295" t="s">
        <v>3852</v>
      </c>
      <c r="F227" s="295" t="s">
        <v>3876</v>
      </c>
      <c r="G227" s="296" t="s">
        <v>1602</v>
      </c>
      <c r="H227" s="297" t="s">
        <v>3852</v>
      </c>
      <c r="I227" s="531">
        <v>41730</v>
      </c>
      <c r="J227" s="138" t="s">
        <v>105</v>
      </c>
      <c r="K227" s="298" t="s">
        <v>1603</v>
      </c>
      <c r="L227" s="138" t="s">
        <v>105</v>
      </c>
      <c r="M227" s="138" t="s">
        <v>105</v>
      </c>
      <c r="N227" s="138" t="s">
        <v>1618</v>
      </c>
      <c r="O227" s="483" t="s">
        <v>1604</v>
      </c>
      <c r="P227" s="534" t="s">
        <v>3877</v>
      </c>
      <c r="Q227" s="534" t="s">
        <v>3878</v>
      </c>
      <c r="R227" s="138">
        <v>235</v>
      </c>
      <c r="S227" s="138">
        <v>250</v>
      </c>
      <c r="T227" s="29"/>
      <c r="U227" s="30"/>
      <c r="V227" s="31">
        <v>2</v>
      </c>
      <c r="W227" s="30">
        <v>103</v>
      </c>
      <c r="X227" s="31">
        <v>37.700000000000003</v>
      </c>
      <c r="Y227" s="30"/>
      <c r="Z227" s="31"/>
      <c r="AA227" s="30">
        <v>68.3</v>
      </c>
      <c r="AB227" s="31"/>
      <c r="AC227" s="30"/>
      <c r="AD227" s="31"/>
      <c r="AE227" s="30">
        <v>52.7</v>
      </c>
      <c r="AF227" s="31"/>
      <c r="AG227" s="30"/>
      <c r="AH227" s="31"/>
      <c r="AI227" s="30"/>
      <c r="AJ227" s="31"/>
      <c r="AK227" s="263"/>
      <c r="AL227" s="29"/>
      <c r="AM227" s="30"/>
      <c r="AN227" s="31">
        <v>2.2000000000000002</v>
      </c>
      <c r="AO227" s="30">
        <v>96</v>
      </c>
      <c r="AP227" s="31">
        <v>38.299999999999997</v>
      </c>
      <c r="AQ227" s="30"/>
      <c r="AR227" s="31"/>
      <c r="AS227" s="30">
        <v>65.3</v>
      </c>
      <c r="AT227" s="31"/>
      <c r="AU227" s="30"/>
      <c r="AV227" s="31"/>
      <c r="AW227" s="30">
        <v>49.6</v>
      </c>
      <c r="AX227" s="31"/>
      <c r="AY227" s="30"/>
      <c r="AZ227" s="31"/>
      <c r="BA227" s="30"/>
      <c r="BB227" s="31"/>
      <c r="BC227" s="263"/>
      <c r="BD227" s="429" t="s">
        <v>885</v>
      </c>
      <c r="BE227" s="265" t="s">
        <v>3717</v>
      </c>
      <c r="BF227" s="266" t="s">
        <v>3716</v>
      </c>
      <c r="BG227" s="266" t="s">
        <v>3717</v>
      </c>
      <c r="BH227" s="266" t="s">
        <v>3716</v>
      </c>
      <c r="BI227" s="266" t="s">
        <v>3716</v>
      </c>
      <c r="BJ227" s="266" t="s">
        <v>3718</v>
      </c>
      <c r="BK227" s="266" t="s">
        <v>3718</v>
      </c>
      <c r="BL227" s="263" t="s">
        <v>3716</v>
      </c>
      <c r="BM227" s="142"/>
    </row>
    <row r="228" spans="1:65" ht="96" x14ac:dyDescent="0.15">
      <c r="A228" s="218" t="s">
        <v>1564</v>
      </c>
      <c r="B228" s="272">
        <v>224</v>
      </c>
      <c r="C228" s="138" t="s">
        <v>1565</v>
      </c>
      <c r="D228" s="273" t="s">
        <v>1605</v>
      </c>
      <c r="E228" s="273" t="s">
        <v>3852</v>
      </c>
      <c r="F228" s="273" t="s">
        <v>3879</v>
      </c>
      <c r="G228" s="535" t="s">
        <v>3880</v>
      </c>
      <c r="H228" s="297" t="s">
        <v>3881</v>
      </c>
      <c r="I228" s="531" t="s">
        <v>1606</v>
      </c>
      <c r="J228" s="138" t="s">
        <v>105</v>
      </c>
      <c r="K228" s="536" t="s">
        <v>3882</v>
      </c>
      <c r="L228" s="138" t="s">
        <v>105</v>
      </c>
      <c r="M228" s="138" t="s">
        <v>105</v>
      </c>
      <c r="N228" s="138" t="s">
        <v>1604</v>
      </c>
      <c r="O228" s="483" t="s">
        <v>184</v>
      </c>
      <c r="P228" s="532" t="s">
        <v>3883</v>
      </c>
      <c r="Q228" s="532" t="s">
        <v>3884</v>
      </c>
      <c r="R228" s="138">
        <v>57</v>
      </c>
      <c r="S228" s="138">
        <v>55</v>
      </c>
      <c r="T228" s="29"/>
      <c r="U228" s="30"/>
      <c r="V228" s="31">
        <v>0.2</v>
      </c>
      <c r="W228" s="30">
        <v>80</v>
      </c>
      <c r="X228" s="31">
        <v>8</v>
      </c>
      <c r="Y228" s="30"/>
      <c r="Z228" s="31"/>
      <c r="AA228" s="30"/>
      <c r="AB228" s="31"/>
      <c r="AC228" s="30"/>
      <c r="AD228" s="31">
        <v>0.1</v>
      </c>
      <c r="AE228" s="30">
        <v>1</v>
      </c>
      <c r="AF228" s="31"/>
      <c r="AG228" s="30"/>
      <c r="AH228" s="31"/>
      <c r="AI228" s="30"/>
      <c r="AJ228" s="31"/>
      <c r="AK228" s="263"/>
      <c r="AL228" s="29"/>
      <c r="AM228" s="30"/>
      <c r="AN228" s="31">
        <v>1</v>
      </c>
      <c r="AO228" s="30">
        <v>80</v>
      </c>
      <c r="AP228" s="31">
        <v>9</v>
      </c>
      <c r="AQ228" s="30"/>
      <c r="AR228" s="31"/>
      <c r="AS228" s="30"/>
      <c r="AT228" s="31"/>
      <c r="AU228" s="30"/>
      <c r="AV228" s="31">
        <v>0.1</v>
      </c>
      <c r="AW228" s="30">
        <v>1</v>
      </c>
      <c r="AX228" s="31"/>
      <c r="AY228" s="30"/>
      <c r="AZ228" s="31"/>
      <c r="BA228" s="30"/>
      <c r="BB228" s="31"/>
      <c r="BC228" s="263"/>
      <c r="BD228" s="429" t="s">
        <v>378</v>
      </c>
      <c r="BE228" s="265" t="s">
        <v>3718</v>
      </c>
      <c r="BF228" s="266" t="s">
        <v>3716</v>
      </c>
      <c r="BG228" s="266" t="s">
        <v>3716</v>
      </c>
      <c r="BH228" s="266" t="s">
        <v>3718</v>
      </c>
      <c r="BI228" s="266" t="s">
        <v>3717</v>
      </c>
      <c r="BJ228" s="266" t="s">
        <v>3718</v>
      </c>
      <c r="BK228" s="266" t="s">
        <v>3717</v>
      </c>
      <c r="BL228" s="263" t="s">
        <v>3716</v>
      </c>
      <c r="BM228" s="142"/>
    </row>
    <row r="229" spans="1:65" ht="120" x14ac:dyDescent="0.15">
      <c r="A229" s="218" t="s">
        <v>1564</v>
      </c>
      <c r="B229" s="272">
        <v>225</v>
      </c>
      <c r="C229" s="138" t="s">
        <v>1565</v>
      </c>
      <c r="D229" s="273" t="s">
        <v>3885</v>
      </c>
      <c r="E229" s="273" t="s">
        <v>1607</v>
      </c>
      <c r="F229" s="273" t="s">
        <v>3886</v>
      </c>
      <c r="G229" s="535" t="s">
        <v>3887</v>
      </c>
      <c r="H229" s="537" t="s">
        <v>1608</v>
      </c>
      <c r="I229" s="269" t="s">
        <v>1609</v>
      </c>
      <c r="J229" s="138" t="s">
        <v>74</v>
      </c>
      <c r="K229" s="536" t="s">
        <v>1610</v>
      </c>
      <c r="L229" s="138" t="s">
        <v>105</v>
      </c>
      <c r="M229" s="138" t="s">
        <v>74</v>
      </c>
      <c r="N229" s="138" t="s">
        <v>1618</v>
      </c>
      <c r="O229" s="226" t="s">
        <v>184</v>
      </c>
      <c r="P229" s="538" t="s">
        <v>3888</v>
      </c>
      <c r="Q229" s="269" t="s">
        <v>3889</v>
      </c>
      <c r="R229" s="138">
        <v>4</v>
      </c>
      <c r="S229" s="138">
        <v>9</v>
      </c>
      <c r="T229" s="539"/>
      <c r="U229" s="540"/>
      <c r="V229" s="541"/>
      <c r="W229" s="540"/>
      <c r="X229" s="541"/>
      <c r="Y229" s="540"/>
      <c r="Z229" s="541"/>
      <c r="AA229" s="540"/>
      <c r="AB229" s="541"/>
      <c r="AC229" s="540"/>
      <c r="AD229" s="541"/>
      <c r="AE229" s="540">
        <v>21.5</v>
      </c>
      <c r="AF229" s="541"/>
      <c r="AG229" s="540"/>
      <c r="AH229" s="541"/>
      <c r="AI229" s="540"/>
      <c r="AJ229" s="541"/>
      <c r="AK229" s="263"/>
      <c r="AL229" s="539"/>
      <c r="AM229" s="540"/>
      <c r="AN229" s="541"/>
      <c r="AO229" s="540"/>
      <c r="AP229" s="541"/>
      <c r="AQ229" s="540"/>
      <c r="AR229" s="541"/>
      <c r="AS229" s="540"/>
      <c r="AT229" s="541"/>
      <c r="AU229" s="540"/>
      <c r="AV229" s="541"/>
      <c r="AW229" s="540">
        <v>26.5</v>
      </c>
      <c r="AX229" s="541"/>
      <c r="AY229" s="540"/>
      <c r="AZ229" s="541"/>
      <c r="BA229" s="540"/>
      <c r="BB229" s="541"/>
      <c r="BC229" s="263"/>
      <c r="BD229" s="429" t="s">
        <v>1618</v>
      </c>
      <c r="BE229" s="265"/>
      <c r="BF229" s="266"/>
      <c r="BG229" s="266"/>
      <c r="BH229" s="266"/>
      <c r="BI229" s="266"/>
      <c r="BJ229" s="266"/>
      <c r="BK229" s="266"/>
      <c r="BL229" s="263"/>
      <c r="BM229" s="142"/>
    </row>
    <row r="230" spans="1:65" ht="60" x14ac:dyDescent="0.15">
      <c r="A230" s="218" t="s">
        <v>1564</v>
      </c>
      <c r="B230" s="272">
        <v>226</v>
      </c>
      <c r="C230" s="138" t="s">
        <v>1565</v>
      </c>
      <c r="D230" s="273" t="s">
        <v>1611</v>
      </c>
      <c r="E230" s="273" t="s">
        <v>3890</v>
      </c>
      <c r="F230" s="273" t="s">
        <v>3891</v>
      </c>
      <c r="G230" s="535" t="s">
        <v>3892</v>
      </c>
      <c r="H230" s="537" t="s">
        <v>3852</v>
      </c>
      <c r="I230" s="220" t="s">
        <v>1612</v>
      </c>
      <c r="J230" s="138" t="s">
        <v>74</v>
      </c>
      <c r="K230" s="536" t="s">
        <v>1613</v>
      </c>
      <c r="L230" s="138" t="s">
        <v>105</v>
      </c>
      <c r="M230" s="138" t="s">
        <v>74</v>
      </c>
      <c r="N230" s="138" t="s">
        <v>1581</v>
      </c>
      <c r="O230" s="226" t="s">
        <v>467</v>
      </c>
      <c r="P230" s="532">
        <v>44651</v>
      </c>
      <c r="Q230" s="532">
        <v>42587</v>
      </c>
      <c r="R230" s="138">
        <v>40</v>
      </c>
      <c r="S230" s="138">
        <v>48</v>
      </c>
      <c r="T230" s="29"/>
      <c r="U230" s="30"/>
      <c r="V230" s="31"/>
      <c r="W230" s="30"/>
      <c r="X230" s="31"/>
      <c r="Y230" s="30">
        <v>18.2</v>
      </c>
      <c r="Z230" s="31"/>
      <c r="AA230" s="30"/>
      <c r="AB230" s="31"/>
      <c r="AC230" s="30"/>
      <c r="AD230" s="31"/>
      <c r="AE230" s="30"/>
      <c r="AF230" s="31"/>
      <c r="AG230" s="30"/>
      <c r="AH230" s="31"/>
      <c r="AI230" s="30"/>
      <c r="AJ230" s="31"/>
      <c r="AK230" s="263"/>
      <c r="AL230" s="29"/>
      <c r="AM230" s="30"/>
      <c r="AN230" s="31"/>
      <c r="AO230" s="30"/>
      <c r="AP230" s="31"/>
      <c r="AQ230" s="30">
        <v>18.899999999999999</v>
      </c>
      <c r="AR230" s="31"/>
      <c r="AS230" s="30"/>
      <c r="AT230" s="31"/>
      <c r="AU230" s="30"/>
      <c r="AV230" s="31"/>
      <c r="AW230" s="30"/>
      <c r="AX230" s="31"/>
      <c r="AY230" s="30"/>
      <c r="AZ230" s="31"/>
      <c r="BA230" s="30"/>
      <c r="BB230" s="31"/>
      <c r="BC230" s="263"/>
      <c r="BD230" s="429" t="s">
        <v>3720</v>
      </c>
      <c r="BE230" s="265" t="s">
        <v>3717</v>
      </c>
      <c r="BF230" s="266" t="s">
        <v>3716</v>
      </c>
      <c r="BG230" s="266" t="s">
        <v>3716</v>
      </c>
      <c r="BH230" s="266" t="s">
        <v>3717</v>
      </c>
      <c r="BI230" s="266" t="s">
        <v>3717</v>
      </c>
      <c r="BJ230" s="266" t="s">
        <v>3717</v>
      </c>
      <c r="BK230" s="266" t="s">
        <v>3718</v>
      </c>
      <c r="BL230" s="263" t="s">
        <v>3717</v>
      </c>
      <c r="BM230" s="142"/>
    </row>
    <row r="231" spans="1:65" ht="72" x14ac:dyDescent="0.15">
      <c r="A231" s="218" t="s">
        <v>1564</v>
      </c>
      <c r="B231" s="272">
        <v>227</v>
      </c>
      <c r="C231" s="138" t="s">
        <v>1565</v>
      </c>
      <c r="D231" s="273" t="s">
        <v>1614</v>
      </c>
      <c r="E231" s="273" t="s">
        <v>3893</v>
      </c>
      <c r="F231" s="273" t="s">
        <v>3894</v>
      </c>
      <c r="G231" s="535" t="s">
        <v>1615</v>
      </c>
      <c r="H231" s="537" t="s">
        <v>3895</v>
      </c>
      <c r="I231" s="220" t="s">
        <v>1616</v>
      </c>
      <c r="J231" s="138" t="s">
        <v>105</v>
      </c>
      <c r="K231" s="536" t="s">
        <v>1617</v>
      </c>
      <c r="L231" s="138" t="s">
        <v>105</v>
      </c>
      <c r="M231" s="138" t="s">
        <v>74</v>
      </c>
      <c r="N231" s="138" t="s">
        <v>885</v>
      </c>
      <c r="O231" s="226" t="s">
        <v>1618</v>
      </c>
      <c r="P231" s="532">
        <v>43221</v>
      </c>
      <c r="Q231" s="532" t="s">
        <v>665</v>
      </c>
      <c r="R231" s="138">
        <v>58</v>
      </c>
      <c r="S231" s="138">
        <v>65</v>
      </c>
      <c r="T231" s="29"/>
      <c r="U231" s="30"/>
      <c r="V231" s="31"/>
      <c r="W231" s="30"/>
      <c r="X231" s="31"/>
      <c r="Y231" s="30"/>
      <c r="Z231" s="31"/>
      <c r="AA231" s="30"/>
      <c r="AB231" s="31"/>
      <c r="AC231" s="30"/>
      <c r="AD231" s="31"/>
      <c r="AE231" s="30">
        <v>3</v>
      </c>
      <c r="AF231" s="31">
        <v>15.5</v>
      </c>
      <c r="AG231" s="30">
        <v>5.3</v>
      </c>
      <c r="AH231" s="31"/>
      <c r="AI231" s="30"/>
      <c r="AJ231" s="31"/>
      <c r="AK231" s="263">
        <v>3</v>
      </c>
      <c r="AL231" s="29"/>
      <c r="AM231" s="30"/>
      <c r="AN231" s="31"/>
      <c r="AO231" s="30"/>
      <c r="AP231" s="31"/>
      <c r="AQ231" s="30"/>
      <c r="AR231" s="31"/>
      <c r="AS231" s="30"/>
      <c r="AT231" s="31"/>
      <c r="AU231" s="30"/>
      <c r="AV231" s="31"/>
      <c r="AW231" s="30">
        <v>5.2</v>
      </c>
      <c r="AX231" s="31">
        <v>28</v>
      </c>
      <c r="AY231" s="30">
        <v>5.3</v>
      </c>
      <c r="AZ231" s="31"/>
      <c r="BA231" s="30"/>
      <c r="BB231" s="31"/>
      <c r="BC231" s="263">
        <v>4</v>
      </c>
      <c r="BD231" s="429" t="s">
        <v>1618</v>
      </c>
      <c r="BE231" s="265" t="s">
        <v>3718</v>
      </c>
      <c r="BF231" s="266" t="s">
        <v>3719</v>
      </c>
      <c r="BG231" s="266" t="s">
        <v>3719</v>
      </c>
      <c r="BH231" s="266" t="s">
        <v>3718</v>
      </c>
      <c r="BI231" s="266" t="s">
        <v>3716</v>
      </c>
      <c r="BJ231" s="266" t="s">
        <v>3718</v>
      </c>
      <c r="BK231" s="266" t="s">
        <v>3719</v>
      </c>
      <c r="BL231" s="263" t="s">
        <v>3716</v>
      </c>
      <c r="BM231" s="142"/>
    </row>
    <row r="232" spans="1:65" ht="48" x14ac:dyDescent="0.15">
      <c r="A232" s="218" t="s">
        <v>1564</v>
      </c>
      <c r="B232" s="272">
        <v>228</v>
      </c>
      <c r="C232" s="138" t="s">
        <v>1565</v>
      </c>
      <c r="D232" s="273" t="s">
        <v>1619</v>
      </c>
      <c r="E232" s="537" t="s">
        <v>3896</v>
      </c>
      <c r="F232" s="273" t="s">
        <v>3897</v>
      </c>
      <c r="G232" s="535" t="s">
        <v>1620</v>
      </c>
      <c r="H232" s="537" t="s">
        <v>3896</v>
      </c>
      <c r="I232" s="225" t="s">
        <v>1621</v>
      </c>
      <c r="J232" s="138" t="s">
        <v>105</v>
      </c>
      <c r="K232" s="536" t="s">
        <v>1622</v>
      </c>
      <c r="L232" s="138" t="s">
        <v>105</v>
      </c>
      <c r="M232" s="138" t="s">
        <v>74</v>
      </c>
      <c r="N232" s="138" t="s">
        <v>378</v>
      </c>
      <c r="O232" s="220" t="s">
        <v>1604</v>
      </c>
      <c r="P232" s="269">
        <v>43574</v>
      </c>
      <c r="Q232" s="225" t="s">
        <v>665</v>
      </c>
      <c r="R232" s="138">
        <v>8</v>
      </c>
      <c r="S232" s="138">
        <v>13</v>
      </c>
      <c r="T232" s="539"/>
      <c r="U232" s="540"/>
      <c r="V232" s="541"/>
      <c r="W232" s="540"/>
      <c r="X232" s="541"/>
      <c r="Y232" s="540"/>
      <c r="Z232" s="541"/>
      <c r="AA232" s="540"/>
      <c r="AB232" s="541"/>
      <c r="AC232" s="540"/>
      <c r="AD232" s="541"/>
      <c r="AE232" s="540">
        <v>2.9</v>
      </c>
      <c r="AF232" s="541">
        <v>5.7</v>
      </c>
      <c r="AG232" s="540"/>
      <c r="AH232" s="541"/>
      <c r="AI232" s="540"/>
      <c r="AJ232" s="541"/>
      <c r="AK232" s="263"/>
      <c r="AL232" s="539"/>
      <c r="AM232" s="540"/>
      <c r="AN232" s="541"/>
      <c r="AO232" s="540"/>
      <c r="AP232" s="541"/>
      <c r="AQ232" s="540"/>
      <c r="AR232" s="541"/>
      <c r="AS232" s="540"/>
      <c r="AT232" s="541"/>
      <c r="AU232" s="540"/>
      <c r="AV232" s="541"/>
      <c r="AW232" s="540">
        <v>3</v>
      </c>
      <c r="AX232" s="541">
        <v>6</v>
      </c>
      <c r="AY232" s="540"/>
      <c r="AZ232" s="541"/>
      <c r="BA232" s="540"/>
      <c r="BB232" s="541"/>
      <c r="BC232" s="263"/>
      <c r="BD232" s="264" t="s">
        <v>3898</v>
      </c>
      <c r="BE232" s="265"/>
      <c r="BF232" s="266"/>
      <c r="BG232" s="266"/>
      <c r="BH232" s="266"/>
      <c r="BI232" s="266"/>
      <c r="BJ232" s="266"/>
      <c r="BK232" s="266"/>
      <c r="BL232" s="263"/>
      <c r="BM232" s="142"/>
    </row>
    <row r="233" spans="1:65" ht="36" x14ac:dyDescent="0.15">
      <c r="A233" s="218" t="s">
        <v>1564</v>
      </c>
      <c r="B233" s="272">
        <v>229</v>
      </c>
      <c r="C233" s="542" t="s">
        <v>1565</v>
      </c>
      <c r="D233" s="543" t="s">
        <v>3899</v>
      </c>
      <c r="E233" s="543" t="s">
        <v>3852</v>
      </c>
      <c r="F233" s="544" t="s">
        <v>3900</v>
      </c>
      <c r="G233" s="545" t="s">
        <v>3901</v>
      </c>
      <c r="H233" s="545" t="s">
        <v>3852</v>
      </c>
      <c r="I233" s="546" t="s">
        <v>3902</v>
      </c>
      <c r="J233" s="542" t="s">
        <v>67</v>
      </c>
      <c r="K233" s="545" t="s">
        <v>3903</v>
      </c>
      <c r="L233" s="542" t="s">
        <v>67</v>
      </c>
      <c r="M233" s="542" t="s">
        <v>3701</v>
      </c>
      <c r="N233" s="542" t="s">
        <v>1618</v>
      </c>
      <c r="O233" s="547" t="s">
        <v>467</v>
      </c>
      <c r="P233" s="548">
        <v>45015</v>
      </c>
      <c r="Q233" s="546" t="s">
        <v>665</v>
      </c>
      <c r="R233" s="542">
        <v>7</v>
      </c>
      <c r="S233" s="542">
        <v>10</v>
      </c>
      <c r="T233" s="540"/>
      <c r="U233" s="540"/>
      <c r="V233" s="540"/>
      <c r="W233" s="540"/>
      <c r="X233" s="540">
        <v>0.2</v>
      </c>
      <c r="Y233" s="540"/>
      <c r="Z233" s="540"/>
      <c r="AA233" s="540"/>
      <c r="AB233" s="540"/>
      <c r="AC233" s="540"/>
      <c r="AD233" s="540"/>
      <c r="AE233" s="540"/>
      <c r="AF233" s="540"/>
      <c r="AG233" s="540">
        <v>0.2</v>
      </c>
      <c r="AH233" s="540">
        <v>0.1</v>
      </c>
      <c r="AI233" s="540"/>
      <c r="AJ233" s="540"/>
      <c r="AK233" s="266"/>
      <c r="AL233" s="540"/>
      <c r="AM233" s="540"/>
      <c r="AN233" s="540"/>
      <c r="AO233" s="540">
        <v>0.2</v>
      </c>
      <c r="AP233" s="540">
        <v>0.2</v>
      </c>
      <c r="AQ233" s="540"/>
      <c r="AR233" s="540"/>
      <c r="AS233" s="540"/>
      <c r="AT233" s="540"/>
      <c r="AU233" s="540">
        <v>0.2</v>
      </c>
      <c r="AV233" s="540"/>
      <c r="AW233" s="540"/>
      <c r="AX233" s="540"/>
      <c r="AY233" s="540">
        <v>0.2</v>
      </c>
      <c r="AZ233" s="540">
        <v>1.1000000000000001</v>
      </c>
      <c r="BA233" s="540"/>
      <c r="BB233" s="540"/>
      <c r="BC233" s="266"/>
      <c r="BD233" s="266" t="s">
        <v>3904</v>
      </c>
      <c r="BE233" s="266"/>
      <c r="BF233" s="266"/>
      <c r="BG233" s="266"/>
      <c r="BH233" s="266"/>
      <c r="BI233" s="266"/>
      <c r="BJ233" s="266"/>
      <c r="BK233" s="266"/>
      <c r="BL233" s="266"/>
      <c r="BM233" s="142"/>
    </row>
    <row r="234" spans="1:65" ht="36" x14ac:dyDescent="0.15">
      <c r="A234" s="218" t="s">
        <v>1564</v>
      </c>
      <c r="B234" s="272">
        <v>230</v>
      </c>
      <c r="C234" s="272" t="s">
        <v>1623</v>
      </c>
      <c r="D234" s="273" t="s">
        <v>1624</v>
      </c>
      <c r="E234" s="295" t="s">
        <v>1625</v>
      </c>
      <c r="F234" s="275" t="s">
        <v>1626</v>
      </c>
      <c r="G234" s="296" t="s">
        <v>1627</v>
      </c>
      <c r="H234" s="297" t="s">
        <v>1628</v>
      </c>
      <c r="I234" s="220" t="s">
        <v>3905</v>
      </c>
      <c r="J234" s="272" t="s">
        <v>74</v>
      </c>
      <c r="K234" s="298" t="s">
        <v>1629</v>
      </c>
      <c r="L234" s="279" t="s">
        <v>105</v>
      </c>
      <c r="M234" s="272" t="s">
        <v>74</v>
      </c>
      <c r="N234" s="272" t="s">
        <v>3720</v>
      </c>
      <c r="O234" s="226" t="s">
        <v>1630</v>
      </c>
      <c r="P234" s="549" t="s">
        <v>3906</v>
      </c>
      <c r="Q234" s="532" t="s">
        <v>3907</v>
      </c>
      <c r="R234" s="272">
        <v>255</v>
      </c>
      <c r="S234" s="272">
        <v>258</v>
      </c>
      <c r="T234" s="29"/>
      <c r="U234" s="30"/>
      <c r="V234" s="31"/>
      <c r="W234" s="30">
        <v>129</v>
      </c>
      <c r="X234" s="31"/>
      <c r="Y234" s="30"/>
      <c r="Z234" s="31"/>
      <c r="AA234" s="30"/>
      <c r="AB234" s="31"/>
      <c r="AC234" s="30"/>
      <c r="AD234" s="31"/>
      <c r="AE234" s="30"/>
      <c r="AF234" s="31"/>
      <c r="AG234" s="30"/>
      <c r="AH234" s="31"/>
      <c r="AI234" s="30"/>
      <c r="AJ234" s="31"/>
      <c r="AK234" s="550"/>
      <c r="AL234" s="29"/>
      <c r="AM234" s="30"/>
      <c r="AN234" s="31"/>
      <c r="AO234" s="30">
        <v>130</v>
      </c>
      <c r="AP234" s="31"/>
      <c r="AQ234" s="30"/>
      <c r="AR234" s="31"/>
      <c r="AS234" s="30"/>
      <c r="AT234" s="31"/>
      <c r="AU234" s="30"/>
      <c r="AV234" s="31"/>
      <c r="AW234" s="30"/>
      <c r="AX234" s="31"/>
      <c r="AY234" s="30"/>
      <c r="AZ234" s="31"/>
      <c r="BA234" s="30"/>
      <c r="BB234" s="31"/>
      <c r="BC234" s="550"/>
      <c r="BD234" s="551">
        <v>45016</v>
      </c>
      <c r="BE234" s="552" t="s">
        <v>3717</v>
      </c>
      <c r="BF234" s="553" t="s">
        <v>3716</v>
      </c>
      <c r="BG234" s="553" t="s">
        <v>3716</v>
      </c>
      <c r="BH234" s="553" t="s">
        <v>3717</v>
      </c>
      <c r="BI234" s="553" t="s">
        <v>3717</v>
      </c>
      <c r="BJ234" s="553" t="s">
        <v>3716</v>
      </c>
      <c r="BK234" s="553"/>
      <c r="BL234" s="550" t="s">
        <v>3716</v>
      </c>
      <c r="BM234" s="142"/>
    </row>
    <row r="235" spans="1:65" ht="36" x14ac:dyDescent="0.15">
      <c r="A235" s="218" t="s">
        <v>1564</v>
      </c>
      <c r="B235" s="272">
        <v>231</v>
      </c>
      <c r="C235" s="138" t="s">
        <v>1623</v>
      </c>
      <c r="D235" s="273" t="s">
        <v>1631</v>
      </c>
      <c r="E235" s="295" t="s">
        <v>1632</v>
      </c>
      <c r="F235" s="275" t="s">
        <v>1633</v>
      </c>
      <c r="G235" s="296" t="s">
        <v>1632</v>
      </c>
      <c r="H235" s="297" t="s">
        <v>1634</v>
      </c>
      <c r="I235" s="531">
        <v>38776</v>
      </c>
      <c r="J235" s="272" t="s">
        <v>74</v>
      </c>
      <c r="K235" s="554" t="s">
        <v>1636</v>
      </c>
      <c r="L235" s="279" t="s">
        <v>3701</v>
      </c>
      <c r="M235" s="272" t="s">
        <v>74</v>
      </c>
      <c r="N235" s="272" t="s">
        <v>3908</v>
      </c>
      <c r="O235" s="226" t="s">
        <v>1637</v>
      </c>
      <c r="P235" s="549"/>
      <c r="Q235" s="549" t="s">
        <v>3909</v>
      </c>
      <c r="R235" s="272">
        <v>180</v>
      </c>
      <c r="S235" s="272">
        <v>184</v>
      </c>
      <c r="T235" s="29"/>
      <c r="U235" s="30"/>
      <c r="V235" s="31"/>
      <c r="W235" s="30"/>
      <c r="X235" s="31"/>
      <c r="Y235" s="30">
        <v>152</v>
      </c>
      <c r="Z235" s="31"/>
      <c r="AA235" s="30"/>
      <c r="AB235" s="31"/>
      <c r="AC235" s="30"/>
      <c r="AD235" s="31"/>
      <c r="AE235" s="30"/>
      <c r="AF235" s="31"/>
      <c r="AG235" s="30"/>
      <c r="AH235" s="31"/>
      <c r="AI235" s="30"/>
      <c r="AJ235" s="31"/>
      <c r="AK235" s="550"/>
      <c r="AL235" s="29"/>
      <c r="AM235" s="30"/>
      <c r="AN235" s="31"/>
      <c r="AO235" s="30"/>
      <c r="AP235" s="31"/>
      <c r="AQ235" s="30">
        <v>152</v>
      </c>
      <c r="AR235" s="31"/>
      <c r="AS235" s="30"/>
      <c r="AT235" s="31"/>
      <c r="AU235" s="30"/>
      <c r="AV235" s="31"/>
      <c r="AW235" s="30"/>
      <c r="AX235" s="31"/>
      <c r="AY235" s="30"/>
      <c r="AZ235" s="31"/>
      <c r="BA235" s="30"/>
      <c r="BB235" s="31"/>
      <c r="BC235" s="550"/>
      <c r="BD235" s="555"/>
      <c r="BE235" s="552"/>
      <c r="BF235" s="553"/>
      <c r="BG235" s="553"/>
      <c r="BH235" s="553"/>
      <c r="BI235" s="553"/>
      <c r="BJ235" s="553"/>
      <c r="BK235" s="553"/>
      <c r="BL235" s="550"/>
      <c r="BM235" s="142"/>
    </row>
    <row r="236" spans="1:65" ht="24" x14ac:dyDescent="0.15">
      <c r="A236" s="218" t="s">
        <v>1564</v>
      </c>
      <c r="B236" s="272">
        <v>232</v>
      </c>
      <c r="C236" s="138" t="s">
        <v>1623</v>
      </c>
      <c r="D236" s="273" t="s">
        <v>1638</v>
      </c>
      <c r="E236" s="295" t="s">
        <v>1639</v>
      </c>
      <c r="F236" s="275" t="s">
        <v>1640</v>
      </c>
      <c r="G236" s="296" t="s">
        <v>1641</v>
      </c>
      <c r="H236" s="297" t="s">
        <v>1639</v>
      </c>
      <c r="I236" s="531">
        <v>39141</v>
      </c>
      <c r="J236" s="272" t="s">
        <v>74</v>
      </c>
      <c r="K236" s="298" t="s">
        <v>211</v>
      </c>
      <c r="L236" s="279" t="s">
        <v>3701</v>
      </c>
      <c r="M236" s="272" t="s">
        <v>74</v>
      </c>
      <c r="N236" s="272" t="s">
        <v>3908</v>
      </c>
      <c r="O236" s="226" t="s">
        <v>1637</v>
      </c>
      <c r="P236" s="549"/>
      <c r="Q236" s="549" t="s">
        <v>3910</v>
      </c>
      <c r="R236" s="272">
        <v>47</v>
      </c>
      <c r="S236" s="272">
        <v>47</v>
      </c>
      <c r="T236" s="29"/>
      <c r="U236" s="30"/>
      <c r="V236" s="31">
        <v>28.9</v>
      </c>
      <c r="W236" s="30"/>
      <c r="X236" s="31"/>
      <c r="Y236" s="30"/>
      <c r="Z236" s="31"/>
      <c r="AA236" s="30"/>
      <c r="AB236" s="31"/>
      <c r="AC236" s="30"/>
      <c r="AD236" s="31"/>
      <c r="AE236" s="30"/>
      <c r="AF236" s="31"/>
      <c r="AG236" s="30"/>
      <c r="AH236" s="31"/>
      <c r="AI236" s="30"/>
      <c r="AJ236" s="31"/>
      <c r="AK236" s="550"/>
      <c r="AL236" s="29"/>
      <c r="AM236" s="30"/>
      <c r="AN236" s="31">
        <v>30</v>
      </c>
      <c r="AO236" s="30"/>
      <c r="AP236" s="31"/>
      <c r="AQ236" s="30"/>
      <c r="AR236" s="31"/>
      <c r="AS236" s="30"/>
      <c r="AT236" s="31"/>
      <c r="AU236" s="30"/>
      <c r="AV236" s="31"/>
      <c r="AW236" s="30"/>
      <c r="AX236" s="31"/>
      <c r="AY236" s="30"/>
      <c r="AZ236" s="31"/>
      <c r="BA236" s="30"/>
      <c r="BB236" s="31"/>
      <c r="BC236" s="550"/>
      <c r="BD236" s="555"/>
      <c r="BE236" s="552"/>
      <c r="BF236" s="553"/>
      <c r="BG236" s="553"/>
      <c r="BH236" s="553"/>
      <c r="BI236" s="553"/>
      <c r="BJ236" s="553"/>
      <c r="BK236" s="553"/>
      <c r="BL236" s="550"/>
      <c r="BM236" s="142"/>
    </row>
    <row r="237" spans="1:65" ht="36" x14ac:dyDescent="0.15">
      <c r="A237" s="218" t="s">
        <v>1564</v>
      </c>
      <c r="B237" s="272">
        <v>233</v>
      </c>
      <c r="C237" s="138" t="s">
        <v>1623</v>
      </c>
      <c r="D237" s="273" t="s">
        <v>1642</v>
      </c>
      <c r="E237" s="295" t="s">
        <v>1639</v>
      </c>
      <c r="F237" s="275" t="s">
        <v>1643</v>
      </c>
      <c r="G237" s="296" t="s">
        <v>1641</v>
      </c>
      <c r="H237" s="297" t="s">
        <v>1639</v>
      </c>
      <c r="I237" s="531">
        <v>39141</v>
      </c>
      <c r="J237" s="138" t="s">
        <v>74</v>
      </c>
      <c r="K237" s="298" t="s">
        <v>1629</v>
      </c>
      <c r="L237" s="138" t="s">
        <v>74</v>
      </c>
      <c r="M237" s="138" t="s">
        <v>74</v>
      </c>
      <c r="N237" s="138" t="s">
        <v>3911</v>
      </c>
      <c r="O237" s="226" t="s">
        <v>1644</v>
      </c>
      <c r="P237" s="549"/>
      <c r="Q237" s="532">
        <v>41151</v>
      </c>
      <c r="R237" s="138">
        <v>20</v>
      </c>
      <c r="S237" s="138">
        <v>20</v>
      </c>
      <c r="T237" s="29"/>
      <c r="U237" s="30"/>
      <c r="V237" s="31"/>
      <c r="W237" s="30">
        <v>10.199999999999999</v>
      </c>
      <c r="X237" s="31"/>
      <c r="Y237" s="30"/>
      <c r="Z237" s="31"/>
      <c r="AA237" s="30"/>
      <c r="AB237" s="31"/>
      <c r="AC237" s="30"/>
      <c r="AD237" s="31"/>
      <c r="AE237" s="30"/>
      <c r="AF237" s="31"/>
      <c r="AG237" s="30"/>
      <c r="AH237" s="31"/>
      <c r="AI237" s="30"/>
      <c r="AJ237" s="31"/>
      <c r="AK237" s="550"/>
      <c r="AL237" s="29"/>
      <c r="AM237" s="30"/>
      <c r="AN237" s="31"/>
      <c r="AO237" s="30">
        <v>10.199999999999999</v>
      </c>
      <c r="AP237" s="31"/>
      <c r="AQ237" s="30"/>
      <c r="AR237" s="31"/>
      <c r="AS237" s="30"/>
      <c r="AT237" s="31"/>
      <c r="AU237" s="30"/>
      <c r="AV237" s="31"/>
      <c r="AW237" s="30"/>
      <c r="AX237" s="31"/>
      <c r="AY237" s="30"/>
      <c r="AZ237" s="31"/>
      <c r="BA237" s="30"/>
      <c r="BB237" s="31"/>
      <c r="BC237" s="550"/>
      <c r="BD237" s="556"/>
      <c r="BE237" s="552"/>
      <c r="BF237" s="553"/>
      <c r="BG237" s="553"/>
      <c r="BH237" s="553"/>
      <c r="BI237" s="553"/>
      <c r="BJ237" s="553"/>
      <c r="BK237" s="553"/>
      <c r="BL237" s="550"/>
      <c r="BM237" s="142"/>
    </row>
    <row r="238" spans="1:65" ht="36" x14ac:dyDescent="0.15">
      <c r="A238" s="218" t="s">
        <v>1564</v>
      </c>
      <c r="B238" s="272">
        <v>234</v>
      </c>
      <c r="C238" s="138" t="s">
        <v>1623</v>
      </c>
      <c r="D238" s="273" t="s">
        <v>1645</v>
      </c>
      <c r="E238" s="295" t="s">
        <v>1646</v>
      </c>
      <c r="F238" s="275" t="s">
        <v>1647</v>
      </c>
      <c r="G238" s="296" t="s">
        <v>1648</v>
      </c>
      <c r="H238" s="297" t="s">
        <v>1646</v>
      </c>
      <c r="I238" s="531">
        <v>40128</v>
      </c>
      <c r="J238" s="138" t="s">
        <v>74</v>
      </c>
      <c r="K238" s="298" t="s">
        <v>1649</v>
      </c>
      <c r="L238" s="138" t="s">
        <v>74</v>
      </c>
      <c r="M238" s="138" t="s">
        <v>74</v>
      </c>
      <c r="N238" s="138" t="s">
        <v>3912</v>
      </c>
      <c r="O238" s="226" t="s">
        <v>378</v>
      </c>
      <c r="P238" s="549"/>
      <c r="Q238" s="532">
        <v>42116</v>
      </c>
      <c r="R238" s="138">
        <v>15</v>
      </c>
      <c r="S238" s="138">
        <v>18</v>
      </c>
      <c r="T238" s="29"/>
      <c r="U238" s="30"/>
      <c r="V238" s="31"/>
      <c r="W238" s="30"/>
      <c r="X238" s="31"/>
      <c r="Y238" s="30"/>
      <c r="Z238" s="31"/>
      <c r="AA238" s="30">
        <v>4.3</v>
      </c>
      <c r="AB238" s="31"/>
      <c r="AC238" s="30"/>
      <c r="AD238" s="31"/>
      <c r="AE238" s="30"/>
      <c r="AF238" s="31"/>
      <c r="AG238" s="30"/>
      <c r="AH238" s="31"/>
      <c r="AI238" s="30"/>
      <c r="AJ238" s="31"/>
      <c r="AK238" s="550"/>
      <c r="AL238" s="29"/>
      <c r="AM238" s="30"/>
      <c r="AN238" s="31"/>
      <c r="AO238" s="30"/>
      <c r="AP238" s="31"/>
      <c r="AQ238" s="30"/>
      <c r="AR238" s="31"/>
      <c r="AS238" s="30">
        <v>6</v>
      </c>
      <c r="AT238" s="31"/>
      <c r="AU238" s="30"/>
      <c r="AV238" s="31"/>
      <c r="AW238" s="30"/>
      <c r="AX238" s="31"/>
      <c r="AY238" s="30"/>
      <c r="AZ238" s="31"/>
      <c r="BA238" s="30"/>
      <c r="BB238" s="31"/>
      <c r="BC238" s="550"/>
      <c r="BD238" s="551">
        <v>43914</v>
      </c>
      <c r="BE238" s="552" t="s">
        <v>3716</v>
      </c>
      <c r="BF238" s="553" t="s">
        <v>3716</v>
      </c>
      <c r="BG238" s="553" t="s">
        <v>3716</v>
      </c>
      <c r="BH238" s="553" t="s">
        <v>3718</v>
      </c>
      <c r="BI238" s="553" t="s">
        <v>3716</v>
      </c>
      <c r="BJ238" s="553" t="s">
        <v>3719</v>
      </c>
      <c r="BK238" s="553" t="s">
        <v>3716</v>
      </c>
      <c r="BL238" s="550" t="s">
        <v>3718</v>
      </c>
      <c r="BM238" s="142"/>
    </row>
    <row r="239" spans="1:65" ht="36" x14ac:dyDescent="0.15">
      <c r="A239" s="218" t="s">
        <v>1564</v>
      </c>
      <c r="B239" s="272">
        <v>235</v>
      </c>
      <c r="C239" s="138" t="s">
        <v>1623</v>
      </c>
      <c r="D239" s="273" t="s">
        <v>1650</v>
      </c>
      <c r="E239" s="295" t="s">
        <v>1651</v>
      </c>
      <c r="F239" s="275" t="s">
        <v>1652</v>
      </c>
      <c r="G239" s="296" t="s">
        <v>1653</v>
      </c>
      <c r="H239" s="297" t="s">
        <v>1654</v>
      </c>
      <c r="I239" s="531">
        <v>42825</v>
      </c>
      <c r="J239" s="138" t="s">
        <v>74</v>
      </c>
      <c r="K239" s="298" t="s">
        <v>211</v>
      </c>
      <c r="L239" s="138" t="s">
        <v>3701</v>
      </c>
      <c r="M239" s="138" t="s">
        <v>74</v>
      </c>
      <c r="N239" s="138" t="s">
        <v>3908</v>
      </c>
      <c r="O239" s="226" t="s">
        <v>1637</v>
      </c>
      <c r="P239" s="549"/>
      <c r="Q239" s="549" t="s">
        <v>3913</v>
      </c>
      <c r="R239" s="138">
        <v>5</v>
      </c>
      <c r="S239" s="138">
        <v>6</v>
      </c>
      <c r="T239" s="29"/>
      <c r="U239" s="30"/>
      <c r="V239" s="31">
        <v>7.5</v>
      </c>
      <c r="W239" s="30"/>
      <c r="X239" s="31"/>
      <c r="Y239" s="30"/>
      <c r="Z239" s="31"/>
      <c r="AA239" s="30"/>
      <c r="AB239" s="31"/>
      <c r="AC239" s="30"/>
      <c r="AD239" s="31"/>
      <c r="AE239" s="30"/>
      <c r="AF239" s="31"/>
      <c r="AG239" s="30"/>
      <c r="AH239" s="31"/>
      <c r="AI239" s="30"/>
      <c r="AJ239" s="31"/>
      <c r="AK239" s="550"/>
      <c r="AL239" s="29"/>
      <c r="AM239" s="30"/>
      <c r="AN239" s="31">
        <v>8</v>
      </c>
      <c r="AO239" s="30"/>
      <c r="AP239" s="31"/>
      <c r="AQ239" s="30"/>
      <c r="AR239" s="31"/>
      <c r="AS239" s="30"/>
      <c r="AT239" s="31"/>
      <c r="AU239" s="30"/>
      <c r="AV239" s="31"/>
      <c r="AW239" s="30"/>
      <c r="AX239" s="31"/>
      <c r="AY239" s="30"/>
      <c r="AZ239" s="31"/>
      <c r="BA239" s="30"/>
      <c r="BB239" s="31"/>
      <c r="BC239" s="550"/>
      <c r="BD239" s="551">
        <v>44644</v>
      </c>
      <c r="BE239" s="552" t="s">
        <v>3716</v>
      </c>
      <c r="BF239" s="553" t="s">
        <v>3716</v>
      </c>
      <c r="BG239" s="553" t="s">
        <v>3718</v>
      </c>
      <c r="BH239" s="553" t="s">
        <v>3717</v>
      </c>
      <c r="BI239" s="553" t="s">
        <v>3716</v>
      </c>
      <c r="BJ239" s="553" t="s">
        <v>3716</v>
      </c>
      <c r="BK239" s="553" t="s">
        <v>3716</v>
      </c>
      <c r="BL239" s="550" t="s">
        <v>3717</v>
      </c>
      <c r="BM239" s="142"/>
    </row>
    <row r="240" spans="1:65" ht="24" x14ac:dyDescent="0.15">
      <c r="A240" s="218" t="s">
        <v>1564</v>
      </c>
      <c r="B240" s="272">
        <v>236</v>
      </c>
      <c r="C240" s="138" t="s">
        <v>1623</v>
      </c>
      <c r="D240" s="273" t="s">
        <v>1655</v>
      </c>
      <c r="E240" s="295" t="s">
        <v>1639</v>
      </c>
      <c r="F240" s="275" t="s">
        <v>1656</v>
      </c>
      <c r="G240" s="296" t="s">
        <v>1657</v>
      </c>
      <c r="H240" s="297" t="s">
        <v>1639</v>
      </c>
      <c r="I240" s="531">
        <v>43550</v>
      </c>
      <c r="J240" s="138" t="s">
        <v>74</v>
      </c>
      <c r="K240" s="298" t="s">
        <v>211</v>
      </c>
      <c r="L240" s="138" t="s">
        <v>105</v>
      </c>
      <c r="M240" s="138" t="s">
        <v>74</v>
      </c>
      <c r="N240" s="138" t="s">
        <v>378</v>
      </c>
      <c r="O240" s="226" t="s">
        <v>1604</v>
      </c>
      <c r="P240" s="549" t="s">
        <v>3914</v>
      </c>
      <c r="Q240" s="532" t="s">
        <v>74</v>
      </c>
      <c r="R240" s="138">
        <v>8</v>
      </c>
      <c r="S240" s="138">
        <v>8</v>
      </c>
      <c r="T240" s="29"/>
      <c r="U240" s="30"/>
      <c r="V240" s="31">
        <v>2.7</v>
      </c>
      <c r="W240" s="30"/>
      <c r="X240" s="31"/>
      <c r="Y240" s="30"/>
      <c r="Z240" s="31"/>
      <c r="AA240" s="30"/>
      <c r="AB240" s="31"/>
      <c r="AC240" s="30"/>
      <c r="AD240" s="31"/>
      <c r="AE240" s="30"/>
      <c r="AF240" s="31"/>
      <c r="AG240" s="30"/>
      <c r="AH240" s="31"/>
      <c r="AI240" s="30"/>
      <c r="AJ240" s="31"/>
      <c r="AK240" s="550"/>
      <c r="AL240" s="29"/>
      <c r="AM240" s="30"/>
      <c r="AN240" s="31">
        <v>3</v>
      </c>
      <c r="AO240" s="30"/>
      <c r="AP240" s="31"/>
      <c r="AQ240" s="30"/>
      <c r="AR240" s="31"/>
      <c r="AS240" s="30"/>
      <c r="AT240" s="31"/>
      <c r="AU240" s="30"/>
      <c r="AV240" s="31"/>
      <c r="AW240" s="30"/>
      <c r="AX240" s="31"/>
      <c r="AY240" s="30"/>
      <c r="AZ240" s="31"/>
      <c r="BA240" s="30"/>
      <c r="BB240" s="31"/>
      <c r="BC240" s="550"/>
      <c r="BD240" s="551">
        <v>44643</v>
      </c>
      <c r="BE240" s="552" t="s">
        <v>3716</v>
      </c>
      <c r="BF240" s="553" t="s">
        <v>3716</v>
      </c>
      <c r="BG240" s="553" t="s">
        <v>3716</v>
      </c>
      <c r="BH240" s="553" t="s">
        <v>3716</v>
      </c>
      <c r="BI240" s="553" t="s">
        <v>3716</v>
      </c>
      <c r="BJ240" s="553" t="s">
        <v>3718</v>
      </c>
      <c r="BK240" s="553" t="s">
        <v>3716</v>
      </c>
      <c r="BL240" s="550" t="s">
        <v>3716</v>
      </c>
      <c r="BM240" s="142"/>
    </row>
    <row r="241" spans="1:65" ht="36" x14ac:dyDescent="0.15">
      <c r="A241" s="218" t="s">
        <v>1564</v>
      </c>
      <c r="B241" s="272">
        <v>237</v>
      </c>
      <c r="C241" s="138" t="s">
        <v>1623</v>
      </c>
      <c r="D241" s="273" t="s">
        <v>1658</v>
      </c>
      <c r="E241" s="295" t="s">
        <v>1659</v>
      </c>
      <c r="F241" s="275" t="s">
        <v>1660</v>
      </c>
      <c r="G241" s="296" t="s">
        <v>1661</v>
      </c>
      <c r="H241" s="297" t="s">
        <v>1662</v>
      </c>
      <c r="I241" s="531">
        <v>44170</v>
      </c>
      <c r="J241" s="138" t="s">
        <v>74</v>
      </c>
      <c r="K241" s="298" t="s">
        <v>1663</v>
      </c>
      <c r="L241" s="465" t="s">
        <v>105</v>
      </c>
      <c r="M241" s="138" t="s">
        <v>74</v>
      </c>
      <c r="N241" s="138" t="s">
        <v>3720</v>
      </c>
      <c r="O241" s="226" t="s">
        <v>184</v>
      </c>
      <c r="P241" s="549" t="s">
        <v>3915</v>
      </c>
      <c r="Q241" s="532" t="s">
        <v>74</v>
      </c>
      <c r="R241" s="138">
        <v>1</v>
      </c>
      <c r="S241" s="138">
        <v>1</v>
      </c>
      <c r="T241" s="29"/>
      <c r="U241" s="30"/>
      <c r="V241" s="31"/>
      <c r="W241" s="30"/>
      <c r="X241" s="31"/>
      <c r="Y241" s="30"/>
      <c r="Z241" s="31"/>
      <c r="AA241" s="30"/>
      <c r="AB241" s="31"/>
      <c r="AC241" s="30"/>
      <c r="AD241" s="31"/>
      <c r="AE241" s="30">
        <v>12</v>
      </c>
      <c r="AF241" s="31"/>
      <c r="AG241" s="30"/>
      <c r="AH241" s="31"/>
      <c r="AI241" s="30"/>
      <c r="AJ241" s="31"/>
      <c r="AK241" s="550"/>
      <c r="AL241" s="29"/>
      <c r="AM241" s="30"/>
      <c r="AN241" s="31"/>
      <c r="AO241" s="30"/>
      <c r="AP241" s="31"/>
      <c r="AQ241" s="30"/>
      <c r="AR241" s="31"/>
      <c r="AS241" s="30"/>
      <c r="AT241" s="31"/>
      <c r="AU241" s="30"/>
      <c r="AV241" s="31"/>
      <c r="AW241" s="30">
        <v>17</v>
      </c>
      <c r="AX241" s="31"/>
      <c r="AY241" s="30"/>
      <c r="AZ241" s="31"/>
      <c r="BA241" s="30"/>
      <c r="BB241" s="31"/>
      <c r="BC241" s="550"/>
      <c r="BD241" s="551">
        <v>45016</v>
      </c>
      <c r="BE241" s="552" t="s">
        <v>3716</v>
      </c>
      <c r="BF241" s="553" t="s">
        <v>3716</v>
      </c>
      <c r="BG241" s="553" t="s">
        <v>3716</v>
      </c>
      <c r="BH241" s="553" t="s">
        <v>3717</v>
      </c>
      <c r="BI241" s="553" t="s">
        <v>3716</v>
      </c>
      <c r="BJ241" s="553" t="s">
        <v>3717</v>
      </c>
      <c r="BK241" s="553"/>
      <c r="BL241" s="550" t="s">
        <v>3716</v>
      </c>
      <c r="BM241" s="142"/>
    </row>
    <row r="242" spans="1:65" ht="31.5" customHeight="1" x14ac:dyDescent="0.15">
      <c r="A242" s="218" t="s">
        <v>1564</v>
      </c>
      <c r="B242" s="272">
        <v>238</v>
      </c>
      <c r="C242" s="138" t="s">
        <v>1623</v>
      </c>
      <c r="D242" s="273" t="s">
        <v>1664</v>
      </c>
      <c r="E242" s="273" t="s">
        <v>1665</v>
      </c>
      <c r="F242" s="273" t="s">
        <v>1666</v>
      </c>
      <c r="G242" s="535" t="s">
        <v>1667</v>
      </c>
      <c r="H242" s="537" t="s">
        <v>1665</v>
      </c>
      <c r="I242" s="531">
        <v>44440</v>
      </c>
      <c r="J242" s="138" t="s">
        <v>74</v>
      </c>
      <c r="K242" s="536" t="s">
        <v>1649</v>
      </c>
      <c r="L242" s="138" t="s">
        <v>105</v>
      </c>
      <c r="M242" s="138" t="s">
        <v>74</v>
      </c>
      <c r="N242" s="138" t="s">
        <v>1581</v>
      </c>
      <c r="O242" s="226" t="s">
        <v>184</v>
      </c>
      <c r="P242" s="549" t="s">
        <v>3916</v>
      </c>
      <c r="Q242" s="532" t="s">
        <v>74</v>
      </c>
      <c r="R242" s="138">
        <v>9</v>
      </c>
      <c r="S242" s="138">
        <v>10</v>
      </c>
      <c r="T242" s="29"/>
      <c r="U242" s="30"/>
      <c r="V242" s="31"/>
      <c r="W242" s="30"/>
      <c r="X242" s="31"/>
      <c r="Y242" s="30"/>
      <c r="Z242" s="31"/>
      <c r="AA242" s="30">
        <v>0.9</v>
      </c>
      <c r="AB242" s="31"/>
      <c r="AC242" s="30"/>
      <c r="AD242" s="31"/>
      <c r="AE242" s="30"/>
      <c r="AF242" s="31"/>
      <c r="AG242" s="30"/>
      <c r="AH242" s="31"/>
      <c r="AI242" s="30"/>
      <c r="AJ242" s="31"/>
      <c r="AK242" s="550"/>
      <c r="AL242" s="29"/>
      <c r="AM242" s="30"/>
      <c r="AN242" s="31"/>
      <c r="AO242" s="30"/>
      <c r="AP242" s="31"/>
      <c r="AQ242" s="30"/>
      <c r="AR242" s="31"/>
      <c r="AS242" s="30">
        <v>1.5</v>
      </c>
      <c r="AT242" s="31"/>
      <c r="AU242" s="30"/>
      <c r="AV242" s="31"/>
      <c r="AW242" s="30"/>
      <c r="AX242" s="31"/>
      <c r="AY242" s="30"/>
      <c r="AZ242" s="31"/>
      <c r="BA242" s="30"/>
      <c r="BB242" s="31"/>
      <c r="BC242" s="550"/>
      <c r="BD242" s="551">
        <v>45016</v>
      </c>
      <c r="BE242" s="552" t="s">
        <v>3717</v>
      </c>
      <c r="BF242" s="553" t="s">
        <v>3717</v>
      </c>
      <c r="BG242" s="553" t="s">
        <v>3716</v>
      </c>
      <c r="BH242" s="553" t="s">
        <v>3716</v>
      </c>
      <c r="BI242" s="553" t="s">
        <v>3716</v>
      </c>
      <c r="BJ242" s="553" t="s">
        <v>3717</v>
      </c>
      <c r="BK242" s="553"/>
      <c r="BL242" s="550" t="s">
        <v>3717</v>
      </c>
      <c r="BM242" s="142"/>
    </row>
    <row r="243" spans="1:65" ht="36" customHeight="1" x14ac:dyDescent="0.15">
      <c r="A243" s="218" t="s">
        <v>1564</v>
      </c>
      <c r="B243" s="272">
        <v>239</v>
      </c>
      <c r="C243" s="138" t="s">
        <v>1623</v>
      </c>
      <c r="D243" s="273" t="s">
        <v>1668</v>
      </c>
      <c r="E243" s="273" t="s">
        <v>1659</v>
      </c>
      <c r="F243" s="273" t="s">
        <v>1669</v>
      </c>
      <c r="G243" s="535" t="s">
        <v>1632</v>
      </c>
      <c r="H243" s="537" t="s">
        <v>1670</v>
      </c>
      <c r="I243" s="531">
        <v>44284</v>
      </c>
      <c r="J243" s="138" t="s">
        <v>74</v>
      </c>
      <c r="K243" s="536" t="s">
        <v>847</v>
      </c>
      <c r="L243" s="138" t="s">
        <v>105</v>
      </c>
      <c r="M243" s="138" t="s">
        <v>74</v>
      </c>
      <c r="N243" s="138" t="s">
        <v>1581</v>
      </c>
      <c r="O243" s="226" t="s">
        <v>184</v>
      </c>
      <c r="P243" s="549" t="s">
        <v>3917</v>
      </c>
      <c r="Q243" s="532" t="s">
        <v>74</v>
      </c>
      <c r="R243" s="138">
        <v>3</v>
      </c>
      <c r="S243" s="138">
        <v>4</v>
      </c>
      <c r="T243" s="29"/>
      <c r="U243" s="30"/>
      <c r="V243" s="31"/>
      <c r="W243" s="30"/>
      <c r="X243" s="31"/>
      <c r="Y243" s="30"/>
      <c r="Z243" s="31"/>
      <c r="AA243" s="30"/>
      <c r="AB243" s="31"/>
      <c r="AC243" s="30"/>
      <c r="AD243" s="31"/>
      <c r="AE243" s="30">
        <v>12.87</v>
      </c>
      <c r="AF243" s="31"/>
      <c r="AG243" s="30"/>
      <c r="AH243" s="31"/>
      <c r="AI243" s="30"/>
      <c r="AJ243" s="31"/>
      <c r="AK243" s="550"/>
      <c r="AL243" s="29"/>
      <c r="AM243" s="30"/>
      <c r="AN243" s="31"/>
      <c r="AO243" s="30"/>
      <c r="AP243" s="31"/>
      <c r="AQ243" s="30"/>
      <c r="AR243" s="31"/>
      <c r="AS243" s="30"/>
      <c r="AT243" s="31"/>
      <c r="AU243" s="30"/>
      <c r="AV243" s="31"/>
      <c r="AW243" s="30">
        <v>19.170000000000002</v>
      </c>
      <c r="AX243" s="31"/>
      <c r="AY243" s="30"/>
      <c r="AZ243" s="31"/>
      <c r="BA243" s="30"/>
      <c r="BB243" s="31"/>
      <c r="BC243" s="550"/>
      <c r="BD243" s="551">
        <v>45016</v>
      </c>
      <c r="BE243" s="552" t="s">
        <v>3716</v>
      </c>
      <c r="BF243" s="553" t="s">
        <v>3716</v>
      </c>
      <c r="BG243" s="553" t="s">
        <v>3716</v>
      </c>
      <c r="BH243" s="553" t="s">
        <v>3717</v>
      </c>
      <c r="BI243" s="553" t="s">
        <v>3716</v>
      </c>
      <c r="BJ243" s="553" t="s">
        <v>3717</v>
      </c>
      <c r="BK243" s="553"/>
      <c r="BL243" s="550" t="s">
        <v>3716</v>
      </c>
      <c r="BM243" s="142"/>
    </row>
    <row r="244" spans="1:65" ht="24" x14ac:dyDescent="0.15">
      <c r="A244" s="218" t="s">
        <v>1564</v>
      </c>
      <c r="B244" s="272">
        <v>240</v>
      </c>
      <c r="C244" s="138" t="s">
        <v>1623</v>
      </c>
      <c r="D244" s="273" t="s">
        <v>3918</v>
      </c>
      <c r="E244" s="273" t="s">
        <v>3919</v>
      </c>
      <c r="F244" s="273" t="s">
        <v>3920</v>
      </c>
      <c r="G244" s="535" t="s">
        <v>3921</v>
      </c>
      <c r="H244" s="537" t="s">
        <v>3919</v>
      </c>
      <c r="I244" s="531">
        <v>44690</v>
      </c>
      <c r="J244" s="138" t="s">
        <v>67</v>
      </c>
      <c r="K244" s="536" t="s">
        <v>3922</v>
      </c>
      <c r="L244" s="138" t="s">
        <v>105</v>
      </c>
      <c r="M244" s="138" t="s">
        <v>74</v>
      </c>
      <c r="N244" s="138" t="s">
        <v>1618</v>
      </c>
      <c r="O244" s="226" t="s">
        <v>467</v>
      </c>
      <c r="P244" s="549" t="s">
        <v>3923</v>
      </c>
      <c r="Q244" s="532" t="s">
        <v>74</v>
      </c>
      <c r="R244" s="138">
        <v>23</v>
      </c>
      <c r="S244" s="138">
        <v>23</v>
      </c>
      <c r="T244" s="29"/>
      <c r="U244" s="30"/>
      <c r="V244" s="31"/>
      <c r="W244" s="30"/>
      <c r="X244" s="31"/>
      <c r="Y244" s="30"/>
      <c r="Z244" s="31"/>
      <c r="AA244" s="30">
        <v>1.5</v>
      </c>
      <c r="AB244" s="31"/>
      <c r="AC244" s="30"/>
      <c r="AD244" s="31"/>
      <c r="AE244" s="30">
        <v>0.7</v>
      </c>
      <c r="AF244" s="31"/>
      <c r="AG244" s="30"/>
      <c r="AH244" s="31"/>
      <c r="AI244" s="30"/>
      <c r="AJ244" s="31"/>
      <c r="AK244" s="550"/>
      <c r="AL244" s="29"/>
      <c r="AM244" s="30"/>
      <c r="AN244" s="31"/>
      <c r="AO244" s="30"/>
      <c r="AP244" s="31"/>
      <c r="AQ244" s="30"/>
      <c r="AR244" s="31"/>
      <c r="AS244" s="30">
        <v>2.1</v>
      </c>
      <c r="AT244" s="31"/>
      <c r="AU244" s="30"/>
      <c r="AV244" s="31"/>
      <c r="AW244" s="30">
        <v>1.3</v>
      </c>
      <c r="AX244" s="31"/>
      <c r="AY244" s="30"/>
      <c r="AZ244" s="31"/>
      <c r="BA244" s="30"/>
      <c r="BB244" s="31"/>
      <c r="BC244" s="550"/>
      <c r="BD244" s="551">
        <v>45016</v>
      </c>
      <c r="BE244" s="552" t="s">
        <v>3716</v>
      </c>
      <c r="BF244" s="553" t="s">
        <v>3716</v>
      </c>
      <c r="BG244" s="553" t="s">
        <v>3716</v>
      </c>
      <c r="BH244" s="553" t="s">
        <v>3718</v>
      </c>
      <c r="BI244" s="553" t="s">
        <v>3716</v>
      </c>
      <c r="BJ244" s="553" t="s">
        <v>3718</v>
      </c>
      <c r="BK244" s="553" t="s">
        <v>3719</v>
      </c>
      <c r="BL244" s="550" t="s">
        <v>3716</v>
      </c>
      <c r="BM244" s="142"/>
    </row>
    <row r="245" spans="1:65" ht="36" x14ac:dyDescent="0.15">
      <c r="A245" s="218" t="s">
        <v>1564</v>
      </c>
      <c r="B245" s="272">
        <v>241</v>
      </c>
      <c r="C245" s="138" t="s">
        <v>1623</v>
      </c>
      <c r="D245" s="273" t="s">
        <v>3924</v>
      </c>
      <c r="E245" s="273" t="s">
        <v>3925</v>
      </c>
      <c r="F245" s="273" t="s">
        <v>3926</v>
      </c>
      <c r="G245" s="535" t="s">
        <v>3925</v>
      </c>
      <c r="H245" s="537" t="s">
        <v>3927</v>
      </c>
      <c r="I245" s="531">
        <v>44677</v>
      </c>
      <c r="J245" s="138" t="s">
        <v>3701</v>
      </c>
      <c r="K245" s="536" t="s">
        <v>3928</v>
      </c>
      <c r="L245" s="138" t="s">
        <v>105</v>
      </c>
      <c r="M245" s="138" t="s">
        <v>74</v>
      </c>
      <c r="N245" s="138" t="s">
        <v>1618</v>
      </c>
      <c r="O245" s="226" t="s">
        <v>467</v>
      </c>
      <c r="P245" s="549" t="s">
        <v>3929</v>
      </c>
      <c r="Q245" s="532" t="s">
        <v>74</v>
      </c>
      <c r="R245" s="138">
        <v>88</v>
      </c>
      <c r="S245" s="138">
        <v>96</v>
      </c>
      <c r="T245" s="29"/>
      <c r="U245" s="30"/>
      <c r="V245" s="31">
        <v>6.5</v>
      </c>
      <c r="W245" s="30"/>
      <c r="X245" s="31"/>
      <c r="Y245" s="30">
        <v>4</v>
      </c>
      <c r="Z245" s="31"/>
      <c r="AA245" s="30"/>
      <c r="AB245" s="31"/>
      <c r="AC245" s="30"/>
      <c r="AD245" s="31">
        <v>7.6</v>
      </c>
      <c r="AE245" s="30">
        <v>11.3</v>
      </c>
      <c r="AF245" s="31"/>
      <c r="AG245" s="30"/>
      <c r="AH245" s="31"/>
      <c r="AI245" s="30"/>
      <c r="AJ245" s="31"/>
      <c r="AK245" s="550"/>
      <c r="AL245" s="29"/>
      <c r="AM245" s="30"/>
      <c r="AN245" s="31">
        <v>6.7</v>
      </c>
      <c r="AO245" s="30"/>
      <c r="AP245" s="31"/>
      <c r="AQ245" s="30">
        <v>4</v>
      </c>
      <c r="AR245" s="31"/>
      <c r="AS245" s="30"/>
      <c r="AT245" s="31"/>
      <c r="AU245" s="30"/>
      <c r="AV245" s="31">
        <v>8.1</v>
      </c>
      <c r="AW245" s="30">
        <v>15.7</v>
      </c>
      <c r="AX245" s="31"/>
      <c r="AY245" s="30"/>
      <c r="AZ245" s="31"/>
      <c r="BA245" s="30"/>
      <c r="BB245" s="31"/>
      <c r="BC245" s="550"/>
      <c r="BD245" s="551">
        <v>45016</v>
      </c>
      <c r="BE245" s="552" t="s">
        <v>3716</v>
      </c>
      <c r="BF245" s="553" t="s">
        <v>3716</v>
      </c>
      <c r="BG245" s="553" t="s">
        <v>3718</v>
      </c>
      <c r="BH245" s="553" t="s">
        <v>3718</v>
      </c>
      <c r="BI245" s="553" t="s">
        <v>3716</v>
      </c>
      <c r="BJ245" s="553" t="s">
        <v>3716</v>
      </c>
      <c r="BK245" s="553" t="s">
        <v>3716</v>
      </c>
      <c r="BL245" s="550" t="s">
        <v>3718</v>
      </c>
      <c r="BM245" s="142"/>
    </row>
    <row r="246" spans="1:65" ht="24" x14ac:dyDescent="0.15">
      <c r="A246" s="557" t="s">
        <v>1564</v>
      </c>
      <c r="B246" s="272">
        <v>242</v>
      </c>
      <c r="C246" s="558" t="s">
        <v>1671</v>
      </c>
      <c r="D246" s="559" t="s">
        <v>1672</v>
      </c>
      <c r="E246" s="560" t="s">
        <v>1673</v>
      </c>
      <c r="F246" s="561" t="s">
        <v>1674</v>
      </c>
      <c r="G246" s="109" t="s">
        <v>1675</v>
      </c>
      <c r="H246" s="110" t="s">
        <v>1676</v>
      </c>
      <c r="I246" s="562">
        <v>39160</v>
      </c>
      <c r="J246" s="558" t="s">
        <v>74</v>
      </c>
      <c r="K246" s="111" t="s">
        <v>847</v>
      </c>
      <c r="L246" s="558" t="s">
        <v>74</v>
      </c>
      <c r="M246" s="558" t="s">
        <v>74</v>
      </c>
      <c r="N246" s="558" t="s">
        <v>3321</v>
      </c>
      <c r="O246" s="251" t="s">
        <v>983</v>
      </c>
      <c r="P246" s="563"/>
      <c r="Q246" s="563"/>
      <c r="R246" s="558">
        <v>16</v>
      </c>
      <c r="S246" s="558">
        <v>16</v>
      </c>
      <c r="T246" s="112"/>
      <c r="U246" s="113"/>
      <c r="V246" s="114"/>
      <c r="W246" s="113"/>
      <c r="X246" s="114"/>
      <c r="Y246" s="113"/>
      <c r="Z246" s="114"/>
      <c r="AA246" s="113"/>
      <c r="AB246" s="114"/>
      <c r="AC246" s="113"/>
      <c r="AD246" s="114"/>
      <c r="AE246" s="113">
        <v>23.4</v>
      </c>
      <c r="AF246" s="114"/>
      <c r="AG246" s="113"/>
      <c r="AH246" s="114"/>
      <c r="AI246" s="113"/>
      <c r="AJ246" s="114"/>
      <c r="AK246" s="115"/>
      <c r="AL246" s="112"/>
      <c r="AM246" s="113"/>
      <c r="AN246" s="114"/>
      <c r="AO246" s="113"/>
      <c r="AP246" s="114"/>
      <c r="AQ246" s="113"/>
      <c r="AR246" s="114"/>
      <c r="AS246" s="113"/>
      <c r="AT246" s="114"/>
      <c r="AU246" s="113"/>
      <c r="AV246" s="114"/>
      <c r="AW246" s="113">
        <v>23.4</v>
      </c>
      <c r="AX246" s="114"/>
      <c r="AY246" s="113"/>
      <c r="AZ246" s="114"/>
      <c r="BA246" s="113"/>
      <c r="BB246" s="114"/>
      <c r="BC246" s="115"/>
      <c r="BD246" s="116"/>
      <c r="BE246" s="117"/>
      <c r="BF246" s="118"/>
      <c r="BG246" s="118"/>
      <c r="BH246" s="118"/>
      <c r="BI246" s="118"/>
      <c r="BJ246" s="118"/>
      <c r="BK246" s="118"/>
      <c r="BL246" s="115"/>
      <c r="BM246" s="864" t="s">
        <v>3930</v>
      </c>
    </row>
    <row r="247" spans="1:65" ht="24" x14ac:dyDescent="0.15">
      <c r="A247" s="557" t="s">
        <v>1564</v>
      </c>
      <c r="B247" s="272">
        <v>243</v>
      </c>
      <c r="C247" s="558" t="s">
        <v>1671</v>
      </c>
      <c r="D247" s="559" t="s">
        <v>1678</v>
      </c>
      <c r="E247" s="560" t="s">
        <v>1673</v>
      </c>
      <c r="F247" s="561" t="s">
        <v>1679</v>
      </c>
      <c r="G247" s="109" t="s">
        <v>1675</v>
      </c>
      <c r="H247" s="110" t="s">
        <v>1676</v>
      </c>
      <c r="I247" s="562">
        <v>39160</v>
      </c>
      <c r="J247" s="558" t="s">
        <v>74</v>
      </c>
      <c r="K247" s="111" t="s">
        <v>783</v>
      </c>
      <c r="L247" s="558" t="s">
        <v>74</v>
      </c>
      <c r="M247" s="558" t="s">
        <v>74</v>
      </c>
      <c r="N247" s="558" t="s">
        <v>3931</v>
      </c>
      <c r="O247" s="251" t="s">
        <v>885</v>
      </c>
      <c r="P247" s="563"/>
      <c r="Q247" s="564" t="s">
        <v>1677</v>
      </c>
      <c r="R247" s="558">
        <v>24</v>
      </c>
      <c r="S247" s="558">
        <v>24</v>
      </c>
      <c r="T247" s="112"/>
      <c r="U247" s="113"/>
      <c r="V247" s="114"/>
      <c r="W247" s="113">
        <v>31.5</v>
      </c>
      <c r="X247" s="114"/>
      <c r="Y247" s="113"/>
      <c r="Z247" s="114"/>
      <c r="AA247" s="113"/>
      <c r="AB247" s="114"/>
      <c r="AC247" s="113"/>
      <c r="AD247" s="114"/>
      <c r="AE247" s="113"/>
      <c r="AF247" s="114"/>
      <c r="AG247" s="113"/>
      <c r="AH247" s="114"/>
      <c r="AI247" s="113"/>
      <c r="AJ247" s="114"/>
      <c r="AK247" s="115"/>
      <c r="AL247" s="112"/>
      <c r="AM247" s="113"/>
      <c r="AN247" s="114"/>
      <c r="AO247" s="113">
        <v>31.5</v>
      </c>
      <c r="AP247" s="114"/>
      <c r="AQ247" s="113"/>
      <c r="AR247" s="114"/>
      <c r="AS247" s="113"/>
      <c r="AT247" s="114"/>
      <c r="AU247" s="113"/>
      <c r="AV247" s="114"/>
      <c r="AW247" s="113"/>
      <c r="AX247" s="114"/>
      <c r="AY247" s="113"/>
      <c r="AZ247" s="114"/>
      <c r="BA247" s="113"/>
      <c r="BB247" s="114"/>
      <c r="BC247" s="115"/>
      <c r="BD247" s="116"/>
      <c r="BE247" s="117"/>
      <c r="BF247" s="118"/>
      <c r="BG247" s="118"/>
      <c r="BH247" s="118"/>
      <c r="BI247" s="118"/>
      <c r="BJ247" s="118"/>
      <c r="BK247" s="118"/>
      <c r="BL247" s="115"/>
      <c r="BM247" s="865"/>
    </row>
    <row r="248" spans="1:65" ht="36" x14ac:dyDescent="0.15">
      <c r="A248" s="557" t="s">
        <v>1564</v>
      </c>
      <c r="B248" s="272">
        <v>244</v>
      </c>
      <c r="C248" s="558" t="s">
        <v>1671</v>
      </c>
      <c r="D248" s="565" t="s">
        <v>1680</v>
      </c>
      <c r="E248" s="560" t="s">
        <v>1673</v>
      </c>
      <c r="F248" s="561" t="s">
        <v>1679</v>
      </c>
      <c r="G248" s="109" t="s">
        <v>1675</v>
      </c>
      <c r="H248" s="110" t="s">
        <v>1676</v>
      </c>
      <c r="I248" s="562">
        <v>39160</v>
      </c>
      <c r="J248" s="558" t="s">
        <v>74</v>
      </c>
      <c r="K248" s="111" t="s">
        <v>783</v>
      </c>
      <c r="L248" s="558" t="s">
        <v>74</v>
      </c>
      <c r="M248" s="558" t="s">
        <v>74</v>
      </c>
      <c r="N248" s="558" t="s">
        <v>3932</v>
      </c>
      <c r="O248" s="251" t="s">
        <v>970</v>
      </c>
      <c r="P248" s="563"/>
      <c r="Q248" s="566" t="s">
        <v>1677</v>
      </c>
      <c r="R248" s="558">
        <v>21</v>
      </c>
      <c r="S248" s="558">
        <v>10</v>
      </c>
      <c r="T248" s="112"/>
      <c r="U248" s="113"/>
      <c r="V248" s="114"/>
      <c r="W248" s="113">
        <v>38</v>
      </c>
      <c r="X248" s="114"/>
      <c r="Y248" s="113"/>
      <c r="Z248" s="114"/>
      <c r="AA248" s="113"/>
      <c r="AB248" s="114"/>
      <c r="AC248" s="113"/>
      <c r="AD248" s="114"/>
      <c r="AE248" s="113"/>
      <c r="AF248" s="114"/>
      <c r="AG248" s="113"/>
      <c r="AH248" s="114"/>
      <c r="AI248" s="113"/>
      <c r="AJ248" s="114"/>
      <c r="AK248" s="115"/>
      <c r="AL248" s="112"/>
      <c r="AM248" s="113"/>
      <c r="AN248" s="114"/>
      <c r="AO248" s="113">
        <v>38</v>
      </c>
      <c r="AP248" s="114"/>
      <c r="AQ248" s="113"/>
      <c r="AR248" s="114"/>
      <c r="AS248" s="113"/>
      <c r="AT248" s="114"/>
      <c r="AU248" s="113"/>
      <c r="AV248" s="114"/>
      <c r="AW248" s="113"/>
      <c r="AX248" s="114"/>
      <c r="AY248" s="113"/>
      <c r="AZ248" s="114"/>
      <c r="BA248" s="113"/>
      <c r="BB248" s="114"/>
      <c r="BC248" s="115"/>
      <c r="BD248" s="116"/>
      <c r="BE248" s="117"/>
      <c r="BF248" s="118"/>
      <c r="BG248" s="118"/>
      <c r="BH248" s="118"/>
      <c r="BI248" s="118"/>
      <c r="BJ248" s="118"/>
      <c r="BK248" s="118"/>
      <c r="BL248" s="115"/>
      <c r="BM248" s="865"/>
    </row>
    <row r="249" spans="1:65" ht="24" x14ac:dyDescent="0.15">
      <c r="A249" s="557" t="s">
        <v>1564</v>
      </c>
      <c r="B249" s="272">
        <v>245</v>
      </c>
      <c r="C249" s="558" t="s">
        <v>1671</v>
      </c>
      <c r="D249" s="559" t="s">
        <v>1681</v>
      </c>
      <c r="E249" s="560" t="s">
        <v>3933</v>
      </c>
      <c r="F249" s="561" t="s">
        <v>1682</v>
      </c>
      <c r="G249" s="109" t="s">
        <v>1683</v>
      </c>
      <c r="H249" s="110" t="s">
        <v>1684</v>
      </c>
      <c r="I249" s="562">
        <v>39169</v>
      </c>
      <c r="J249" s="558" t="s">
        <v>74</v>
      </c>
      <c r="K249" s="111" t="s">
        <v>783</v>
      </c>
      <c r="L249" s="558" t="s">
        <v>74</v>
      </c>
      <c r="M249" s="558" t="s">
        <v>74</v>
      </c>
      <c r="N249" s="558" t="s">
        <v>233</v>
      </c>
      <c r="O249" s="251" t="s">
        <v>1644</v>
      </c>
      <c r="P249" s="563"/>
      <c r="Q249" s="563" t="s">
        <v>3934</v>
      </c>
      <c r="R249" s="558">
        <v>28</v>
      </c>
      <c r="S249" s="558">
        <v>27</v>
      </c>
      <c r="T249" s="112"/>
      <c r="U249" s="113"/>
      <c r="V249" s="114"/>
      <c r="W249" s="113">
        <v>20.100000000000001</v>
      </c>
      <c r="X249" s="114"/>
      <c r="Y249" s="113"/>
      <c r="Z249" s="114"/>
      <c r="AA249" s="113"/>
      <c r="AB249" s="114"/>
      <c r="AC249" s="113"/>
      <c r="AD249" s="114"/>
      <c r="AE249" s="113"/>
      <c r="AF249" s="114"/>
      <c r="AG249" s="113"/>
      <c r="AH249" s="114"/>
      <c r="AI249" s="113"/>
      <c r="AJ249" s="114"/>
      <c r="AK249" s="115"/>
      <c r="AL249" s="112"/>
      <c r="AM249" s="113"/>
      <c r="AN249" s="114"/>
      <c r="AO249" s="113">
        <v>19.600000000000001</v>
      </c>
      <c r="AP249" s="114"/>
      <c r="AQ249" s="113"/>
      <c r="AR249" s="114"/>
      <c r="AS249" s="113"/>
      <c r="AT249" s="114"/>
      <c r="AU249" s="113"/>
      <c r="AV249" s="114"/>
      <c r="AW249" s="113"/>
      <c r="AX249" s="114"/>
      <c r="AY249" s="113"/>
      <c r="AZ249" s="114"/>
      <c r="BA249" s="113"/>
      <c r="BB249" s="114"/>
      <c r="BC249" s="115"/>
      <c r="BD249" s="116"/>
      <c r="BE249" s="117"/>
      <c r="BF249" s="118"/>
      <c r="BG249" s="118"/>
      <c r="BH249" s="118"/>
      <c r="BI249" s="118"/>
      <c r="BJ249" s="118"/>
      <c r="BK249" s="118"/>
      <c r="BL249" s="115"/>
      <c r="BM249" s="865"/>
    </row>
    <row r="250" spans="1:65" ht="24" x14ac:dyDescent="0.15">
      <c r="A250" s="557" t="s">
        <v>1564</v>
      </c>
      <c r="B250" s="272">
        <v>246</v>
      </c>
      <c r="C250" s="558" t="s">
        <v>1671</v>
      </c>
      <c r="D250" s="559" t="s">
        <v>1685</v>
      </c>
      <c r="E250" s="560" t="s">
        <v>1686</v>
      </c>
      <c r="F250" s="561" t="s">
        <v>1687</v>
      </c>
      <c r="G250" s="109" t="s">
        <v>1688</v>
      </c>
      <c r="H250" s="110" t="s">
        <v>1689</v>
      </c>
      <c r="I250" s="562">
        <v>39164</v>
      </c>
      <c r="J250" s="558" t="s">
        <v>74</v>
      </c>
      <c r="K250" s="111" t="s">
        <v>847</v>
      </c>
      <c r="L250" s="558" t="s">
        <v>74</v>
      </c>
      <c r="M250" s="558" t="s">
        <v>74</v>
      </c>
      <c r="N250" s="558" t="s">
        <v>3321</v>
      </c>
      <c r="O250" s="251" t="s">
        <v>983</v>
      </c>
      <c r="P250" s="563"/>
      <c r="Q250" s="563"/>
      <c r="R250" s="558">
        <v>17</v>
      </c>
      <c r="S250" s="558">
        <v>22</v>
      </c>
      <c r="T250" s="112"/>
      <c r="U250" s="113"/>
      <c r="V250" s="114"/>
      <c r="W250" s="113"/>
      <c r="X250" s="114"/>
      <c r="Y250" s="113"/>
      <c r="Z250" s="114"/>
      <c r="AA250" s="113"/>
      <c r="AB250" s="114"/>
      <c r="AC250" s="113"/>
      <c r="AD250" s="114"/>
      <c r="AE250" s="113">
        <v>22.6</v>
      </c>
      <c r="AF250" s="114"/>
      <c r="AG250" s="113"/>
      <c r="AH250" s="114"/>
      <c r="AI250" s="113"/>
      <c r="AJ250" s="114"/>
      <c r="AK250" s="115"/>
      <c r="AL250" s="112"/>
      <c r="AM250" s="113"/>
      <c r="AN250" s="114"/>
      <c r="AO250" s="113"/>
      <c r="AP250" s="114"/>
      <c r="AQ250" s="113"/>
      <c r="AR250" s="114"/>
      <c r="AS250" s="113"/>
      <c r="AT250" s="114"/>
      <c r="AU250" s="113"/>
      <c r="AV250" s="114"/>
      <c r="AW250" s="113">
        <v>23</v>
      </c>
      <c r="AX250" s="114"/>
      <c r="AY250" s="113"/>
      <c r="AZ250" s="114"/>
      <c r="BA250" s="113"/>
      <c r="BB250" s="114"/>
      <c r="BC250" s="115"/>
      <c r="BD250" s="116"/>
      <c r="BE250" s="117"/>
      <c r="BF250" s="118"/>
      <c r="BG250" s="118"/>
      <c r="BH250" s="118"/>
      <c r="BI250" s="118"/>
      <c r="BJ250" s="118"/>
      <c r="BK250" s="118"/>
      <c r="BL250" s="115"/>
      <c r="BM250" s="865"/>
    </row>
    <row r="251" spans="1:65" ht="24" x14ac:dyDescent="0.15">
      <c r="A251" s="557" t="s">
        <v>1564</v>
      </c>
      <c r="B251" s="272">
        <v>247</v>
      </c>
      <c r="C251" s="558" t="s">
        <v>1671</v>
      </c>
      <c r="D251" s="559" t="s">
        <v>1690</v>
      </c>
      <c r="E251" s="560" t="s">
        <v>1686</v>
      </c>
      <c r="F251" s="561" t="s">
        <v>1687</v>
      </c>
      <c r="G251" s="109" t="s">
        <v>1688</v>
      </c>
      <c r="H251" s="110" t="s">
        <v>1689</v>
      </c>
      <c r="I251" s="562">
        <v>39164</v>
      </c>
      <c r="J251" s="558" t="s">
        <v>74</v>
      </c>
      <c r="K251" s="111" t="s">
        <v>834</v>
      </c>
      <c r="L251" s="558" t="s">
        <v>74</v>
      </c>
      <c r="M251" s="558" t="s">
        <v>74</v>
      </c>
      <c r="N251" s="558" t="s">
        <v>233</v>
      </c>
      <c r="O251" s="251" t="s">
        <v>1644</v>
      </c>
      <c r="P251" s="563"/>
      <c r="Q251" s="564" t="s">
        <v>1677</v>
      </c>
      <c r="R251" s="866" t="s">
        <v>3935</v>
      </c>
      <c r="S251" s="867"/>
      <c r="T251" s="867"/>
      <c r="U251" s="867"/>
      <c r="V251" s="867"/>
      <c r="W251" s="867"/>
      <c r="X251" s="867"/>
      <c r="Y251" s="867"/>
      <c r="Z251" s="867"/>
      <c r="AA251" s="867"/>
      <c r="AB251" s="867"/>
      <c r="AC251" s="867"/>
      <c r="AD251" s="867"/>
      <c r="AE251" s="867"/>
      <c r="AF251" s="867"/>
      <c r="AG251" s="867"/>
      <c r="AH251" s="867"/>
      <c r="AI251" s="867"/>
      <c r="AJ251" s="867"/>
      <c r="AK251" s="867"/>
      <c r="AL251" s="867"/>
      <c r="AM251" s="867"/>
      <c r="AN251" s="867"/>
      <c r="AO251" s="867"/>
      <c r="AP251" s="867"/>
      <c r="AQ251" s="867"/>
      <c r="AR251" s="867"/>
      <c r="AS251" s="867"/>
      <c r="AT251" s="867"/>
      <c r="AU251" s="867"/>
      <c r="AV251" s="867"/>
      <c r="AW251" s="867"/>
      <c r="AX251" s="867"/>
      <c r="AY251" s="867"/>
      <c r="AZ251" s="867"/>
      <c r="BA251" s="867"/>
      <c r="BB251" s="867"/>
      <c r="BC251" s="867"/>
      <c r="BD251" s="867"/>
      <c r="BE251" s="867"/>
      <c r="BF251" s="867"/>
      <c r="BG251" s="867"/>
      <c r="BH251" s="867"/>
      <c r="BI251" s="867"/>
      <c r="BJ251" s="867"/>
      <c r="BK251" s="867"/>
      <c r="BL251" s="868"/>
      <c r="BM251" s="865"/>
    </row>
    <row r="252" spans="1:65" ht="24" x14ac:dyDescent="0.15">
      <c r="A252" s="557" t="s">
        <v>1564</v>
      </c>
      <c r="B252" s="272">
        <v>248</v>
      </c>
      <c r="C252" s="558" t="s">
        <v>1671</v>
      </c>
      <c r="D252" s="559" t="s">
        <v>1691</v>
      </c>
      <c r="E252" s="560" t="s">
        <v>1692</v>
      </c>
      <c r="F252" s="561" t="s">
        <v>1693</v>
      </c>
      <c r="G252" s="109" t="s">
        <v>1694</v>
      </c>
      <c r="H252" s="110" t="s">
        <v>1695</v>
      </c>
      <c r="I252" s="562">
        <v>39163</v>
      </c>
      <c r="J252" s="558" t="s">
        <v>74</v>
      </c>
      <c r="K252" s="111" t="s">
        <v>1696</v>
      </c>
      <c r="L252" s="558" t="s">
        <v>74</v>
      </c>
      <c r="M252" s="558" t="s">
        <v>74</v>
      </c>
      <c r="N252" s="558" t="s">
        <v>233</v>
      </c>
      <c r="O252" s="251" t="s">
        <v>1644</v>
      </c>
      <c r="P252" s="563"/>
      <c r="Q252" s="564" t="s">
        <v>1677</v>
      </c>
      <c r="R252" s="558">
        <v>77</v>
      </c>
      <c r="S252" s="558">
        <v>65</v>
      </c>
      <c r="T252" s="112"/>
      <c r="U252" s="113"/>
      <c r="V252" s="114"/>
      <c r="W252" s="113"/>
      <c r="X252" s="114"/>
      <c r="Y252" s="113"/>
      <c r="Z252" s="114"/>
      <c r="AA252" s="113"/>
      <c r="AB252" s="114"/>
      <c r="AC252" s="113"/>
      <c r="AD252" s="114"/>
      <c r="AE252" s="113">
        <v>48</v>
      </c>
      <c r="AF252" s="114"/>
      <c r="AG252" s="113"/>
      <c r="AH252" s="114"/>
      <c r="AI252" s="113"/>
      <c r="AJ252" s="114"/>
      <c r="AK252" s="115"/>
      <c r="AL252" s="112"/>
      <c r="AM252" s="113"/>
      <c r="AN252" s="114"/>
      <c r="AO252" s="113"/>
      <c r="AP252" s="114"/>
      <c r="AQ252" s="113"/>
      <c r="AR252" s="114"/>
      <c r="AS252" s="113"/>
      <c r="AT252" s="114"/>
      <c r="AU252" s="113"/>
      <c r="AV252" s="114"/>
      <c r="AW252" s="113">
        <v>45</v>
      </c>
      <c r="AX252" s="114"/>
      <c r="AY252" s="113"/>
      <c r="AZ252" s="114"/>
      <c r="BA252" s="113"/>
      <c r="BB252" s="114"/>
      <c r="BC252" s="115"/>
      <c r="BD252" s="116"/>
      <c r="BE252" s="117"/>
      <c r="BF252" s="118"/>
      <c r="BG252" s="118"/>
      <c r="BH252" s="118"/>
      <c r="BI252" s="118"/>
      <c r="BJ252" s="118"/>
      <c r="BK252" s="118"/>
      <c r="BL252" s="115"/>
      <c r="BM252" s="865"/>
    </row>
    <row r="253" spans="1:65" ht="24" x14ac:dyDescent="0.15">
      <c r="A253" s="557" t="s">
        <v>1564</v>
      </c>
      <c r="B253" s="272">
        <v>249</v>
      </c>
      <c r="C253" s="558" t="s">
        <v>1671</v>
      </c>
      <c r="D253" s="559" t="s">
        <v>1697</v>
      </c>
      <c r="E253" s="560" t="s">
        <v>1692</v>
      </c>
      <c r="F253" s="561" t="s">
        <v>1693</v>
      </c>
      <c r="G253" s="109" t="s">
        <v>1694</v>
      </c>
      <c r="H253" s="110" t="s">
        <v>1695</v>
      </c>
      <c r="I253" s="562">
        <v>39163</v>
      </c>
      <c r="J253" s="558" t="s">
        <v>74</v>
      </c>
      <c r="K253" s="111" t="s">
        <v>1473</v>
      </c>
      <c r="L253" s="558" t="s">
        <v>74</v>
      </c>
      <c r="M253" s="558" t="s">
        <v>74</v>
      </c>
      <c r="N253" s="558" t="s">
        <v>233</v>
      </c>
      <c r="O253" s="251" t="s">
        <v>1644</v>
      </c>
      <c r="P253" s="563"/>
      <c r="Q253" s="566" t="s">
        <v>1677</v>
      </c>
      <c r="R253" s="558">
        <v>80</v>
      </c>
      <c r="S253" s="558">
        <v>75</v>
      </c>
      <c r="T253" s="112"/>
      <c r="U253" s="113"/>
      <c r="V253" s="114"/>
      <c r="W253" s="113"/>
      <c r="X253" s="114"/>
      <c r="Y253" s="113">
        <v>20</v>
      </c>
      <c r="Z253" s="114"/>
      <c r="AA253" s="113"/>
      <c r="AB253" s="114"/>
      <c r="AC253" s="113"/>
      <c r="AD253" s="114"/>
      <c r="AE253" s="113"/>
      <c r="AF253" s="114"/>
      <c r="AG253" s="113"/>
      <c r="AH253" s="114"/>
      <c r="AI253" s="113"/>
      <c r="AJ253" s="114"/>
      <c r="AK253" s="115"/>
      <c r="AL253" s="112"/>
      <c r="AM253" s="113"/>
      <c r="AN253" s="114"/>
      <c r="AO253" s="113"/>
      <c r="AP253" s="114"/>
      <c r="AQ253" s="113">
        <v>20</v>
      </c>
      <c r="AR253" s="114"/>
      <c r="AS253" s="113"/>
      <c r="AT253" s="114"/>
      <c r="AU253" s="113"/>
      <c r="AV253" s="114"/>
      <c r="AW253" s="113"/>
      <c r="AX253" s="114"/>
      <c r="AY253" s="113"/>
      <c r="AZ253" s="114"/>
      <c r="BA253" s="113"/>
      <c r="BB253" s="114"/>
      <c r="BC253" s="115"/>
      <c r="BD253" s="116"/>
      <c r="BE253" s="117"/>
      <c r="BF253" s="118"/>
      <c r="BG253" s="118"/>
      <c r="BH253" s="118"/>
      <c r="BI253" s="118"/>
      <c r="BJ253" s="118"/>
      <c r="BK253" s="118"/>
      <c r="BL253" s="115"/>
      <c r="BM253" s="865"/>
    </row>
    <row r="254" spans="1:65" ht="36" x14ac:dyDescent="0.15">
      <c r="A254" s="557" t="s">
        <v>1564</v>
      </c>
      <c r="B254" s="272">
        <v>250</v>
      </c>
      <c r="C254" s="558" t="s">
        <v>1671</v>
      </c>
      <c r="D254" s="559" t="s">
        <v>1698</v>
      </c>
      <c r="E254" s="560" t="s">
        <v>1699</v>
      </c>
      <c r="F254" s="561" t="s">
        <v>1700</v>
      </c>
      <c r="G254" s="109" t="s">
        <v>1701</v>
      </c>
      <c r="H254" s="110" t="s">
        <v>1702</v>
      </c>
      <c r="I254" s="562">
        <v>39161</v>
      </c>
      <c r="J254" s="558" t="s">
        <v>74</v>
      </c>
      <c r="K254" s="111" t="s">
        <v>847</v>
      </c>
      <c r="L254" s="558" t="s">
        <v>74</v>
      </c>
      <c r="M254" s="558" t="s">
        <v>74</v>
      </c>
      <c r="N254" s="558" t="s">
        <v>3321</v>
      </c>
      <c r="O254" s="251" t="s">
        <v>983</v>
      </c>
      <c r="P254" s="563"/>
      <c r="Q254" s="563"/>
      <c r="R254" s="558">
        <v>41</v>
      </c>
      <c r="S254" s="558">
        <v>38</v>
      </c>
      <c r="T254" s="112"/>
      <c r="U254" s="113"/>
      <c r="V254" s="114"/>
      <c r="W254" s="113"/>
      <c r="X254" s="114"/>
      <c r="Y254" s="113"/>
      <c r="Z254" s="114"/>
      <c r="AA254" s="113"/>
      <c r="AB254" s="114"/>
      <c r="AC254" s="113"/>
      <c r="AD254" s="114"/>
      <c r="AE254" s="113">
        <v>20.2</v>
      </c>
      <c r="AF254" s="114"/>
      <c r="AG254" s="113"/>
      <c r="AH254" s="114"/>
      <c r="AI254" s="113"/>
      <c r="AJ254" s="114"/>
      <c r="AK254" s="115"/>
      <c r="AL254" s="112"/>
      <c r="AM254" s="113"/>
      <c r="AN254" s="114"/>
      <c r="AO254" s="113"/>
      <c r="AP254" s="114"/>
      <c r="AQ254" s="113"/>
      <c r="AR254" s="114"/>
      <c r="AS254" s="113"/>
      <c r="AT254" s="114"/>
      <c r="AU254" s="113"/>
      <c r="AV254" s="114"/>
      <c r="AW254" s="113">
        <v>23</v>
      </c>
      <c r="AX254" s="114"/>
      <c r="AY254" s="113"/>
      <c r="AZ254" s="114"/>
      <c r="BA254" s="113"/>
      <c r="BB254" s="114"/>
      <c r="BC254" s="115"/>
      <c r="BD254" s="116"/>
      <c r="BE254" s="117"/>
      <c r="BF254" s="118"/>
      <c r="BG254" s="118"/>
      <c r="BH254" s="118"/>
      <c r="BI254" s="118"/>
      <c r="BJ254" s="118"/>
      <c r="BK254" s="118"/>
      <c r="BL254" s="115"/>
      <c r="BM254" s="865"/>
    </row>
    <row r="255" spans="1:65" ht="24" x14ac:dyDescent="0.15">
      <c r="A255" s="557" t="s">
        <v>1564</v>
      </c>
      <c r="B255" s="272">
        <v>251</v>
      </c>
      <c r="C255" s="558" t="s">
        <v>1671</v>
      </c>
      <c r="D255" s="559" t="s">
        <v>1703</v>
      </c>
      <c r="E255" s="560" t="s">
        <v>1699</v>
      </c>
      <c r="F255" s="567" t="s">
        <v>1704</v>
      </c>
      <c r="G255" s="109" t="s">
        <v>1705</v>
      </c>
      <c r="H255" s="110" t="s">
        <v>1702</v>
      </c>
      <c r="I255" s="562">
        <v>39161</v>
      </c>
      <c r="J255" s="558" t="s">
        <v>74</v>
      </c>
      <c r="K255" s="111" t="s">
        <v>1038</v>
      </c>
      <c r="L255" s="558" t="s">
        <v>74</v>
      </c>
      <c r="M255" s="558" t="s">
        <v>74</v>
      </c>
      <c r="N255" s="558" t="s">
        <v>3321</v>
      </c>
      <c r="O255" s="251" t="s">
        <v>983</v>
      </c>
      <c r="P255" s="563"/>
      <c r="Q255" s="563"/>
      <c r="R255" s="866" t="s">
        <v>3935</v>
      </c>
      <c r="S255" s="867"/>
      <c r="T255" s="867"/>
      <c r="U255" s="867"/>
      <c r="V255" s="867"/>
      <c r="W255" s="867"/>
      <c r="X255" s="867"/>
      <c r="Y255" s="867"/>
      <c r="Z255" s="867"/>
      <c r="AA255" s="867"/>
      <c r="AB255" s="867"/>
      <c r="AC255" s="867"/>
      <c r="AD255" s="867"/>
      <c r="AE255" s="867"/>
      <c r="AF255" s="867"/>
      <c r="AG255" s="867"/>
      <c r="AH255" s="867"/>
      <c r="AI255" s="867"/>
      <c r="AJ255" s="867"/>
      <c r="AK255" s="867"/>
      <c r="AL255" s="867"/>
      <c r="AM255" s="867"/>
      <c r="AN255" s="867"/>
      <c r="AO255" s="867"/>
      <c r="AP255" s="867"/>
      <c r="AQ255" s="867"/>
      <c r="AR255" s="867"/>
      <c r="AS255" s="867"/>
      <c r="AT255" s="867"/>
      <c r="AU255" s="867"/>
      <c r="AV255" s="867"/>
      <c r="AW255" s="867"/>
      <c r="AX255" s="867"/>
      <c r="AY255" s="867"/>
      <c r="AZ255" s="867"/>
      <c r="BA255" s="867"/>
      <c r="BB255" s="867"/>
      <c r="BC255" s="867"/>
      <c r="BD255" s="867"/>
      <c r="BE255" s="867"/>
      <c r="BF255" s="867"/>
      <c r="BG255" s="867"/>
      <c r="BH255" s="867"/>
      <c r="BI255" s="867"/>
      <c r="BJ255" s="867"/>
      <c r="BK255" s="867"/>
      <c r="BL255" s="868"/>
      <c r="BM255" s="865"/>
    </row>
    <row r="256" spans="1:65" ht="24" x14ac:dyDescent="0.15">
      <c r="A256" s="218" t="s">
        <v>1564</v>
      </c>
      <c r="B256" s="272">
        <v>252</v>
      </c>
      <c r="C256" s="138" t="s">
        <v>1706</v>
      </c>
      <c r="D256" s="273" t="s">
        <v>1707</v>
      </c>
      <c r="E256" s="295" t="s">
        <v>1708</v>
      </c>
      <c r="F256" s="275" t="s">
        <v>1709</v>
      </c>
      <c r="G256" s="91" t="s">
        <v>1710</v>
      </c>
      <c r="H256" s="93" t="s">
        <v>1711</v>
      </c>
      <c r="I256" s="531">
        <v>29706</v>
      </c>
      <c r="J256" s="138" t="s">
        <v>3701</v>
      </c>
      <c r="K256" s="62" t="s">
        <v>890</v>
      </c>
      <c r="L256" s="138" t="s">
        <v>105</v>
      </c>
      <c r="M256" s="138" t="s">
        <v>74</v>
      </c>
      <c r="N256" s="568" t="s">
        <v>1581</v>
      </c>
      <c r="O256" s="226" t="s">
        <v>184</v>
      </c>
      <c r="P256" s="531">
        <v>44285</v>
      </c>
      <c r="Q256" s="531">
        <v>43903</v>
      </c>
      <c r="R256" s="138">
        <v>183</v>
      </c>
      <c r="S256" s="138">
        <v>188</v>
      </c>
      <c r="T256" s="29"/>
      <c r="U256" s="30"/>
      <c r="V256" s="31"/>
      <c r="W256" s="30"/>
      <c r="X256" s="31"/>
      <c r="Y256" s="30"/>
      <c r="Z256" s="31"/>
      <c r="AA256" s="30"/>
      <c r="AB256" s="31"/>
      <c r="AC256" s="30"/>
      <c r="AD256" s="31">
        <v>299</v>
      </c>
      <c r="AE256" s="30"/>
      <c r="AF256" s="31"/>
      <c r="AG256" s="30"/>
      <c r="AH256" s="31"/>
      <c r="AI256" s="30"/>
      <c r="AJ256" s="31"/>
      <c r="AK256" s="61"/>
      <c r="AL256" s="29"/>
      <c r="AM256" s="30"/>
      <c r="AN256" s="31"/>
      <c r="AO256" s="30"/>
      <c r="AP256" s="31"/>
      <c r="AQ256" s="30"/>
      <c r="AR256" s="31"/>
      <c r="AS256" s="30"/>
      <c r="AT256" s="31"/>
      <c r="AU256" s="30"/>
      <c r="AV256" s="31">
        <v>300</v>
      </c>
      <c r="AW256" s="30"/>
      <c r="AX256" s="31"/>
      <c r="AY256" s="30"/>
      <c r="AZ256" s="31"/>
      <c r="BA256" s="30"/>
      <c r="BB256" s="31"/>
      <c r="BC256" s="61"/>
      <c r="BD256" s="569" t="s">
        <v>378</v>
      </c>
      <c r="BE256" s="570" t="s">
        <v>3716</v>
      </c>
      <c r="BF256" s="571" t="s">
        <v>3716</v>
      </c>
      <c r="BG256" s="571" t="s">
        <v>3718</v>
      </c>
      <c r="BH256" s="571" t="s">
        <v>3716</v>
      </c>
      <c r="BI256" s="571" t="s">
        <v>3716</v>
      </c>
      <c r="BJ256" s="571" t="s">
        <v>3718</v>
      </c>
      <c r="BK256" s="571" t="s">
        <v>3718</v>
      </c>
      <c r="BL256" s="61" t="s">
        <v>3716</v>
      </c>
      <c r="BM256" s="142"/>
    </row>
    <row r="257" spans="1:65" ht="24" x14ac:dyDescent="0.15">
      <c r="A257" s="218" t="s">
        <v>1564</v>
      </c>
      <c r="B257" s="272">
        <v>253</v>
      </c>
      <c r="C257" s="138" t="s">
        <v>1706</v>
      </c>
      <c r="D257" s="273" t="s">
        <v>3936</v>
      </c>
      <c r="E257" s="295" t="s">
        <v>1713</v>
      </c>
      <c r="F257" s="275" t="s">
        <v>1714</v>
      </c>
      <c r="G257" s="91" t="s">
        <v>1715</v>
      </c>
      <c r="H257" s="93" t="s">
        <v>1716</v>
      </c>
      <c r="I257" s="220" t="s">
        <v>1712</v>
      </c>
      <c r="J257" s="138" t="s">
        <v>74</v>
      </c>
      <c r="K257" s="62" t="s">
        <v>1717</v>
      </c>
      <c r="L257" s="138" t="s">
        <v>67</v>
      </c>
      <c r="M257" s="138" t="s">
        <v>74</v>
      </c>
      <c r="N257" s="568" t="s">
        <v>1604</v>
      </c>
      <c r="O257" s="226" t="s">
        <v>3741</v>
      </c>
      <c r="P257" s="531">
        <v>45007</v>
      </c>
      <c r="Q257" s="531">
        <v>42457</v>
      </c>
      <c r="R257" s="138">
        <v>100</v>
      </c>
      <c r="S257" s="138">
        <v>107</v>
      </c>
      <c r="T257" s="59"/>
      <c r="U257" s="63"/>
      <c r="V257" s="64"/>
      <c r="W257" s="63">
        <v>42.5</v>
      </c>
      <c r="X257" s="64"/>
      <c r="Y257" s="63">
        <v>18.2</v>
      </c>
      <c r="Z257" s="64"/>
      <c r="AA257" s="63"/>
      <c r="AB257" s="64"/>
      <c r="AC257" s="63"/>
      <c r="AD257" s="64">
        <v>3.4</v>
      </c>
      <c r="AE257" s="63"/>
      <c r="AF257" s="64"/>
      <c r="AG257" s="63"/>
      <c r="AH257" s="64"/>
      <c r="AI257" s="63"/>
      <c r="AJ257" s="64"/>
      <c r="AK257" s="301"/>
      <c r="AL257" s="59"/>
      <c r="AM257" s="63"/>
      <c r="AN257" s="64"/>
      <c r="AO257" s="63">
        <v>43</v>
      </c>
      <c r="AP257" s="64"/>
      <c r="AQ257" s="63">
        <v>18.8</v>
      </c>
      <c r="AR257" s="64"/>
      <c r="AS257" s="63"/>
      <c r="AT257" s="64"/>
      <c r="AU257" s="63"/>
      <c r="AV257" s="64">
        <v>3.5</v>
      </c>
      <c r="AW257" s="63"/>
      <c r="AX257" s="64"/>
      <c r="AY257" s="63"/>
      <c r="AZ257" s="64"/>
      <c r="BA257" s="63"/>
      <c r="BB257" s="64"/>
      <c r="BC257" s="301"/>
      <c r="BD257" s="572" t="s">
        <v>3720</v>
      </c>
      <c r="BE257" s="573" t="s">
        <v>3716</v>
      </c>
      <c r="BF257" s="574" t="s">
        <v>3718</v>
      </c>
      <c r="BG257" s="574" t="s">
        <v>3718</v>
      </c>
      <c r="BH257" s="574" t="s">
        <v>3718</v>
      </c>
      <c r="BI257" s="574" t="s">
        <v>3716</v>
      </c>
      <c r="BJ257" s="574" t="s">
        <v>3718</v>
      </c>
      <c r="BK257" s="574" t="s">
        <v>3718</v>
      </c>
      <c r="BL257" s="301" t="s">
        <v>3719</v>
      </c>
      <c r="BM257" s="142"/>
    </row>
    <row r="258" spans="1:65" ht="36" x14ac:dyDescent="0.15">
      <c r="A258" s="218" t="s">
        <v>1564</v>
      </c>
      <c r="B258" s="272">
        <v>254</v>
      </c>
      <c r="C258" s="138" t="s">
        <v>1706</v>
      </c>
      <c r="D258" s="273" t="s">
        <v>3937</v>
      </c>
      <c r="E258" s="295" t="s">
        <v>1718</v>
      </c>
      <c r="F258" s="275" t="s">
        <v>1719</v>
      </c>
      <c r="G258" s="91" t="s">
        <v>1720</v>
      </c>
      <c r="H258" s="93" t="s">
        <v>1716</v>
      </c>
      <c r="I258" s="531">
        <v>42909</v>
      </c>
      <c r="J258" s="138" t="s">
        <v>67</v>
      </c>
      <c r="K258" s="62" t="s">
        <v>847</v>
      </c>
      <c r="L258" s="138" t="s">
        <v>105</v>
      </c>
      <c r="M258" s="138" t="s">
        <v>74</v>
      </c>
      <c r="N258" s="138" t="s">
        <v>1618</v>
      </c>
      <c r="O258" s="226" t="s">
        <v>467</v>
      </c>
      <c r="P258" s="531" t="s">
        <v>3938</v>
      </c>
      <c r="Q258" s="531">
        <v>42757</v>
      </c>
      <c r="R258" s="138">
        <v>59</v>
      </c>
      <c r="S258" s="138">
        <v>77</v>
      </c>
      <c r="T258" s="59"/>
      <c r="U258" s="63"/>
      <c r="V258" s="64"/>
      <c r="W258" s="63"/>
      <c r="X258" s="64"/>
      <c r="Y258" s="63"/>
      <c r="Z258" s="64"/>
      <c r="AA258" s="63"/>
      <c r="AB258" s="64"/>
      <c r="AC258" s="63"/>
      <c r="AD258" s="64"/>
      <c r="AE258" s="63">
        <v>20.6</v>
      </c>
      <c r="AF258" s="64"/>
      <c r="AG258" s="63"/>
      <c r="AH258" s="64"/>
      <c r="AI258" s="63"/>
      <c r="AJ258" s="64"/>
      <c r="AK258" s="301"/>
      <c r="AL258" s="59"/>
      <c r="AM258" s="63"/>
      <c r="AN258" s="64"/>
      <c r="AO258" s="63"/>
      <c r="AP258" s="64"/>
      <c r="AQ258" s="63"/>
      <c r="AR258" s="64"/>
      <c r="AS258" s="63"/>
      <c r="AT258" s="64"/>
      <c r="AU258" s="63"/>
      <c r="AV258" s="64"/>
      <c r="AW258" s="63">
        <v>28.1</v>
      </c>
      <c r="AX258" s="64"/>
      <c r="AY258" s="63"/>
      <c r="AZ258" s="64"/>
      <c r="BA258" s="63"/>
      <c r="BB258" s="64"/>
      <c r="BC258" s="301"/>
      <c r="BD258" s="572" t="s">
        <v>1581</v>
      </c>
      <c r="BE258" s="573" t="s">
        <v>3716</v>
      </c>
      <c r="BF258" s="574" t="s">
        <v>3718</v>
      </c>
      <c r="BG258" s="574" t="s">
        <v>3718</v>
      </c>
      <c r="BH258" s="574" t="s">
        <v>3716</v>
      </c>
      <c r="BI258" s="574" t="s">
        <v>3718</v>
      </c>
      <c r="BJ258" s="574" t="s">
        <v>3718</v>
      </c>
      <c r="BK258" s="574" t="s">
        <v>3718</v>
      </c>
      <c r="BL258" s="301" t="s">
        <v>3719</v>
      </c>
      <c r="BM258" s="142"/>
    </row>
    <row r="259" spans="1:65" ht="24" x14ac:dyDescent="0.15">
      <c r="A259" s="218" t="s">
        <v>1564</v>
      </c>
      <c r="B259" s="272">
        <v>255</v>
      </c>
      <c r="C259" s="138" t="s">
        <v>1706</v>
      </c>
      <c r="D259" s="273" t="s">
        <v>1721</v>
      </c>
      <c r="E259" s="575" t="s">
        <v>1722</v>
      </c>
      <c r="F259" s="275" t="s">
        <v>1723</v>
      </c>
      <c r="G259" s="91" t="s">
        <v>1724</v>
      </c>
      <c r="H259" s="93" t="s">
        <v>1716</v>
      </c>
      <c r="I259" s="531">
        <v>44550</v>
      </c>
      <c r="J259" s="138" t="s">
        <v>74</v>
      </c>
      <c r="K259" s="62" t="s">
        <v>783</v>
      </c>
      <c r="L259" s="138" t="s">
        <v>105</v>
      </c>
      <c r="M259" s="138" t="s">
        <v>74</v>
      </c>
      <c r="N259" s="568" t="s">
        <v>1581</v>
      </c>
      <c r="O259" s="226" t="s">
        <v>184</v>
      </c>
      <c r="P259" s="531">
        <v>44621</v>
      </c>
      <c r="Q259" s="531"/>
      <c r="R259" s="138">
        <v>8</v>
      </c>
      <c r="S259" s="138">
        <v>10</v>
      </c>
      <c r="T259" s="59"/>
      <c r="U259" s="63"/>
      <c r="V259" s="64"/>
      <c r="W259" s="63">
        <v>4.5999999999999996</v>
      </c>
      <c r="X259" s="64"/>
      <c r="Y259" s="63"/>
      <c r="Z259" s="64"/>
      <c r="AA259" s="63"/>
      <c r="AB259" s="64"/>
      <c r="AC259" s="63"/>
      <c r="AD259" s="64"/>
      <c r="AE259" s="63"/>
      <c r="AF259" s="64"/>
      <c r="AG259" s="63"/>
      <c r="AH259" s="64"/>
      <c r="AI259" s="63"/>
      <c r="AJ259" s="64"/>
      <c r="AK259" s="301"/>
      <c r="AL259" s="59"/>
      <c r="AM259" s="63"/>
      <c r="AN259" s="64"/>
      <c r="AO259" s="63">
        <v>5</v>
      </c>
      <c r="AP259" s="64"/>
      <c r="AQ259" s="63"/>
      <c r="AR259" s="64"/>
      <c r="AS259" s="63"/>
      <c r="AT259" s="64"/>
      <c r="AU259" s="63"/>
      <c r="AV259" s="64"/>
      <c r="AW259" s="63"/>
      <c r="AX259" s="64"/>
      <c r="AY259" s="63"/>
      <c r="AZ259" s="64"/>
      <c r="BA259" s="63"/>
      <c r="BB259" s="64"/>
      <c r="BC259" s="301"/>
      <c r="BD259" s="572"/>
      <c r="BE259" s="573"/>
      <c r="BF259" s="574"/>
      <c r="BG259" s="574"/>
      <c r="BH259" s="574"/>
      <c r="BI259" s="574"/>
      <c r="BJ259" s="574"/>
      <c r="BK259" s="574"/>
      <c r="BL259" s="301"/>
      <c r="BM259" s="142"/>
    </row>
    <row r="260" spans="1:65" ht="75.75" customHeight="1" x14ac:dyDescent="0.15">
      <c r="A260" s="218" t="s">
        <v>1725</v>
      </c>
      <c r="B260" s="272">
        <v>256</v>
      </c>
      <c r="C260" s="138" t="s">
        <v>1726</v>
      </c>
      <c r="D260" s="273" t="s">
        <v>1727</v>
      </c>
      <c r="E260" s="295" t="s">
        <v>1728</v>
      </c>
      <c r="F260" s="576" t="s">
        <v>1729</v>
      </c>
      <c r="G260" s="276" t="s">
        <v>1730</v>
      </c>
      <c r="H260" s="277" t="s">
        <v>1731</v>
      </c>
      <c r="I260" s="577">
        <v>43125</v>
      </c>
      <c r="J260" s="138" t="s">
        <v>74</v>
      </c>
      <c r="K260" s="278" t="s">
        <v>1732</v>
      </c>
      <c r="L260" s="578" t="s">
        <v>127</v>
      </c>
      <c r="M260" s="138" t="s">
        <v>74</v>
      </c>
      <c r="N260" s="220" t="s">
        <v>127</v>
      </c>
      <c r="O260" s="299" t="s">
        <v>127</v>
      </c>
      <c r="P260" s="219" t="s">
        <v>1733</v>
      </c>
      <c r="Q260" s="531"/>
      <c r="R260" s="138" t="s">
        <v>127</v>
      </c>
      <c r="S260" s="138" t="s">
        <v>127</v>
      </c>
      <c r="T260" s="65"/>
      <c r="U260" s="66"/>
      <c r="V260" s="67"/>
      <c r="W260" s="66"/>
      <c r="X260" s="67"/>
      <c r="Y260" s="98">
        <v>284.10000000000002</v>
      </c>
      <c r="Z260" s="67"/>
      <c r="AA260" s="66"/>
      <c r="AB260" s="67"/>
      <c r="AC260" s="68"/>
      <c r="AD260" s="67"/>
      <c r="AE260" s="66"/>
      <c r="AF260" s="67"/>
      <c r="AG260" s="66"/>
      <c r="AH260" s="67"/>
      <c r="AI260" s="66"/>
      <c r="AJ260" s="67"/>
      <c r="AK260" s="579"/>
      <c r="AL260" s="65"/>
      <c r="AM260" s="66"/>
      <c r="AN260" s="67"/>
      <c r="AO260" s="66"/>
      <c r="AP260" s="67"/>
      <c r="AQ260" s="66"/>
      <c r="AR260" s="67"/>
      <c r="AS260" s="66"/>
      <c r="AT260" s="67"/>
      <c r="AU260" s="68"/>
      <c r="AV260" s="67"/>
      <c r="AW260" s="66"/>
      <c r="AX260" s="67"/>
      <c r="AY260" s="66"/>
      <c r="AZ260" s="67"/>
      <c r="BA260" s="66"/>
      <c r="BB260" s="67"/>
      <c r="BC260" s="579"/>
      <c r="BD260" s="580"/>
      <c r="BE260" s="581"/>
      <c r="BF260" s="582"/>
      <c r="BG260" s="582"/>
      <c r="BH260" s="582"/>
      <c r="BI260" s="582"/>
      <c r="BJ260" s="582"/>
      <c r="BK260" s="582"/>
      <c r="BL260" s="579"/>
      <c r="BM260" s="142"/>
    </row>
    <row r="261" spans="1:65" ht="24" customHeight="1" x14ac:dyDescent="0.15">
      <c r="A261" s="218" t="s">
        <v>1725</v>
      </c>
      <c r="B261" s="272">
        <v>257</v>
      </c>
      <c r="C261" s="138" t="s">
        <v>1726</v>
      </c>
      <c r="D261" s="273" t="s">
        <v>1734</v>
      </c>
      <c r="E261" s="295" t="s">
        <v>1735</v>
      </c>
      <c r="F261" s="576" t="s">
        <v>1736</v>
      </c>
      <c r="G261" s="276" t="s">
        <v>1737</v>
      </c>
      <c r="H261" s="277" t="s">
        <v>1738</v>
      </c>
      <c r="I261" s="577">
        <v>29331</v>
      </c>
      <c r="J261" s="138" t="s">
        <v>74</v>
      </c>
      <c r="K261" s="278" t="s">
        <v>1732</v>
      </c>
      <c r="L261" s="578" t="s">
        <v>127</v>
      </c>
      <c r="M261" s="138" t="s">
        <v>74</v>
      </c>
      <c r="N261" s="220" t="s">
        <v>127</v>
      </c>
      <c r="O261" s="299" t="s">
        <v>127</v>
      </c>
      <c r="P261" s="333" t="s">
        <v>1733</v>
      </c>
      <c r="Q261" s="531">
        <v>40312</v>
      </c>
      <c r="R261" s="138" t="s">
        <v>127</v>
      </c>
      <c r="S261" s="138" t="s">
        <v>127</v>
      </c>
      <c r="T261" s="69"/>
      <c r="U261" s="66"/>
      <c r="V261" s="67"/>
      <c r="W261" s="66"/>
      <c r="X261" s="67"/>
      <c r="Y261" s="66">
        <v>19</v>
      </c>
      <c r="Z261" s="67"/>
      <c r="AA261" s="66"/>
      <c r="AB261" s="67"/>
      <c r="AC261" s="68"/>
      <c r="AD261" s="67"/>
      <c r="AE261" s="66"/>
      <c r="AF261" s="67"/>
      <c r="AG261" s="66"/>
      <c r="AH261" s="67"/>
      <c r="AI261" s="66"/>
      <c r="AJ261" s="67"/>
      <c r="AK261" s="579"/>
      <c r="AL261" s="69"/>
      <c r="AM261" s="66"/>
      <c r="AN261" s="67"/>
      <c r="AO261" s="66"/>
      <c r="AP261" s="67"/>
      <c r="AQ261" s="66"/>
      <c r="AR261" s="67"/>
      <c r="AS261" s="66"/>
      <c r="AT261" s="67"/>
      <c r="AU261" s="68"/>
      <c r="AV261" s="67"/>
      <c r="AW261" s="66"/>
      <c r="AX261" s="67"/>
      <c r="AY261" s="66"/>
      <c r="AZ261" s="67"/>
      <c r="BA261" s="66"/>
      <c r="BB261" s="67"/>
      <c r="BC261" s="579"/>
      <c r="BD261" s="580"/>
      <c r="BE261" s="581"/>
      <c r="BF261" s="582"/>
      <c r="BG261" s="582"/>
      <c r="BH261" s="582"/>
      <c r="BI261" s="582"/>
      <c r="BJ261" s="582"/>
      <c r="BK261" s="582"/>
      <c r="BL261" s="579"/>
      <c r="BM261" s="142"/>
    </row>
    <row r="262" spans="1:65" ht="36" x14ac:dyDescent="0.15">
      <c r="A262" s="218" t="s">
        <v>1725</v>
      </c>
      <c r="B262" s="272">
        <v>258</v>
      </c>
      <c r="C262" s="138" t="s">
        <v>1726</v>
      </c>
      <c r="D262" s="273" t="s">
        <v>1739</v>
      </c>
      <c r="E262" s="295" t="s">
        <v>1740</v>
      </c>
      <c r="F262" s="576" t="s">
        <v>1741</v>
      </c>
      <c r="G262" s="276" t="s">
        <v>1742</v>
      </c>
      <c r="H262" s="277" t="s">
        <v>1738</v>
      </c>
      <c r="I262" s="577">
        <v>22007</v>
      </c>
      <c r="J262" s="138" t="s">
        <v>74</v>
      </c>
      <c r="K262" s="278" t="s">
        <v>1732</v>
      </c>
      <c r="L262" s="578" t="s">
        <v>127</v>
      </c>
      <c r="M262" s="138" t="s">
        <v>74</v>
      </c>
      <c r="N262" s="220" t="s">
        <v>127</v>
      </c>
      <c r="O262" s="299" t="s">
        <v>127</v>
      </c>
      <c r="P262" s="333" t="s">
        <v>1733</v>
      </c>
      <c r="Q262" s="531">
        <v>40312</v>
      </c>
      <c r="R262" s="138" t="s">
        <v>127</v>
      </c>
      <c r="S262" s="138" t="s">
        <v>127</v>
      </c>
      <c r="T262" s="65"/>
      <c r="U262" s="66"/>
      <c r="V262" s="67"/>
      <c r="W262" s="66"/>
      <c r="X262" s="67"/>
      <c r="Y262" s="66">
        <v>8</v>
      </c>
      <c r="Z262" s="67"/>
      <c r="AA262" s="66"/>
      <c r="AB262" s="67"/>
      <c r="AC262" s="68"/>
      <c r="AD262" s="67"/>
      <c r="AE262" s="66"/>
      <c r="AF262" s="67"/>
      <c r="AG262" s="66"/>
      <c r="AH262" s="67"/>
      <c r="AI262" s="66"/>
      <c r="AJ262" s="67"/>
      <c r="AK262" s="579"/>
      <c r="AL262" s="65"/>
      <c r="AM262" s="66"/>
      <c r="AN262" s="67"/>
      <c r="AO262" s="66"/>
      <c r="AP262" s="67"/>
      <c r="AQ262" s="66"/>
      <c r="AR262" s="67"/>
      <c r="AS262" s="66"/>
      <c r="AT262" s="67"/>
      <c r="AU262" s="68"/>
      <c r="AV262" s="67"/>
      <c r="AW262" s="66"/>
      <c r="AX262" s="67"/>
      <c r="AY262" s="66"/>
      <c r="AZ262" s="67"/>
      <c r="BA262" s="66"/>
      <c r="BB262" s="67"/>
      <c r="BC262" s="579"/>
      <c r="BD262" s="580"/>
      <c r="BE262" s="581"/>
      <c r="BF262" s="582"/>
      <c r="BG262" s="582"/>
      <c r="BH262" s="582"/>
      <c r="BI262" s="582"/>
      <c r="BJ262" s="582"/>
      <c r="BK262" s="582"/>
      <c r="BL262" s="579"/>
      <c r="BM262" s="142"/>
    </row>
    <row r="263" spans="1:65" ht="24" x14ac:dyDescent="0.15">
      <c r="A263" s="218" t="s">
        <v>1725</v>
      </c>
      <c r="B263" s="272">
        <v>259</v>
      </c>
      <c r="C263" s="138" t="s">
        <v>1726</v>
      </c>
      <c r="D263" s="273" t="s">
        <v>1743</v>
      </c>
      <c r="E263" s="295" t="s">
        <v>1735</v>
      </c>
      <c r="F263" s="576" t="s">
        <v>1744</v>
      </c>
      <c r="G263" s="276" t="s">
        <v>1737</v>
      </c>
      <c r="H263" s="277" t="s">
        <v>1738</v>
      </c>
      <c r="I263" s="577" t="s">
        <v>1744</v>
      </c>
      <c r="J263" s="138" t="s">
        <v>74</v>
      </c>
      <c r="K263" s="278" t="s">
        <v>1745</v>
      </c>
      <c r="L263" s="578" t="s">
        <v>127</v>
      </c>
      <c r="M263" s="138" t="s">
        <v>74</v>
      </c>
      <c r="N263" s="220" t="s">
        <v>127</v>
      </c>
      <c r="O263" s="299" t="s">
        <v>127</v>
      </c>
      <c r="P263" s="333" t="s">
        <v>1733</v>
      </c>
      <c r="Q263" s="531"/>
      <c r="R263" s="138" t="s">
        <v>127</v>
      </c>
      <c r="S263" s="138" t="s">
        <v>127</v>
      </c>
      <c r="T263" s="65">
        <v>32</v>
      </c>
      <c r="U263" s="66"/>
      <c r="V263" s="67"/>
      <c r="W263" s="66"/>
      <c r="X263" s="67"/>
      <c r="Y263" s="66"/>
      <c r="Z263" s="67"/>
      <c r="AA263" s="66"/>
      <c r="AB263" s="67"/>
      <c r="AC263" s="68"/>
      <c r="AD263" s="67"/>
      <c r="AE263" s="66"/>
      <c r="AF263" s="67"/>
      <c r="AG263" s="66"/>
      <c r="AH263" s="67"/>
      <c r="AI263" s="66"/>
      <c r="AJ263" s="67"/>
      <c r="AK263" s="579"/>
      <c r="AL263" s="65"/>
      <c r="AM263" s="66"/>
      <c r="AN263" s="67"/>
      <c r="AO263" s="66"/>
      <c r="AP263" s="67"/>
      <c r="AQ263" s="66"/>
      <c r="AR263" s="67"/>
      <c r="AS263" s="66"/>
      <c r="AT263" s="67"/>
      <c r="AU263" s="68"/>
      <c r="AV263" s="67"/>
      <c r="AW263" s="66"/>
      <c r="AX263" s="67"/>
      <c r="AY263" s="66"/>
      <c r="AZ263" s="67"/>
      <c r="BA263" s="66"/>
      <c r="BB263" s="67"/>
      <c r="BC263" s="579"/>
      <c r="BD263" s="580"/>
      <c r="BE263" s="581"/>
      <c r="BF263" s="582"/>
      <c r="BG263" s="582"/>
      <c r="BH263" s="582"/>
      <c r="BI263" s="582"/>
      <c r="BJ263" s="582"/>
      <c r="BK263" s="582"/>
      <c r="BL263" s="579"/>
      <c r="BM263" s="142"/>
    </row>
    <row r="264" spans="1:65" ht="36" x14ac:dyDescent="0.15">
      <c r="A264" s="218" t="s">
        <v>1725</v>
      </c>
      <c r="B264" s="272">
        <v>260</v>
      </c>
      <c r="C264" s="138" t="s">
        <v>1726</v>
      </c>
      <c r="D264" s="273" t="s">
        <v>1746</v>
      </c>
      <c r="E264" s="295" t="s">
        <v>1747</v>
      </c>
      <c r="F264" s="576" t="s">
        <v>1748</v>
      </c>
      <c r="G264" s="276" t="s">
        <v>1749</v>
      </c>
      <c r="H264" s="277" t="s">
        <v>1738</v>
      </c>
      <c r="I264" s="577">
        <v>30042</v>
      </c>
      <c r="J264" s="138" t="s">
        <v>74</v>
      </c>
      <c r="K264" s="278" t="s">
        <v>663</v>
      </c>
      <c r="L264" s="583" t="s">
        <v>105</v>
      </c>
      <c r="M264" s="138" t="s">
        <v>74</v>
      </c>
      <c r="N264" s="220" t="s">
        <v>896</v>
      </c>
      <c r="O264" s="299" t="s">
        <v>174</v>
      </c>
      <c r="P264" s="577">
        <v>44284</v>
      </c>
      <c r="Q264" s="531">
        <v>42388</v>
      </c>
      <c r="R264" s="300">
        <v>12</v>
      </c>
      <c r="S264" s="300">
        <v>16</v>
      </c>
      <c r="T264" s="65"/>
      <c r="U264" s="66"/>
      <c r="V264" s="67"/>
      <c r="W264" s="98">
        <v>11.4</v>
      </c>
      <c r="X264" s="67"/>
      <c r="Y264" s="66"/>
      <c r="Z264" s="67"/>
      <c r="AA264" s="66"/>
      <c r="AB264" s="67"/>
      <c r="AC264" s="68"/>
      <c r="AD264" s="67"/>
      <c r="AE264" s="66"/>
      <c r="AF264" s="67"/>
      <c r="AG264" s="66"/>
      <c r="AH264" s="67"/>
      <c r="AI264" s="66"/>
      <c r="AJ264" s="67"/>
      <c r="AK264" s="579"/>
      <c r="AL264" s="65"/>
      <c r="AM264" s="66"/>
      <c r="AN264" s="67"/>
      <c r="AO264" s="98">
        <v>11.49</v>
      </c>
      <c r="AP264" s="67"/>
      <c r="AQ264" s="66"/>
      <c r="AR264" s="67"/>
      <c r="AS264" s="66"/>
      <c r="AT264" s="67"/>
      <c r="AU264" s="68"/>
      <c r="AV264" s="67"/>
      <c r="AW264" s="66"/>
      <c r="AX264" s="67"/>
      <c r="AY264" s="66"/>
      <c r="AZ264" s="67"/>
      <c r="BA264" s="66"/>
      <c r="BB264" s="67"/>
      <c r="BC264" s="579"/>
      <c r="BD264" s="580"/>
      <c r="BE264" s="581"/>
      <c r="BF264" s="582"/>
      <c r="BG264" s="582"/>
      <c r="BH264" s="582"/>
      <c r="BI264" s="582"/>
      <c r="BJ264" s="582"/>
      <c r="BK264" s="582"/>
      <c r="BL264" s="579"/>
      <c r="BM264" s="142"/>
    </row>
    <row r="265" spans="1:65" ht="40.5" x14ac:dyDescent="0.15">
      <c r="A265" s="218" t="s">
        <v>1725</v>
      </c>
      <c r="B265" s="272">
        <v>261</v>
      </c>
      <c r="C265" s="138" t="s">
        <v>1726</v>
      </c>
      <c r="D265" s="273" t="s">
        <v>1750</v>
      </c>
      <c r="E265" s="295" t="s">
        <v>1751</v>
      </c>
      <c r="F265" s="576" t="s">
        <v>3715</v>
      </c>
      <c r="G265" s="276" t="s">
        <v>1752</v>
      </c>
      <c r="H265" s="277" t="s">
        <v>1753</v>
      </c>
      <c r="I265" s="577">
        <v>40270</v>
      </c>
      <c r="J265" s="138" t="s">
        <v>193</v>
      </c>
      <c r="K265" s="278" t="s">
        <v>1732</v>
      </c>
      <c r="L265" s="583" t="s">
        <v>105</v>
      </c>
      <c r="M265" s="138" t="s">
        <v>74</v>
      </c>
      <c r="N265" s="220" t="s">
        <v>535</v>
      </c>
      <c r="O265" s="299" t="s">
        <v>69</v>
      </c>
      <c r="P265" s="531" t="s">
        <v>1754</v>
      </c>
      <c r="Q265" s="531" t="s">
        <v>1755</v>
      </c>
      <c r="R265" s="300">
        <v>155</v>
      </c>
      <c r="S265" s="300">
        <v>168</v>
      </c>
      <c r="T265" s="65"/>
      <c r="U265" s="66"/>
      <c r="V265" s="67"/>
      <c r="W265" s="66"/>
      <c r="X265" s="67"/>
      <c r="Y265" s="98">
        <v>121.7</v>
      </c>
      <c r="Z265" s="67"/>
      <c r="AA265" s="66"/>
      <c r="AB265" s="67"/>
      <c r="AC265" s="68"/>
      <c r="AD265" s="67"/>
      <c r="AE265" s="66"/>
      <c r="AF265" s="67"/>
      <c r="AG265" s="66"/>
      <c r="AH265" s="67"/>
      <c r="AI265" s="66"/>
      <c r="AJ265" s="67"/>
      <c r="AK265" s="579"/>
      <c r="AL265" s="65"/>
      <c r="AM265" s="66"/>
      <c r="AN265" s="67"/>
      <c r="AO265" s="66"/>
      <c r="AP265" s="67"/>
      <c r="AQ265" s="98">
        <v>127</v>
      </c>
      <c r="AR265" s="67"/>
      <c r="AS265" s="66"/>
      <c r="AT265" s="67"/>
      <c r="AU265" s="68"/>
      <c r="AV265" s="67"/>
      <c r="AW265" s="66"/>
      <c r="AX265" s="67"/>
      <c r="AY265" s="66"/>
      <c r="AZ265" s="67"/>
      <c r="BA265" s="66"/>
      <c r="BB265" s="67"/>
      <c r="BC265" s="579"/>
      <c r="BD265" s="580" t="s">
        <v>854</v>
      </c>
      <c r="BE265" s="581" t="s">
        <v>3716</v>
      </c>
      <c r="BF265" s="582" t="s">
        <v>3717</v>
      </c>
      <c r="BG265" s="582" t="s">
        <v>3717</v>
      </c>
      <c r="BH265" s="582" t="s">
        <v>3716</v>
      </c>
      <c r="BI265" s="582" t="s">
        <v>3717</v>
      </c>
      <c r="BJ265" s="582" t="s">
        <v>3716</v>
      </c>
      <c r="BK265" s="582" t="s">
        <v>3716</v>
      </c>
      <c r="BL265" s="579" t="s">
        <v>3718</v>
      </c>
      <c r="BM265" s="142"/>
    </row>
    <row r="266" spans="1:65" ht="36" x14ac:dyDescent="0.15">
      <c r="A266" s="218" t="s">
        <v>1725</v>
      </c>
      <c r="B266" s="272">
        <v>262</v>
      </c>
      <c r="C266" s="138" t="s">
        <v>1726</v>
      </c>
      <c r="D266" s="273" t="s">
        <v>1756</v>
      </c>
      <c r="E266" s="273" t="s">
        <v>1757</v>
      </c>
      <c r="F266" s="576" t="s">
        <v>1758</v>
      </c>
      <c r="G266" s="276" t="s">
        <v>1759</v>
      </c>
      <c r="H266" s="277" t="s">
        <v>1760</v>
      </c>
      <c r="I266" s="577">
        <v>40661</v>
      </c>
      <c r="J266" s="138" t="s">
        <v>74</v>
      </c>
      <c r="K266" s="278" t="s">
        <v>1761</v>
      </c>
      <c r="L266" s="583" t="s">
        <v>105</v>
      </c>
      <c r="M266" s="138" t="s">
        <v>74</v>
      </c>
      <c r="N266" s="220" t="s">
        <v>535</v>
      </c>
      <c r="O266" s="299" t="s">
        <v>69</v>
      </c>
      <c r="P266" s="531" t="s">
        <v>1762</v>
      </c>
      <c r="Q266" s="531" t="s">
        <v>1763</v>
      </c>
      <c r="R266" s="300">
        <v>117</v>
      </c>
      <c r="S266" s="300">
        <v>123</v>
      </c>
      <c r="T266" s="65"/>
      <c r="U266" s="66"/>
      <c r="V266" s="67"/>
      <c r="W266" s="98">
        <v>25</v>
      </c>
      <c r="X266" s="97"/>
      <c r="Y266" s="98">
        <v>21</v>
      </c>
      <c r="Z266" s="67"/>
      <c r="AA266" s="66"/>
      <c r="AB266" s="67"/>
      <c r="AC266" s="68"/>
      <c r="AD266" s="67"/>
      <c r="AE266" s="66"/>
      <c r="AF266" s="67"/>
      <c r="AG266" s="66"/>
      <c r="AH266" s="67"/>
      <c r="AI266" s="66"/>
      <c r="AJ266" s="67"/>
      <c r="AK266" s="579"/>
      <c r="AL266" s="65"/>
      <c r="AM266" s="66"/>
      <c r="AN266" s="67"/>
      <c r="AO266" s="98">
        <v>25</v>
      </c>
      <c r="AP266" s="97"/>
      <c r="AQ266" s="98">
        <v>21</v>
      </c>
      <c r="AR266" s="67"/>
      <c r="AS266" s="66"/>
      <c r="AT266" s="67"/>
      <c r="AU266" s="68"/>
      <c r="AV266" s="67"/>
      <c r="AW266" s="66"/>
      <c r="AX266" s="67"/>
      <c r="AY266" s="66"/>
      <c r="AZ266" s="67"/>
      <c r="BA266" s="66"/>
      <c r="BB266" s="67"/>
      <c r="BC266" s="579"/>
      <c r="BD266" s="580" t="s">
        <v>854</v>
      </c>
      <c r="BE266" s="581" t="s">
        <v>3718</v>
      </c>
      <c r="BF266" s="582" t="s">
        <v>3718</v>
      </c>
      <c r="BG266" s="582" t="s">
        <v>3718</v>
      </c>
      <c r="BH266" s="582" t="s">
        <v>3716</v>
      </c>
      <c r="BI266" s="582" t="s">
        <v>3718</v>
      </c>
      <c r="BJ266" s="582" t="s">
        <v>3719</v>
      </c>
      <c r="BK266" s="582" t="s">
        <v>3719</v>
      </c>
      <c r="BL266" s="579" t="s">
        <v>3718</v>
      </c>
      <c r="BM266" s="142"/>
    </row>
    <row r="267" spans="1:65" ht="81" x14ac:dyDescent="0.15">
      <c r="A267" s="218" t="s">
        <v>1725</v>
      </c>
      <c r="B267" s="272">
        <v>263</v>
      </c>
      <c r="C267" s="138" t="s">
        <v>1726</v>
      </c>
      <c r="D267" s="273" t="s">
        <v>1764</v>
      </c>
      <c r="E267" s="295" t="s">
        <v>1765</v>
      </c>
      <c r="F267" s="584" t="s">
        <v>1766</v>
      </c>
      <c r="G267" s="276" t="s">
        <v>1767</v>
      </c>
      <c r="H267" s="277" t="s">
        <v>1768</v>
      </c>
      <c r="I267" s="577">
        <v>38951</v>
      </c>
      <c r="J267" s="138" t="s">
        <v>193</v>
      </c>
      <c r="K267" s="278" t="s">
        <v>1769</v>
      </c>
      <c r="L267" s="583" t="s">
        <v>105</v>
      </c>
      <c r="M267" s="138" t="s">
        <v>74</v>
      </c>
      <c r="N267" s="220" t="s">
        <v>854</v>
      </c>
      <c r="O267" s="585" t="s">
        <v>567</v>
      </c>
      <c r="P267" s="586">
        <v>44673</v>
      </c>
      <c r="Q267" s="531" t="s">
        <v>1770</v>
      </c>
      <c r="R267" s="300">
        <v>371</v>
      </c>
      <c r="S267" s="300">
        <v>410</v>
      </c>
      <c r="T267" s="65"/>
      <c r="U267" s="66"/>
      <c r="V267" s="67"/>
      <c r="W267" s="66"/>
      <c r="X267" s="67"/>
      <c r="Y267" s="66"/>
      <c r="Z267" s="67"/>
      <c r="AA267" s="66"/>
      <c r="AB267" s="67"/>
      <c r="AC267" s="68"/>
      <c r="AD267" s="67"/>
      <c r="AE267" s="66"/>
      <c r="AF267" s="97">
        <v>142.19999999999999</v>
      </c>
      <c r="AG267" s="66"/>
      <c r="AH267" s="67"/>
      <c r="AI267" s="66"/>
      <c r="AJ267" s="67"/>
      <c r="AK267" s="579"/>
      <c r="AL267" s="65"/>
      <c r="AM267" s="66"/>
      <c r="AN267" s="67"/>
      <c r="AO267" s="66"/>
      <c r="AP267" s="67"/>
      <c r="AQ267" s="66"/>
      <c r="AR267" s="67"/>
      <c r="AS267" s="66"/>
      <c r="AT267" s="67"/>
      <c r="AU267" s="68"/>
      <c r="AV267" s="67"/>
      <c r="AW267" s="66"/>
      <c r="AX267" s="97">
        <v>165</v>
      </c>
      <c r="AY267" s="66"/>
      <c r="AZ267" s="67"/>
      <c r="BA267" s="66"/>
      <c r="BB267" s="67"/>
      <c r="BC267" s="579"/>
      <c r="BD267" s="580" t="s">
        <v>1581</v>
      </c>
      <c r="BE267" s="581" t="s">
        <v>3717</v>
      </c>
      <c r="BF267" s="582" t="s">
        <v>3717</v>
      </c>
      <c r="BG267" s="582" t="s">
        <v>3717</v>
      </c>
      <c r="BH267" s="582" t="s">
        <v>3716</v>
      </c>
      <c r="BI267" s="582" t="s">
        <v>3716</v>
      </c>
      <c r="BJ267" s="582" t="s">
        <v>3716</v>
      </c>
      <c r="BK267" s="582" t="s">
        <v>3718</v>
      </c>
      <c r="BL267" s="579" t="s">
        <v>3719</v>
      </c>
      <c r="BM267" s="142"/>
    </row>
    <row r="268" spans="1:65" ht="88.5" customHeight="1" x14ac:dyDescent="0.15">
      <c r="A268" s="218" t="s">
        <v>1725</v>
      </c>
      <c r="B268" s="272">
        <v>264</v>
      </c>
      <c r="C268" s="138" t="s">
        <v>1726</v>
      </c>
      <c r="D268" s="273" t="s">
        <v>1771</v>
      </c>
      <c r="E268" s="273" t="s">
        <v>1772</v>
      </c>
      <c r="F268" s="584" t="s">
        <v>1773</v>
      </c>
      <c r="G268" s="276" t="s">
        <v>1774</v>
      </c>
      <c r="H268" s="277" t="s">
        <v>1775</v>
      </c>
      <c r="I268" s="577">
        <v>43453</v>
      </c>
      <c r="J268" s="138" t="s">
        <v>74</v>
      </c>
      <c r="K268" s="278" t="s">
        <v>1776</v>
      </c>
      <c r="L268" s="587" t="s">
        <v>105</v>
      </c>
      <c r="M268" s="138" t="s">
        <v>74</v>
      </c>
      <c r="N268" s="220" t="s">
        <v>1027</v>
      </c>
      <c r="O268" s="588" t="s">
        <v>403</v>
      </c>
      <c r="P268" s="577">
        <v>43525</v>
      </c>
      <c r="Q268" s="219"/>
      <c r="R268" s="300">
        <v>105</v>
      </c>
      <c r="S268" s="300">
        <v>109</v>
      </c>
      <c r="T268" s="65"/>
      <c r="U268" s="66"/>
      <c r="V268" s="97">
        <v>68.099999999999994</v>
      </c>
      <c r="W268" s="98">
        <v>3.7</v>
      </c>
      <c r="X268" s="97"/>
      <c r="Y268" s="98"/>
      <c r="Z268" s="97"/>
      <c r="AA268" s="98">
        <v>54</v>
      </c>
      <c r="AB268" s="67"/>
      <c r="AC268" s="68"/>
      <c r="AD268" s="67"/>
      <c r="AE268" s="66"/>
      <c r="AF268" s="67"/>
      <c r="AG268" s="66"/>
      <c r="AH268" s="67"/>
      <c r="AI268" s="66"/>
      <c r="AJ268" s="67"/>
      <c r="AK268" s="579"/>
      <c r="AL268" s="65"/>
      <c r="AM268" s="66"/>
      <c r="AN268" s="97">
        <v>70.5</v>
      </c>
      <c r="AO268" s="98">
        <v>4.3</v>
      </c>
      <c r="AP268" s="97"/>
      <c r="AQ268" s="98"/>
      <c r="AR268" s="97"/>
      <c r="AS268" s="98">
        <v>55</v>
      </c>
      <c r="AT268" s="67"/>
      <c r="AU268" s="68"/>
      <c r="AV268" s="67"/>
      <c r="AW268" s="66"/>
      <c r="AX268" s="67"/>
      <c r="AY268" s="66"/>
      <c r="AZ268" s="67"/>
      <c r="BA268" s="66"/>
      <c r="BB268" s="67"/>
      <c r="BC268" s="579"/>
      <c r="BD268" s="580" t="s">
        <v>1581</v>
      </c>
      <c r="BE268" s="581" t="s">
        <v>3716</v>
      </c>
      <c r="BF268" s="582" t="s">
        <v>3717</v>
      </c>
      <c r="BG268" s="582" t="s">
        <v>3717</v>
      </c>
      <c r="BH268" s="582" t="s">
        <v>3718</v>
      </c>
      <c r="BI268" s="582" t="s">
        <v>3716</v>
      </c>
      <c r="BJ268" s="582" t="s">
        <v>3717</v>
      </c>
      <c r="BK268" s="582" t="s">
        <v>3717</v>
      </c>
      <c r="BL268" s="579" t="s">
        <v>3717</v>
      </c>
      <c r="BM268" s="142"/>
    </row>
    <row r="269" spans="1:65" ht="60" x14ac:dyDescent="0.15">
      <c r="A269" s="218" t="s">
        <v>1725</v>
      </c>
      <c r="B269" s="272">
        <v>265</v>
      </c>
      <c r="C269" s="138" t="s">
        <v>1777</v>
      </c>
      <c r="D269" s="589" t="s">
        <v>1778</v>
      </c>
      <c r="E269" s="590" t="s">
        <v>1779</v>
      </c>
      <c r="F269" s="576" t="s">
        <v>1780</v>
      </c>
      <c r="G269" s="591" t="s">
        <v>1781</v>
      </c>
      <c r="H269" s="592" t="s">
        <v>1782</v>
      </c>
      <c r="I269" s="220" t="s">
        <v>1783</v>
      </c>
      <c r="J269" s="138" t="s">
        <v>67</v>
      </c>
      <c r="K269" s="593" t="s">
        <v>1784</v>
      </c>
      <c r="L269" s="583" t="s">
        <v>105</v>
      </c>
      <c r="M269" s="138" t="s">
        <v>74</v>
      </c>
      <c r="N269" s="138" t="s">
        <v>3720</v>
      </c>
      <c r="O269" s="299" t="s">
        <v>3721</v>
      </c>
      <c r="P269" s="532" t="s">
        <v>1785</v>
      </c>
      <c r="Q269" s="531">
        <v>40634</v>
      </c>
      <c r="R269" s="138"/>
      <c r="S269" s="138"/>
      <c r="T269" s="29">
        <v>61.7</v>
      </c>
      <c r="U269" s="30">
        <v>24.2</v>
      </c>
      <c r="V269" s="31"/>
      <c r="W269" s="30"/>
      <c r="X269" s="31"/>
      <c r="Y269" s="30"/>
      <c r="Z269" s="31"/>
      <c r="AA269" s="30"/>
      <c r="AB269" s="31"/>
      <c r="AC269" s="30"/>
      <c r="AD269" s="31"/>
      <c r="AE269" s="30"/>
      <c r="AF269" s="31"/>
      <c r="AG269" s="30"/>
      <c r="AH269" s="31"/>
      <c r="AI269" s="30"/>
      <c r="AJ269" s="31"/>
      <c r="AK269" s="263"/>
      <c r="AL269" s="29">
        <v>61.7</v>
      </c>
      <c r="AM269" s="30">
        <v>24.2</v>
      </c>
      <c r="AN269" s="31"/>
      <c r="AO269" s="30"/>
      <c r="AP269" s="31"/>
      <c r="AQ269" s="30"/>
      <c r="AR269" s="31"/>
      <c r="AS269" s="30"/>
      <c r="AT269" s="31"/>
      <c r="AU269" s="30"/>
      <c r="AV269" s="31"/>
      <c r="AW269" s="30"/>
      <c r="AX269" s="31"/>
      <c r="AY269" s="30"/>
      <c r="AZ269" s="31"/>
      <c r="BA269" s="30"/>
      <c r="BB269" s="31"/>
      <c r="BC269" s="263"/>
      <c r="BD269" s="264" t="s">
        <v>1581</v>
      </c>
      <c r="BE269" s="265" t="s">
        <v>3716</v>
      </c>
      <c r="BF269" s="266" t="s">
        <v>3716</v>
      </c>
      <c r="BG269" s="266" t="s">
        <v>3716</v>
      </c>
      <c r="BH269" s="266" t="s">
        <v>3718</v>
      </c>
      <c r="BI269" s="266" t="s">
        <v>3717</v>
      </c>
      <c r="BJ269" s="266" t="s">
        <v>3718</v>
      </c>
      <c r="BK269" s="266" t="s">
        <v>3717</v>
      </c>
      <c r="BL269" s="263" t="s">
        <v>3716</v>
      </c>
      <c r="BM269" s="142"/>
    </row>
    <row r="270" spans="1:65" ht="72.75" customHeight="1" x14ac:dyDescent="0.15">
      <c r="A270" s="218" t="s">
        <v>1725</v>
      </c>
      <c r="B270" s="272">
        <v>266</v>
      </c>
      <c r="C270" s="138" t="s">
        <v>1777</v>
      </c>
      <c r="D270" s="589" t="s">
        <v>1786</v>
      </c>
      <c r="E270" s="590" t="s">
        <v>1787</v>
      </c>
      <c r="F270" s="576" t="s">
        <v>1788</v>
      </c>
      <c r="G270" s="594" t="s">
        <v>1789</v>
      </c>
      <c r="H270" s="592" t="s">
        <v>1790</v>
      </c>
      <c r="I270" s="531">
        <v>38630</v>
      </c>
      <c r="J270" s="138" t="s">
        <v>67</v>
      </c>
      <c r="K270" s="593" t="s">
        <v>783</v>
      </c>
      <c r="L270" s="583" t="s">
        <v>105</v>
      </c>
      <c r="M270" s="138" t="s">
        <v>74</v>
      </c>
      <c r="N270" s="138" t="s">
        <v>3722</v>
      </c>
      <c r="O270" s="299" t="s">
        <v>3723</v>
      </c>
      <c r="P270" s="532" t="s">
        <v>1791</v>
      </c>
      <c r="Q270" s="220" t="s">
        <v>3724</v>
      </c>
      <c r="R270" s="138"/>
      <c r="S270" s="138"/>
      <c r="T270" s="29"/>
      <c r="U270" s="30"/>
      <c r="V270" s="31"/>
      <c r="W270" s="30">
        <v>37.6</v>
      </c>
      <c r="X270" s="31"/>
      <c r="Y270" s="30"/>
      <c r="Z270" s="31"/>
      <c r="AA270" s="30"/>
      <c r="AB270" s="31"/>
      <c r="AC270" s="30"/>
      <c r="AD270" s="31"/>
      <c r="AE270" s="30"/>
      <c r="AF270" s="31"/>
      <c r="AG270" s="30"/>
      <c r="AH270" s="31"/>
      <c r="AI270" s="30"/>
      <c r="AJ270" s="31"/>
      <c r="AK270" s="263"/>
      <c r="AL270" s="29"/>
      <c r="AM270" s="30"/>
      <c r="AN270" s="31"/>
      <c r="AO270" s="30">
        <v>37.6</v>
      </c>
      <c r="AP270" s="31"/>
      <c r="AQ270" s="30"/>
      <c r="AR270" s="31"/>
      <c r="AS270" s="30"/>
      <c r="AT270" s="31"/>
      <c r="AU270" s="30"/>
      <c r="AV270" s="31"/>
      <c r="AW270" s="30"/>
      <c r="AX270" s="31"/>
      <c r="AY270" s="30"/>
      <c r="AZ270" s="31"/>
      <c r="BA270" s="30"/>
      <c r="BB270" s="31"/>
      <c r="BC270" s="263"/>
      <c r="BD270" s="264" t="s">
        <v>1618</v>
      </c>
      <c r="BE270" s="265" t="s">
        <v>3716</v>
      </c>
      <c r="BF270" s="266" t="s">
        <v>3718</v>
      </c>
      <c r="BG270" s="266" t="s">
        <v>3716</v>
      </c>
      <c r="BH270" s="266" t="s">
        <v>3716</v>
      </c>
      <c r="BI270" s="266" t="s">
        <v>3718</v>
      </c>
      <c r="BJ270" s="266" t="s">
        <v>3718</v>
      </c>
      <c r="BK270" s="266" t="s">
        <v>3719</v>
      </c>
      <c r="BL270" s="263" t="s">
        <v>3718</v>
      </c>
      <c r="BM270" s="142"/>
    </row>
    <row r="271" spans="1:65" ht="78.75" customHeight="1" x14ac:dyDescent="0.15">
      <c r="A271" s="218" t="s">
        <v>1725</v>
      </c>
      <c r="B271" s="272">
        <v>267</v>
      </c>
      <c r="C271" s="138" t="s">
        <v>1777</v>
      </c>
      <c r="D271" s="589" t="s">
        <v>1792</v>
      </c>
      <c r="E271" s="590" t="s">
        <v>1793</v>
      </c>
      <c r="F271" s="576" t="s">
        <v>1794</v>
      </c>
      <c r="G271" s="595" t="s">
        <v>1795</v>
      </c>
      <c r="H271" s="592" t="s">
        <v>1796</v>
      </c>
      <c r="I271" s="531">
        <v>39140</v>
      </c>
      <c r="J271" s="138" t="s">
        <v>67</v>
      </c>
      <c r="K271" s="593" t="s">
        <v>1784</v>
      </c>
      <c r="L271" s="583" t="s">
        <v>105</v>
      </c>
      <c r="M271" s="138" t="s">
        <v>74</v>
      </c>
      <c r="N271" s="300" t="s">
        <v>1618</v>
      </c>
      <c r="O271" s="311" t="s">
        <v>467</v>
      </c>
      <c r="P271" s="596">
        <v>44676</v>
      </c>
      <c r="Q271" s="220" t="s">
        <v>3725</v>
      </c>
      <c r="R271" s="300">
        <v>344</v>
      </c>
      <c r="S271" s="300">
        <v>300</v>
      </c>
      <c r="T271" s="149">
        <v>284.39999999999998</v>
      </c>
      <c r="U271" s="100">
        <v>92.2</v>
      </c>
      <c r="V271" s="31"/>
      <c r="W271" s="30"/>
      <c r="X271" s="31"/>
      <c r="Y271" s="30"/>
      <c r="Z271" s="31"/>
      <c r="AA271" s="30"/>
      <c r="AB271" s="31"/>
      <c r="AC271" s="30"/>
      <c r="AD271" s="31"/>
      <c r="AE271" s="30"/>
      <c r="AF271" s="31"/>
      <c r="AG271" s="30"/>
      <c r="AH271" s="31"/>
      <c r="AI271" s="30"/>
      <c r="AJ271" s="31"/>
      <c r="AK271" s="263"/>
      <c r="AL271" s="149">
        <v>280</v>
      </c>
      <c r="AM271" s="100">
        <v>80</v>
      </c>
      <c r="AN271" s="31"/>
      <c r="AO271" s="30"/>
      <c r="AP271" s="31"/>
      <c r="AQ271" s="30"/>
      <c r="AR271" s="31"/>
      <c r="AS271" s="30"/>
      <c r="AT271" s="31"/>
      <c r="AU271" s="30"/>
      <c r="AV271" s="31"/>
      <c r="AW271" s="30"/>
      <c r="AX271" s="31"/>
      <c r="AY271" s="30"/>
      <c r="AZ271" s="31"/>
      <c r="BA271" s="30"/>
      <c r="BB271" s="31"/>
      <c r="BC271" s="263"/>
      <c r="BD271" s="264" t="s">
        <v>1581</v>
      </c>
      <c r="BE271" s="265" t="s">
        <v>3717</v>
      </c>
      <c r="BF271" s="266" t="s">
        <v>3717</v>
      </c>
      <c r="BG271" s="266" t="s">
        <v>3717</v>
      </c>
      <c r="BH271" s="266" t="s">
        <v>3717</v>
      </c>
      <c r="BI271" s="266" t="s">
        <v>3717</v>
      </c>
      <c r="BJ271" s="266" t="s">
        <v>3717</v>
      </c>
      <c r="BK271" s="266" t="s">
        <v>3716</v>
      </c>
      <c r="BL271" s="263" t="s">
        <v>3716</v>
      </c>
      <c r="BM271" s="142"/>
    </row>
    <row r="272" spans="1:65" ht="48" x14ac:dyDescent="0.15">
      <c r="A272" s="218" t="s">
        <v>1725</v>
      </c>
      <c r="B272" s="272">
        <v>268</v>
      </c>
      <c r="C272" s="138" t="s">
        <v>1777</v>
      </c>
      <c r="D272" s="589" t="s">
        <v>1798</v>
      </c>
      <c r="E272" s="590" t="s">
        <v>1799</v>
      </c>
      <c r="F272" s="576" t="s">
        <v>1800</v>
      </c>
      <c r="G272" s="595" t="s">
        <v>1801</v>
      </c>
      <c r="H272" s="592" t="s">
        <v>1802</v>
      </c>
      <c r="I272" s="531">
        <v>39170</v>
      </c>
      <c r="J272" s="138" t="s">
        <v>67</v>
      </c>
      <c r="K272" s="593" t="s">
        <v>1038</v>
      </c>
      <c r="L272" s="583" t="s">
        <v>105</v>
      </c>
      <c r="M272" s="138" t="s">
        <v>74</v>
      </c>
      <c r="N272" s="138" t="s">
        <v>885</v>
      </c>
      <c r="O272" s="299" t="s">
        <v>3726</v>
      </c>
      <c r="P272" s="532" t="s">
        <v>1804</v>
      </c>
      <c r="Q272" s="531" t="s">
        <v>3727</v>
      </c>
      <c r="R272" s="138"/>
      <c r="S272" s="138"/>
      <c r="T272" s="29"/>
      <c r="U272" s="30"/>
      <c r="V272" s="31"/>
      <c r="W272" s="30"/>
      <c r="X272" s="31"/>
      <c r="Y272" s="30"/>
      <c r="Z272" s="31"/>
      <c r="AA272" s="30"/>
      <c r="AB272" s="31"/>
      <c r="AC272" s="30"/>
      <c r="AD272" s="31"/>
      <c r="AE272" s="30"/>
      <c r="AF272" s="31"/>
      <c r="AG272" s="30"/>
      <c r="AH272" s="31">
        <v>3.45</v>
      </c>
      <c r="AI272" s="30"/>
      <c r="AJ272" s="31"/>
      <c r="AK272" s="263"/>
      <c r="AL272" s="29"/>
      <c r="AM272" s="30"/>
      <c r="AN272" s="31"/>
      <c r="AO272" s="30"/>
      <c r="AP272" s="31"/>
      <c r="AQ272" s="30"/>
      <c r="AR272" s="31"/>
      <c r="AS272" s="30"/>
      <c r="AT272" s="31"/>
      <c r="AU272" s="30"/>
      <c r="AV272" s="31"/>
      <c r="AW272" s="30"/>
      <c r="AX272" s="31"/>
      <c r="AY272" s="30"/>
      <c r="AZ272" s="31">
        <v>3.45</v>
      </c>
      <c r="BA272" s="30"/>
      <c r="BB272" s="31"/>
      <c r="BC272" s="263"/>
      <c r="BD272" s="264" t="s">
        <v>1581</v>
      </c>
      <c r="BE272" s="265" t="s">
        <v>3716</v>
      </c>
      <c r="BF272" s="266" t="s">
        <v>3718</v>
      </c>
      <c r="BG272" s="266" t="s">
        <v>3719</v>
      </c>
      <c r="BH272" s="266" t="s">
        <v>3718</v>
      </c>
      <c r="BI272" s="266" t="s">
        <v>3719</v>
      </c>
      <c r="BJ272" s="266" t="s">
        <v>3718</v>
      </c>
      <c r="BK272" s="266" t="s">
        <v>3719</v>
      </c>
      <c r="BL272" s="263" t="s">
        <v>3719</v>
      </c>
      <c r="BM272" s="142"/>
    </row>
    <row r="273" spans="1:65" ht="48" x14ac:dyDescent="0.15">
      <c r="A273" s="218" t="s">
        <v>1725</v>
      </c>
      <c r="B273" s="272">
        <v>269</v>
      </c>
      <c r="C273" s="138" t="s">
        <v>1777</v>
      </c>
      <c r="D273" s="589" t="s">
        <v>1805</v>
      </c>
      <c r="E273" s="590" t="s">
        <v>1806</v>
      </c>
      <c r="F273" s="576" t="s">
        <v>1807</v>
      </c>
      <c r="G273" s="595" t="s">
        <v>1808</v>
      </c>
      <c r="H273" s="592" t="s">
        <v>1809</v>
      </c>
      <c r="I273" s="220" t="s">
        <v>3728</v>
      </c>
      <c r="J273" s="138" t="s">
        <v>67</v>
      </c>
      <c r="K273" s="593" t="s">
        <v>1038</v>
      </c>
      <c r="L273" s="583" t="s">
        <v>105</v>
      </c>
      <c r="M273" s="138" t="s">
        <v>74</v>
      </c>
      <c r="N273" s="138" t="s">
        <v>885</v>
      </c>
      <c r="O273" s="299" t="s">
        <v>766</v>
      </c>
      <c r="P273" s="532" t="s">
        <v>1810</v>
      </c>
      <c r="Q273" s="531" t="s">
        <v>3729</v>
      </c>
      <c r="R273" s="138"/>
      <c r="S273" s="138"/>
      <c r="T273" s="29"/>
      <c r="U273" s="30"/>
      <c r="V273" s="31"/>
      <c r="W273" s="30"/>
      <c r="X273" s="31"/>
      <c r="Y273" s="30"/>
      <c r="Z273" s="31"/>
      <c r="AA273" s="30"/>
      <c r="AB273" s="31"/>
      <c r="AC273" s="30"/>
      <c r="AD273" s="31"/>
      <c r="AE273" s="30"/>
      <c r="AF273" s="31"/>
      <c r="AG273" s="30"/>
      <c r="AH273" s="31">
        <v>9</v>
      </c>
      <c r="AI273" s="30"/>
      <c r="AJ273" s="31"/>
      <c r="AK273" s="263"/>
      <c r="AL273" s="29"/>
      <c r="AM273" s="30"/>
      <c r="AN273" s="31"/>
      <c r="AO273" s="30"/>
      <c r="AP273" s="31"/>
      <c r="AQ273" s="30"/>
      <c r="AR273" s="31"/>
      <c r="AS273" s="30"/>
      <c r="AT273" s="31"/>
      <c r="AU273" s="30"/>
      <c r="AV273" s="31"/>
      <c r="AW273" s="30"/>
      <c r="AX273" s="31"/>
      <c r="AY273" s="30"/>
      <c r="AZ273" s="31">
        <v>9</v>
      </c>
      <c r="BA273" s="30"/>
      <c r="BB273" s="31"/>
      <c r="BC273" s="263"/>
      <c r="BD273" s="264" t="s">
        <v>1618</v>
      </c>
      <c r="BE273" s="265" t="s">
        <v>3716</v>
      </c>
      <c r="BF273" s="266" t="s">
        <v>3716</v>
      </c>
      <c r="BG273" s="266" t="s">
        <v>3716</v>
      </c>
      <c r="BH273" s="266" t="s">
        <v>3717</v>
      </c>
      <c r="BI273" s="266" t="s">
        <v>3717</v>
      </c>
      <c r="BJ273" s="266" t="s">
        <v>3717</v>
      </c>
      <c r="BK273" s="266" t="s">
        <v>3719</v>
      </c>
      <c r="BL273" s="263" t="s">
        <v>3718</v>
      </c>
      <c r="BM273" s="142"/>
    </row>
    <row r="274" spans="1:65" ht="81" x14ac:dyDescent="0.15">
      <c r="A274" s="218" t="s">
        <v>1725</v>
      </c>
      <c r="B274" s="272">
        <v>270</v>
      </c>
      <c r="C274" s="138" t="s">
        <v>1777</v>
      </c>
      <c r="D274" s="597" t="s">
        <v>1812</v>
      </c>
      <c r="E274" s="590" t="s">
        <v>1813</v>
      </c>
      <c r="F274" s="576" t="s">
        <v>1814</v>
      </c>
      <c r="G274" s="595" t="s">
        <v>1815</v>
      </c>
      <c r="H274" s="592" t="s">
        <v>1816</v>
      </c>
      <c r="I274" s="531">
        <v>39702</v>
      </c>
      <c r="J274" s="138" t="s">
        <v>67</v>
      </c>
      <c r="K274" s="593" t="s">
        <v>1473</v>
      </c>
      <c r="L274" s="583" t="s">
        <v>105</v>
      </c>
      <c r="M274" s="138" t="s">
        <v>74</v>
      </c>
      <c r="N274" s="138" t="s">
        <v>3722</v>
      </c>
      <c r="O274" s="299" t="s">
        <v>3723</v>
      </c>
      <c r="P274" s="532" t="s">
        <v>3730</v>
      </c>
      <c r="Q274" s="531" t="s">
        <v>3731</v>
      </c>
      <c r="R274" s="300">
        <v>209</v>
      </c>
      <c r="S274" s="300">
        <v>195</v>
      </c>
      <c r="T274" s="29"/>
      <c r="U274" s="30"/>
      <c r="V274" s="31"/>
      <c r="W274" s="30"/>
      <c r="X274" s="31"/>
      <c r="Y274" s="30">
        <v>226.9</v>
      </c>
      <c r="Z274" s="31"/>
      <c r="AA274" s="30"/>
      <c r="AB274" s="31"/>
      <c r="AC274" s="30"/>
      <c r="AD274" s="31"/>
      <c r="AE274" s="30"/>
      <c r="AF274" s="31"/>
      <c r="AG274" s="30"/>
      <c r="AH274" s="31"/>
      <c r="AI274" s="30"/>
      <c r="AJ274" s="31"/>
      <c r="AK274" s="263"/>
      <c r="AL274" s="29"/>
      <c r="AM274" s="30"/>
      <c r="AN274" s="31"/>
      <c r="AO274" s="30"/>
      <c r="AP274" s="31"/>
      <c r="AQ274" s="100">
        <v>219.1</v>
      </c>
      <c r="AR274" s="31"/>
      <c r="AS274" s="30"/>
      <c r="AT274" s="31"/>
      <c r="AU274" s="30"/>
      <c r="AV274" s="31"/>
      <c r="AW274" s="30"/>
      <c r="AX274" s="31"/>
      <c r="AY274" s="30"/>
      <c r="AZ274" s="31"/>
      <c r="BA274" s="30"/>
      <c r="BB274" s="31"/>
      <c r="BC274" s="263"/>
      <c r="BD274" s="264" t="s">
        <v>1618</v>
      </c>
      <c r="BE274" s="265" t="s">
        <v>3717</v>
      </c>
      <c r="BF274" s="266" t="s">
        <v>3717</v>
      </c>
      <c r="BG274" s="266" t="s">
        <v>3717</v>
      </c>
      <c r="BH274" s="266" t="s">
        <v>3717</v>
      </c>
      <c r="BI274" s="266" t="s">
        <v>3717</v>
      </c>
      <c r="BJ274" s="266" t="s">
        <v>3717</v>
      </c>
      <c r="BK274" s="266" t="s">
        <v>3716</v>
      </c>
      <c r="BL274" s="263" t="s">
        <v>3716</v>
      </c>
      <c r="BM274" s="142"/>
    </row>
    <row r="275" spans="1:65" ht="48" x14ac:dyDescent="0.15">
      <c r="A275" s="218" t="s">
        <v>1725</v>
      </c>
      <c r="B275" s="272">
        <v>271</v>
      </c>
      <c r="C275" s="138" t="s">
        <v>1777</v>
      </c>
      <c r="D275" s="589" t="s">
        <v>1817</v>
      </c>
      <c r="E275" s="589" t="s">
        <v>1799</v>
      </c>
      <c r="F275" s="576" t="s">
        <v>1818</v>
      </c>
      <c r="G275" s="595" t="s">
        <v>1819</v>
      </c>
      <c r="H275" s="592" t="s">
        <v>1802</v>
      </c>
      <c r="I275" s="531">
        <v>39170</v>
      </c>
      <c r="J275" s="138" t="s">
        <v>67</v>
      </c>
      <c r="K275" s="593" t="s">
        <v>1473</v>
      </c>
      <c r="L275" s="583" t="s">
        <v>105</v>
      </c>
      <c r="M275" s="138" t="s">
        <v>74</v>
      </c>
      <c r="N275" s="138" t="s">
        <v>885</v>
      </c>
      <c r="O275" s="225" t="s">
        <v>3726</v>
      </c>
      <c r="P275" s="532" t="s">
        <v>1820</v>
      </c>
      <c r="Q275" s="532" t="s">
        <v>3732</v>
      </c>
      <c r="R275" s="138"/>
      <c r="S275" s="138"/>
      <c r="T275" s="29"/>
      <c r="U275" s="30"/>
      <c r="V275" s="31"/>
      <c r="W275" s="30"/>
      <c r="X275" s="31"/>
      <c r="Y275" s="30">
        <v>43.4</v>
      </c>
      <c r="Z275" s="31"/>
      <c r="AA275" s="30"/>
      <c r="AB275" s="31"/>
      <c r="AC275" s="30"/>
      <c r="AD275" s="31"/>
      <c r="AE275" s="30"/>
      <c r="AF275" s="31"/>
      <c r="AG275" s="30"/>
      <c r="AH275" s="31"/>
      <c r="AI275" s="30"/>
      <c r="AJ275" s="31"/>
      <c r="AK275" s="263"/>
      <c r="AL275" s="29"/>
      <c r="AM275" s="30"/>
      <c r="AN275" s="31"/>
      <c r="AO275" s="30"/>
      <c r="AP275" s="31"/>
      <c r="AQ275" s="30">
        <v>43.4</v>
      </c>
      <c r="AR275" s="31"/>
      <c r="AS275" s="30"/>
      <c r="AT275" s="31"/>
      <c r="AU275" s="30"/>
      <c r="AV275" s="31"/>
      <c r="AW275" s="30"/>
      <c r="AX275" s="31"/>
      <c r="AY275" s="30"/>
      <c r="AZ275" s="31"/>
      <c r="BA275" s="30"/>
      <c r="BB275" s="31"/>
      <c r="BC275" s="263"/>
      <c r="BD275" s="264" t="s">
        <v>1581</v>
      </c>
      <c r="BE275" s="265" t="s">
        <v>3716</v>
      </c>
      <c r="BF275" s="266" t="s">
        <v>3716</v>
      </c>
      <c r="BG275" s="266" t="s">
        <v>3719</v>
      </c>
      <c r="BH275" s="266" t="s">
        <v>3718</v>
      </c>
      <c r="BI275" s="266" t="s">
        <v>3716</v>
      </c>
      <c r="BJ275" s="266" t="s">
        <v>3718</v>
      </c>
      <c r="BK275" s="266" t="s">
        <v>3719</v>
      </c>
      <c r="BL275" s="263" t="s">
        <v>3719</v>
      </c>
      <c r="BM275" s="142"/>
    </row>
    <row r="276" spans="1:65" ht="48" x14ac:dyDescent="0.15">
      <c r="A276" s="218" t="s">
        <v>1725</v>
      </c>
      <c r="B276" s="272">
        <v>272</v>
      </c>
      <c r="C276" s="138" t="s">
        <v>1777</v>
      </c>
      <c r="D276" s="589" t="s">
        <v>1821</v>
      </c>
      <c r="E276" s="589" t="s">
        <v>1822</v>
      </c>
      <c r="F276" s="584" t="s">
        <v>1823</v>
      </c>
      <c r="G276" s="595" t="s">
        <v>1824</v>
      </c>
      <c r="H276" s="592" t="s">
        <v>1822</v>
      </c>
      <c r="I276" s="531">
        <v>39986</v>
      </c>
      <c r="J276" s="138" t="s">
        <v>67</v>
      </c>
      <c r="K276" s="593" t="s">
        <v>3733</v>
      </c>
      <c r="L276" s="598" t="s">
        <v>105</v>
      </c>
      <c r="M276" s="138" t="s">
        <v>74</v>
      </c>
      <c r="N276" s="138" t="s">
        <v>1644</v>
      </c>
      <c r="O276" s="225" t="s">
        <v>3734</v>
      </c>
      <c r="P276" s="532" t="s">
        <v>1825</v>
      </c>
      <c r="Q276" s="531">
        <v>40263</v>
      </c>
      <c r="R276" s="138"/>
      <c r="S276" s="138"/>
      <c r="T276" s="29"/>
      <c r="U276" s="30"/>
      <c r="V276" s="31"/>
      <c r="W276" s="30"/>
      <c r="X276" s="31"/>
      <c r="Y276" s="30"/>
      <c r="Z276" s="31"/>
      <c r="AA276" s="30"/>
      <c r="AB276" s="31"/>
      <c r="AC276" s="30"/>
      <c r="AD276" s="31"/>
      <c r="AE276" s="30"/>
      <c r="AF276" s="31"/>
      <c r="AG276" s="30"/>
      <c r="AH276" s="31"/>
      <c r="AI276" s="30"/>
      <c r="AJ276" s="31"/>
      <c r="AK276" s="263" t="s">
        <v>3735</v>
      </c>
      <c r="AL276" s="29"/>
      <c r="AM276" s="30"/>
      <c r="AN276" s="31"/>
      <c r="AO276" s="30"/>
      <c r="AP276" s="31"/>
      <c r="AQ276" s="30"/>
      <c r="AR276" s="31"/>
      <c r="AS276" s="30"/>
      <c r="AT276" s="31"/>
      <c r="AU276" s="30"/>
      <c r="AV276" s="31"/>
      <c r="AW276" s="30"/>
      <c r="AX276" s="31"/>
      <c r="AY276" s="30"/>
      <c r="AZ276" s="31"/>
      <c r="BA276" s="30"/>
      <c r="BB276" s="31"/>
      <c r="BC276" s="263" t="s">
        <v>3735</v>
      </c>
      <c r="BD276" s="264" t="s">
        <v>1581</v>
      </c>
      <c r="BE276" s="265" t="s">
        <v>3717</v>
      </c>
      <c r="BF276" s="266" t="s">
        <v>3716</v>
      </c>
      <c r="BG276" s="266" t="s">
        <v>3717</v>
      </c>
      <c r="BH276" s="266" t="s">
        <v>3716</v>
      </c>
      <c r="BI276" s="266" t="s">
        <v>3717</v>
      </c>
      <c r="BJ276" s="266" t="s">
        <v>3716</v>
      </c>
      <c r="BK276" s="266" t="s">
        <v>3716</v>
      </c>
      <c r="BL276" s="263" t="s">
        <v>3718</v>
      </c>
      <c r="BM276" s="142"/>
    </row>
    <row r="277" spans="1:65" ht="48" x14ac:dyDescent="0.15">
      <c r="A277" s="218" t="s">
        <v>1725</v>
      </c>
      <c r="B277" s="272">
        <v>273</v>
      </c>
      <c r="C277" s="138" t="s">
        <v>1777</v>
      </c>
      <c r="D277" s="589" t="s">
        <v>1826</v>
      </c>
      <c r="E277" s="589" t="s">
        <v>1827</v>
      </c>
      <c r="F277" s="584" t="s">
        <v>1828</v>
      </c>
      <c r="G277" s="595" t="s">
        <v>1829</v>
      </c>
      <c r="H277" s="592" t="s">
        <v>1809</v>
      </c>
      <c r="I277" s="531">
        <v>40928</v>
      </c>
      <c r="J277" s="138" t="s">
        <v>67</v>
      </c>
      <c r="K277" s="593" t="s">
        <v>3736</v>
      </c>
      <c r="L277" s="598" t="s">
        <v>105</v>
      </c>
      <c r="M277" s="138" t="s">
        <v>74</v>
      </c>
      <c r="N277" s="300" t="s">
        <v>1618</v>
      </c>
      <c r="O277" s="372" t="s">
        <v>467</v>
      </c>
      <c r="P277" s="596" t="s">
        <v>3737</v>
      </c>
      <c r="Q277" s="586" t="s">
        <v>3738</v>
      </c>
      <c r="R277" s="300">
        <v>72</v>
      </c>
      <c r="S277" s="300">
        <v>70</v>
      </c>
      <c r="T277" s="29"/>
      <c r="U277" s="30"/>
      <c r="V277" s="31"/>
      <c r="W277" s="100">
        <v>27</v>
      </c>
      <c r="X277" s="99"/>
      <c r="Y277" s="100">
        <v>3.6</v>
      </c>
      <c r="Z277" s="99"/>
      <c r="AA277" s="100">
        <v>53.4</v>
      </c>
      <c r="AB277" s="31"/>
      <c r="AC277" s="30"/>
      <c r="AD277" s="31"/>
      <c r="AE277" s="30"/>
      <c r="AF277" s="31"/>
      <c r="AG277" s="30"/>
      <c r="AH277" s="31"/>
      <c r="AI277" s="30"/>
      <c r="AJ277" s="31"/>
      <c r="AK277" s="263"/>
      <c r="AL277" s="29"/>
      <c r="AM277" s="30"/>
      <c r="AN277" s="31"/>
      <c r="AO277" s="100">
        <v>29</v>
      </c>
      <c r="AP277" s="99"/>
      <c r="AQ277" s="100">
        <v>2.8</v>
      </c>
      <c r="AR277" s="99"/>
      <c r="AS277" s="100">
        <v>54</v>
      </c>
      <c r="AT277" s="99"/>
      <c r="AU277" s="100"/>
      <c r="AV277" s="99"/>
      <c r="AW277" s="100"/>
      <c r="AX277" s="31"/>
      <c r="AY277" s="30"/>
      <c r="AZ277" s="31"/>
      <c r="BA277" s="30"/>
      <c r="BB277" s="31"/>
      <c r="BC277" s="263"/>
      <c r="BD277" s="264" t="s">
        <v>1581</v>
      </c>
      <c r="BE277" s="265" t="s">
        <v>3718</v>
      </c>
      <c r="BF277" s="266" t="s">
        <v>3718</v>
      </c>
      <c r="BG277" s="266" t="s">
        <v>3716</v>
      </c>
      <c r="BH277" s="266" t="s">
        <v>3717</v>
      </c>
      <c r="BI277" s="266" t="s">
        <v>3717</v>
      </c>
      <c r="BJ277" s="266" t="s">
        <v>3717</v>
      </c>
      <c r="BK277" s="266" t="s">
        <v>3717</v>
      </c>
      <c r="BL277" s="263" t="s">
        <v>3716</v>
      </c>
      <c r="BM277" s="142"/>
    </row>
    <row r="278" spans="1:65" ht="48" x14ac:dyDescent="0.15">
      <c r="A278" s="218" t="s">
        <v>1725</v>
      </c>
      <c r="B278" s="272">
        <v>274</v>
      </c>
      <c r="C278" s="138" t="s">
        <v>1777</v>
      </c>
      <c r="D278" s="589" t="s">
        <v>1830</v>
      </c>
      <c r="E278" s="589" t="s">
        <v>1831</v>
      </c>
      <c r="F278" s="584" t="s">
        <v>1832</v>
      </c>
      <c r="G278" s="595" t="s">
        <v>1833</v>
      </c>
      <c r="H278" s="592" t="s">
        <v>1831</v>
      </c>
      <c r="I278" s="531">
        <v>40913</v>
      </c>
      <c r="J278" s="138" t="s">
        <v>67</v>
      </c>
      <c r="K278" s="593" t="s">
        <v>783</v>
      </c>
      <c r="L278" s="598" t="s">
        <v>105</v>
      </c>
      <c r="M278" s="138" t="s">
        <v>74</v>
      </c>
      <c r="N278" s="300" t="s">
        <v>378</v>
      </c>
      <c r="O278" s="225" t="s">
        <v>3723</v>
      </c>
      <c r="P278" s="532" t="s">
        <v>1834</v>
      </c>
      <c r="Q278" s="531">
        <v>40996</v>
      </c>
      <c r="R278" s="138"/>
      <c r="S278" s="138"/>
      <c r="T278" s="29"/>
      <c r="U278" s="30"/>
      <c r="V278" s="31"/>
      <c r="W278" s="30">
        <v>16.100000000000001</v>
      </c>
      <c r="X278" s="31"/>
      <c r="Y278" s="30"/>
      <c r="Z278" s="31"/>
      <c r="AA278" s="30"/>
      <c r="AB278" s="31"/>
      <c r="AC278" s="30"/>
      <c r="AD278" s="31"/>
      <c r="AE278" s="30"/>
      <c r="AF278" s="31"/>
      <c r="AG278" s="30"/>
      <c r="AH278" s="31"/>
      <c r="AI278" s="30"/>
      <c r="AJ278" s="31"/>
      <c r="AK278" s="263"/>
      <c r="AL278" s="29"/>
      <c r="AM278" s="30"/>
      <c r="AN278" s="31"/>
      <c r="AO278" s="30">
        <v>16.100000000000001</v>
      </c>
      <c r="AP278" s="31"/>
      <c r="AQ278" s="30"/>
      <c r="AR278" s="31"/>
      <c r="AS278" s="30"/>
      <c r="AT278" s="31"/>
      <c r="AU278" s="30"/>
      <c r="AV278" s="31"/>
      <c r="AW278" s="30"/>
      <c r="AX278" s="31"/>
      <c r="AY278" s="30"/>
      <c r="AZ278" s="31"/>
      <c r="BA278" s="30"/>
      <c r="BB278" s="31"/>
      <c r="BC278" s="263"/>
      <c r="BD278" s="264" t="s">
        <v>1618</v>
      </c>
      <c r="BE278" s="265" t="s">
        <v>3718</v>
      </c>
      <c r="BF278" s="266" t="s">
        <v>3718</v>
      </c>
      <c r="BG278" s="266" t="s">
        <v>3718</v>
      </c>
      <c r="BH278" s="266" t="s">
        <v>3716</v>
      </c>
      <c r="BI278" s="266" t="s">
        <v>3717</v>
      </c>
      <c r="BJ278" s="266" t="s">
        <v>3718</v>
      </c>
      <c r="BK278" s="266" t="s">
        <v>3719</v>
      </c>
      <c r="BL278" s="263" t="s">
        <v>3718</v>
      </c>
      <c r="BM278" s="142"/>
    </row>
    <row r="279" spans="1:65" ht="36" x14ac:dyDescent="0.15">
      <c r="A279" s="218" t="s">
        <v>1725</v>
      </c>
      <c r="B279" s="272">
        <v>275</v>
      </c>
      <c r="C279" s="138" t="s">
        <v>1777</v>
      </c>
      <c r="D279" s="589" t="s">
        <v>1835</v>
      </c>
      <c r="E279" s="589" t="s">
        <v>1831</v>
      </c>
      <c r="F279" s="584" t="s">
        <v>1836</v>
      </c>
      <c r="G279" s="595" t="s">
        <v>1833</v>
      </c>
      <c r="H279" s="592" t="s">
        <v>1831</v>
      </c>
      <c r="I279" s="531">
        <v>40913</v>
      </c>
      <c r="J279" s="138" t="s">
        <v>74</v>
      </c>
      <c r="K279" s="593" t="s">
        <v>1038</v>
      </c>
      <c r="L279" s="598" t="s">
        <v>105</v>
      </c>
      <c r="M279" s="138" t="s">
        <v>74</v>
      </c>
      <c r="N279" s="138" t="s">
        <v>3722</v>
      </c>
      <c r="O279" s="225" t="s">
        <v>3723</v>
      </c>
      <c r="P279" s="532" t="s">
        <v>1837</v>
      </c>
      <c r="Q279" s="531">
        <v>40996</v>
      </c>
      <c r="R279" s="138"/>
      <c r="S279" s="138"/>
      <c r="T279" s="29"/>
      <c r="U279" s="30"/>
      <c r="V279" s="31"/>
      <c r="W279" s="30"/>
      <c r="X279" s="31"/>
      <c r="Y279" s="30"/>
      <c r="Z279" s="31"/>
      <c r="AA279" s="30"/>
      <c r="AB279" s="31"/>
      <c r="AC279" s="30"/>
      <c r="AD279" s="31"/>
      <c r="AE279" s="30"/>
      <c r="AF279" s="31"/>
      <c r="AG279" s="30"/>
      <c r="AH279" s="31">
        <v>8.8000000000000007</v>
      </c>
      <c r="AI279" s="30"/>
      <c r="AJ279" s="31"/>
      <c r="AK279" s="263"/>
      <c r="AL279" s="29"/>
      <c r="AM279" s="30"/>
      <c r="AN279" s="31"/>
      <c r="AO279" s="30"/>
      <c r="AP279" s="31"/>
      <c r="AQ279" s="30"/>
      <c r="AR279" s="31"/>
      <c r="AS279" s="30"/>
      <c r="AT279" s="31"/>
      <c r="AU279" s="30"/>
      <c r="AV279" s="31"/>
      <c r="AW279" s="30"/>
      <c r="AX279" s="31"/>
      <c r="AY279" s="30"/>
      <c r="AZ279" s="31">
        <v>8.8000000000000007</v>
      </c>
      <c r="BA279" s="30"/>
      <c r="BB279" s="31"/>
      <c r="BC279" s="263"/>
      <c r="BD279" s="264" t="s">
        <v>1618</v>
      </c>
      <c r="BE279" s="265" t="s">
        <v>3716</v>
      </c>
      <c r="BF279" s="266" t="s">
        <v>3716</v>
      </c>
      <c r="BG279" s="266" t="s">
        <v>3716</v>
      </c>
      <c r="BH279" s="266" t="s">
        <v>3717</v>
      </c>
      <c r="BI279" s="266" t="s">
        <v>3717</v>
      </c>
      <c r="BJ279" s="266" t="s">
        <v>3717</v>
      </c>
      <c r="BK279" s="266" t="s">
        <v>3719</v>
      </c>
      <c r="BL279" s="263" t="s">
        <v>3718</v>
      </c>
      <c r="BM279" s="142"/>
    </row>
    <row r="280" spans="1:65" ht="73.5" customHeight="1" x14ac:dyDescent="0.15">
      <c r="A280" s="218" t="s">
        <v>1725</v>
      </c>
      <c r="B280" s="272">
        <v>276</v>
      </c>
      <c r="C280" s="138" t="s">
        <v>1777</v>
      </c>
      <c r="D280" s="589" t="s">
        <v>1838</v>
      </c>
      <c r="E280" s="589" t="s">
        <v>1790</v>
      </c>
      <c r="F280" s="584" t="s">
        <v>1839</v>
      </c>
      <c r="G280" s="595" t="s">
        <v>1840</v>
      </c>
      <c r="H280" s="592" t="s">
        <v>1790</v>
      </c>
      <c r="I280" s="531">
        <v>40926</v>
      </c>
      <c r="J280" s="138" t="s">
        <v>67</v>
      </c>
      <c r="K280" s="593" t="s">
        <v>1038</v>
      </c>
      <c r="L280" s="598" t="s">
        <v>105</v>
      </c>
      <c r="M280" s="138" t="s">
        <v>74</v>
      </c>
      <c r="N280" s="300" t="s">
        <v>1644</v>
      </c>
      <c r="O280" s="225" t="s">
        <v>3734</v>
      </c>
      <c r="P280" s="532" t="s">
        <v>1841</v>
      </c>
      <c r="Q280" s="531">
        <v>40998</v>
      </c>
      <c r="R280" s="138"/>
      <c r="S280" s="138"/>
      <c r="T280" s="29"/>
      <c r="U280" s="30"/>
      <c r="V280" s="31"/>
      <c r="W280" s="30"/>
      <c r="X280" s="31"/>
      <c r="Y280" s="30"/>
      <c r="Z280" s="31"/>
      <c r="AA280" s="30"/>
      <c r="AB280" s="31"/>
      <c r="AC280" s="30"/>
      <c r="AD280" s="31"/>
      <c r="AE280" s="30"/>
      <c r="AF280" s="31"/>
      <c r="AG280" s="30"/>
      <c r="AH280" s="31">
        <v>38.4</v>
      </c>
      <c r="AI280" s="30"/>
      <c r="AJ280" s="31"/>
      <c r="AK280" s="263"/>
      <c r="AL280" s="29"/>
      <c r="AM280" s="30"/>
      <c r="AN280" s="31"/>
      <c r="AO280" s="30"/>
      <c r="AP280" s="31"/>
      <c r="AQ280" s="30"/>
      <c r="AR280" s="31"/>
      <c r="AS280" s="30"/>
      <c r="AT280" s="31"/>
      <c r="AU280" s="30"/>
      <c r="AV280" s="31"/>
      <c r="AW280" s="30"/>
      <c r="AX280" s="31"/>
      <c r="AY280" s="30"/>
      <c r="AZ280" s="31">
        <v>38.4</v>
      </c>
      <c r="BA280" s="30"/>
      <c r="BB280" s="31"/>
      <c r="BC280" s="263"/>
      <c r="BD280" s="264" t="s">
        <v>1581</v>
      </c>
      <c r="BE280" s="265" t="s">
        <v>3718</v>
      </c>
      <c r="BF280" s="266" t="s">
        <v>3718</v>
      </c>
      <c r="BG280" s="266" t="s">
        <v>3718</v>
      </c>
      <c r="BH280" s="266" t="s">
        <v>3716</v>
      </c>
      <c r="BI280" s="266" t="s">
        <v>3717</v>
      </c>
      <c r="BJ280" s="266" t="s">
        <v>3716</v>
      </c>
      <c r="BK280" s="266" t="s">
        <v>3716</v>
      </c>
      <c r="BL280" s="263" t="s">
        <v>3716</v>
      </c>
      <c r="BM280" s="142"/>
    </row>
    <row r="281" spans="1:65" ht="72" x14ac:dyDescent="0.15">
      <c r="A281" s="218" t="s">
        <v>1725</v>
      </c>
      <c r="B281" s="272">
        <v>277</v>
      </c>
      <c r="C281" s="138" t="s">
        <v>1777</v>
      </c>
      <c r="D281" s="589" t="s">
        <v>1842</v>
      </c>
      <c r="E281" s="589" t="s">
        <v>1843</v>
      </c>
      <c r="F281" s="584" t="s">
        <v>1844</v>
      </c>
      <c r="G281" s="595" t="s">
        <v>1845</v>
      </c>
      <c r="H281" s="592" t="s">
        <v>1846</v>
      </c>
      <c r="I281" s="531">
        <v>41000</v>
      </c>
      <c r="J281" s="138" t="s">
        <v>67</v>
      </c>
      <c r="K281" s="593" t="s">
        <v>3739</v>
      </c>
      <c r="L281" s="598" t="s">
        <v>105</v>
      </c>
      <c r="M281" s="138" t="s">
        <v>74</v>
      </c>
      <c r="N281" s="138" t="s">
        <v>3720</v>
      </c>
      <c r="O281" s="225" t="s">
        <v>387</v>
      </c>
      <c r="P281" s="532" t="s">
        <v>1847</v>
      </c>
      <c r="Q281" s="531">
        <v>41142</v>
      </c>
      <c r="R281" s="138"/>
      <c r="S281" s="138"/>
      <c r="T281" s="29"/>
      <c r="U281" s="30"/>
      <c r="V281" s="31"/>
      <c r="W281" s="30">
        <v>1</v>
      </c>
      <c r="X281" s="31"/>
      <c r="Y281" s="30">
        <v>36</v>
      </c>
      <c r="Z281" s="31"/>
      <c r="AA281" s="30">
        <v>22.9</v>
      </c>
      <c r="AB281" s="31"/>
      <c r="AC281" s="30"/>
      <c r="AD281" s="31"/>
      <c r="AE281" s="30">
        <v>10.6</v>
      </c>
      <c r="AF281" s="31"/>
      <c r="AG281" s="30"/>
      <c r="AH281" s="31">
        <v>1.1000000000000001</v>
      </c>
      <c r="AI281" s="30"/>
      <c r="AJ281" s="31"/>
      <c r="AK281" s="263"/>
      <c r="AL281" s="29"/>
      <c r="AM281" s="30"/>
      <c r="AN281" s="31"/>
      <c r="AO281" s="30">
        <v>1</v>
      </c>
      <c r="AP281" s="31"/>
      <c r="AQ281" s="30">
        <v>36</v>
      </c>
      <c r="AR281" s="31"/>
      <c r="AS281" s="30">
        <v>22.9</v>
      </c>
      <c r="AT281" s="31"/>
      <c r="AU281" s="30"/>
      <c r="AV281" s="31"/>
      <c r="AW281" s="30">
        <v>10.6</v>
      </c>
      <c r="AX281" s="31"/>
      <c r="AY281" s="30"/>
      <c r="AZ281" s="31">
        <v>1.1000000000000001</v>
      </c>
      <c r="BA281" s="30"/>
      <c r="BB281" s="31"/>
      <c r="BC281" s="263"/>
      <c r="BD281" s="264" t="s">
        <v>3720</v>
      </c>
      <c r="BE281" s="265" t="s">
        <v>3716</v>
      </c>
      <c r="BF281" s="266" t="s">
        <v>3716</v>
      </c>
      <c r="BG281" s="266" t="s">
        <v>3716</v>
      </c>
      <c r="BH281" s="266" t="s">
        <v>3716</v>
      </c>
      <c r="BI281" s="266" t="s">
        <v>3716</v>
      </c>
      <c r="BJ281" s="266" t="s">
        <v>3716</v>
      </c>
      <c r="BK281" s="266" t="s">
        <v>3718</v>
      </c>
      <c r="BL281" s="263" t="s">
        <v>3716</v>
      </c>
      <c r="BM281" s="142"/>
    </row>
    <row r="282" spans="1:65" ht="67.5" x14ac:dyDescent="0.15">
      <c r="A282" s="218" t="s">
        <v>1725</v>
      </c>
      <c r="B282" s="272">
        <v>278</v>
      </c>
      <c r="C282" s="138" t="s">
        <v>1777</v>
      </c>
      <c r="D282" s="589" t="s">
        <v>1848</v>
      </c>
      <c r="E282" s="589" t="s">
        <v>1813</v>
      </c>
      <c r="F282" s="576" t="s">
        <v>1849</v>
      </c>
      <c r="G282" s="595" t="s">
        <v>1850</v>
      </c>
      <c r="H282" s="592" t="s">
        <v>1816</v>
      </c>
      <c r="I282" s="531" t="s">
        <v>3740</v>
      </c>
      <c r="J282" s="138" t="s">
        <v>67</v>
      </c>
      <c r="K282" s="593" t="s">
        <v>783</v>
      </c>
      <c r="L282" s="598" t="s">
        <v>105</v>
      </c>
      <c r="M282" s="138" t="s">
        <v>74</v>
      </c>
      <c r="N282" s="300" t="s">
        <v>1618</v>
      </c>
      <c r="O282" s="372" t="s">
        <v>3741</v>
      </c>
      <c r="P282" s="596" t="s">
        <v>3742</v>
      </c>
      <c r="Q282" s="596" t="s">
        <v>3743</v>
      </c>
      <c r="R282" s="300">
        <v>60</v>
      </c>
      <c r="S282" s="300">
        <v>60</v>
      </c>
      <c r="T282" s="29"/>
      <c r="U282" s="30"/>
      <c r="V282" s="31"/>
      <c r="W282" s="100">
        <v>35.200000000000003</v>
      </c>
      <c r="X282" s="31"/>
      <c r="Y282" s="30"/>
      <c r="Z282" s="31"/>
      <c r="AA282" s="30"/>
      <c r="AB282" s="31"/>
      <c r="AC282" s="30"/>
      <c r="AD282" s="31"/>
      <c r="AE282" s="30"/>
      <c r="AF282" s="31"/>
      <c r="AG282" s="30"/>
      <c r="AH282" s="31"/>
      <c r="AI282" s="30"/>
      <c r="AJ282" s="31"/>
      <c r="AK282" s="263"/>
      <c r="AL282" s="29"/>
      <c r="AM282" s="30"/>
      <c r="AN282" s="31"/>
      <c r="AO282" s="100">
        <v>29.1</v>
      </c>
      <c r="AP282" s="31"/>
      <c r="AQ282" s="30"/>
      <c r="AR282" s="31"/>
      <c r="AS282" s="30"/>
      <c r="AT282" s="31"/>
      <c r="AU282" s="30"/>
      <c r="AV282" s="31"/>
      <c r="AW282" s="30"/>
      <c r="AX282" s="31"/>
      <c r="AY282" s="30"/>
      <c r="AZ282" s="31"/>
      <c r="BA282" s="30"/>
      <c r="BB282" s="31"/>
      <c r="BC282" s="263"/>
      <c r="BD282" s="264" t="s">
        <v>1618</v>
      </c>
      <c r="BE282" s="265" t="s">
        <v>3717</v>
      </c>
      <c r="BF282" s="266" t="s">
        <v>3717</v>
      </c>
      <c r="BG282" s="266" t="s">
        <v>3717</v>
      </c>
      <c r="BH282" s="266" t="s">
        <v>3717</v>
      </c>
      <c r="BI282" s="266" t="s">
        <v>3717</v>
      </c>
      <c r="BJ282" s="266" t="s">
        <v>3717</v>
      </c>
      <c r="BK282" s="266" t="s">
        <v>3716</v>
      </c>
      <c r="BL282" s="263" t="s">
        <v>3716</v>
      </c>
      <c r="BM282" s="142"/>
    </row>
    <row r="283" spans="1:65" ht="60" x14ac:dyDescent="0.15">
      <c r="A283" s="218" t="s">
        <v>1725</v>
      </c>
      <c r="B283" s="272">
        <v>279</v>
      </c>
      <c r="C283" s="138" t="s">
        <v>1777</v>
      </c>
      <c r="D283" s="589" t="s">
        <v>1851</v>
      </c>
      <c r="E283" s="589" t="s">
        <v>1852</v>
      </c>
      <c r="F283" s="576" t="s">
        <v>1853</v>
      </c>
      <c r="G283" s="595" t="s">
        <v>1854</v>
      </c>
      <c r="H283" s="592" t="s">
        <v>3744</v>
      </c>
      <c r="I283" s="531">
        <v>41991</v>
      </c>
      <c r="J283" s="138" t="s">
        <v>67</v>
      </c>
      <c r="K283" s="593" t="s">
        <v>1473</v>
      </c>
      <c r="L283" s="598" t="s">
        <v>105</v>
      </c>
      <c r="M283" s="138" t="s">
        <v>74</v>
      </c>
      <c r="N283" s="138" t="s">
        <v>885</v>
      </c>
      <c r="O283" s="225" t="s">
        <v>3726</v>
      </c>
      <c r="P283" s="532">
        <v>43546</v>
      </c>
      <c r="Q283" s="531">
        <v>42069</v>
      </c>
      <c r="R283" s="138"/>
      <c r="S283" s="138"/>
      <c r="T283" s="29"/>
      <c r="U283" s="30"/>
      <c r="V283" s="31"/>
      <c r="W283" s="30"/>
      <c r="X283" s="31"/>
      <c r="Y283" s="30">
        <v>27.3</v>
      </c>
      <c r="Z283" s="31"/>
      <c r="AA283" s="30"/>
      <c r="AB283" s="31"/>
      <c r="AC283" s="30"/>
      <c r="AD283" s="31"/>
      <c r="AE283" s="30"/>
      <c r="AF283" s="31"/>
      <c r="AG283" s="30"/>
      <c r="AH283" s="31"/>
      <c r="AI283" s="30"/>
      <c r="AJ283" s="31"/>
      <c r="AK283" s="263"/>
      <c r="AL283" s="29"/>
      <c r="AM283" s="30"/>
      <c r="AN283" s="31"/>
      <c r="AO283" s="30"/>
      <c r="AP283" s="31"/>
      <c r="AQ283" s="30">
        <v>27.3</v>
      </c>
      <c r="AR283" s="31"/>
      <c r="AS283" s="30"/>
      <c r="AT283" s="31"/>
      <c r="AU283" s="30"/>
      <c r="AV283" s="31"/>
      <c r="AW283" s="30"/>
      <c r="AX283" s="31"/>
      <c r="AY283" s="30"/>
      <c r="AZ283" s="31"/>
      <c r="BA283" s="30"/>
      <c r="BB283" s="31"/>
      <c r="BC283" s="263"/>
      <c r="BD283" s="264"/>
      <c r="BE283" s="265"/>
      <c r="BF283" s="266"/>
      <c r="BG283" s="266"/>
      <c r="BH283" s="266"/>
      <c r="BI283" s="266"/>
      <c r="BJ283" s="266"/>
      <c r="BK283" s="266"/>
      <c r="BL283" s="263"/>
      <c r="BM283" s="142"/>
    </row>
    <row r="284" spans="1:65" ht="82.5" customHeight="1" x14ac:dyDescent="0.15">
      <c r="A284" s="218" t="s">
        <v>1725</v>
      </c>
      <c r="B284" s="272">
        <v>280</v>
      </c>
      <c r="C284" s="138" t="s">
        <v>1777</v>
      </c>
      <c r="D284" s="589" t="s">
        <v>1855</v>
      </c>
      <c r="E284" s="589" t="s">
        <v>1856</v>
      </c>
      <c r="F284" s="576" t="s">
        <v>1857</v>
      </c>
      <c r="G284" s="595" t="s">
        <v>3745</v>
      </c>
      <c r="H284" s="592" t="s">
        <v>1782</v>
      </c>
      <c r="I284" s="531">
        <v>42070</v>
      </c>
      <c r="J284" s="138" t="s">
        <v>74</v>
      </c>
      <c r="K284" s="593" t="s">
        <v>1038</v>
      </c>
      <c r="L284" s="598" t="s">
        <v>74</v>
      </c>
      <c r="M284" s="138" t="s">
        <v>74</v>
      </c>
      <c r="N284" s="300" t="s">
        <v>3746</v>
      </c>
      <c r="O284" s="225" t="s">
        <v>3747</v>
      </c>
      <c r="P284" s="225"/>
      <c r="Q284" s="532">
        <v>42093</v>
      </c>
      <c r="R284" s="138"/>
      <c r="S284" s="138"/>
      <c r="T284" s="29"/>
      <c r="U284" s="30"/>
      <c r="V284" s="31"/>
      <c r="W284" s="30"/>
      <c r="X284" s="31"/>
      <c r="Y284" s="30"/>
      <c r="Z284" s="31"/>
      <c r="AA284" s="30"/>
      <c r="AB284" s="31"/>
      <c r="AC284" s="30"/>
      <c r="AD284" s="31"/>
      <c r="AE284" s="30"/>
      <c r="AF284" s="31"/>
      <c r="AG284" s="30"/>
      <c r="AH284" s="31">
        <v>30</v>
      </c>
      <c r="AI284" s="30"/>
      <c r="AJ284" s="31"/>
      <c r="AK284" s="263"/>
      <c r="AL284" s="29"/>
      <c r="AM284" s="30"/>
      <c r="AN284" s="31"/>
      <c r="AO284" s="30"/>
      <c r="AP284" s="31"/>
      <c r="AQ284" s="30"/>
      <c r="AR284" s="31"/>
      <c r="AS284" s="30"/>
      <c r="AT284" s="31"/>
      <c r="AU284" s="30"/>
      <c r="AV284" s="31"/>
      <c r="AW284" s="30"/>
      <c r="AX284" s="31"/>
      <c r="AY284" s="30"/>
      <c r="AZ284" s="31">
        <v>30</v>
      </c>
      <c r="BA284" s="30"/>
      <c r="BB284" s="31"/>
      <c r="BC284" s="263"/>
      <c r="BD284" s="264"/>
      <c r="BE284" s="265"/>
      <c r="BF284" s="266"/>
      <c r="BG284" s="266"/>
      <c r="BH284" s="266"/>
      <c r="BI284" s="266"/>
      <c r="BJ284" s="266"/>
      <c r="BK284" s="266"/>
      <c r="BL284" s="263"/>
      <c r="BM284" s="142"/>
    </row>
    <row r="285" spans="1:65" ht="48" x14ac:dyDescent="0.15">
      <c r="A285" s="599" t="s">
        <v>1725</v>
      </c>
      <c r="B285" s="272">
        <v>281</v>
      </c>
      <c r="C285" s="300" t="s">
        <v>1777</v>
      </c>
      <c r="D285" s="600" t="s">
        <v>3748</v>
      </c>
      <c r="E285" s="600" t="s">
        <v>3749</v>
      </c>
      <c r="F285" s="601" t="s">
        <v>3750</v>
      </c>
      <c r="G285" s="602" t="s">
        <v>3751</v>
      </c>
      <c r="H285" s="603" t="s">
        <v>3752</v>
      </c>
      <c r="I285" s="586">
        <v>44648</v>
      </c>
      <c r="J285" s="300"/>
      <c r="K285" s="604" t="s">
        <v>3753</v>
      </c>
      <c r="L285" s="605" t="s">
        <v>67</v>
      </c>
      <c r="M285" s="300" t="s">
        <v>74</v>
      </c>
      <c r="N285" s="300" t="s">
        <v>1581</v>
      </c>
      <c r="O285" s="372" t="s">
        <v>467</v>
      </c>
      <c r="P285" s="372" t="s">
        <v>3754</v>
      </c>
      <c r="Q285" s="596" t="s">
        <v>74</v>
      </c>
      <c r="R285" s="300">
        <v>10</v>
      </c>
      <c r="S285" s="300">
        <v>12</v>
      </c>
      <c r="T285" s="149"/>
      <c r="U285" s="100"/>
      <c r="V285" s="99"/>
      <c r="W285" s="100">
        <v>10.1</v>
      </c>
      <c r="X285" s="99"/>
      <c r="Y285" s="100">
        <v>9.5</v>
      </c>
      <c r="Z285" s="99"/>
      <c r="AA285" s="100">
        <v>4.9000000000000004</v>
      </c>
      <c r="AB285" s="99"/>
      <c r="AC285" s="100"/>
      <c r="AD285" s="99"/>
      <c r="AE285" s="100">
        <v>9.9</v>
      </c>
      <c r="AF285" s="99"/>
      <c r="AG285" s="100">
        <v>0.1</v>
      </c>
      <c r="AH285" s="99"/>
      <c r="AI285" s="100"/>
      <c r="AJ285" s="99"/>
      <c r="AK285" s="418"/>
      <c r="AL285" s="149"/>
      <c r="AM285" s="100"/>
      <c r="AN285" s="99"/>
      <c r="AO285" s="100">
        <v>10.1</v>
      </c>
      <c r="AP285" s="99"/>
      <c r="AQ285" s="100">
        <v>9.5</v>
      </c>
      <c r="AR285" s="99"/>
      <c r="AS285" s="100">
        <v>4.9000000000000004</v>
      </c>
      <c r="AT285" s="99"/>
      <c r="AU285" s="100"/>
      <c r="AV285" s="99"/>
      <c r="AW285" s="100">
        <v>9.9</v>
      </c>
      <c r="AX285" s="99"/>
      <c r="AY285" s="100">
        <v>0.1</v>
      </c>
      <c r="AZ285" s="99"/>
      <c r="BA285" s="100"/>
      <c r="BB285" s="99"/>
      <c r="BC285" s="418"/>
      <c r="BD285" s="264"/>
      <c r="BE285" s="265"/>
      <c r="BF285" s="266"/>
      <c r="BG285" s="266"/>
      <c r="BH285" s="266"/>
      <c r="BI285" s="266"/>
      <c r="BJ285" s="266"/>
      <c r="BK285" s="266"/>
      <c r="BL285" s="263"/>
      <c r="BM285" s="142"/>
    </row>
    <row r="286" spans="1:65" ht="36" x14ac:dyDescent="0.15">
      <c r="A286" s="557" t="s">
        <v>1725</v>
      </c>
      <c r="B286" s="272">
        <v>282</v>
      </c>
      <c r="C286" s="558" t="s">
        <v>1858</v>
      </c>
      <c r="D286" s="565" t="s">
        <v>1859</v>
      </c>
      <c r="E286" s="606" t="s">
        <v>1860</v>
      </c>
      <c r="F286" s="607" t="s">
        <v>1861</v>
      </c>
      <c r="G286" s="608" t="s">
        <v>1862</v>
      </c>
      <c r="H286" s="609" t="s">
        <v>3755</v>
      </c>
      <c r="I286" s="563">
        <v>38518</v>
      </c>
      <c r="J286" s="558" t="s">
        <v>67</v>
      </c>
      <c r="K286" s="610" t="s">
        <v>1863</v>
      </c>
      <c r="L286" s="611" t="s">
        <v>105</v>
      </c>
      <c r="M286" s="558" t="s">
        <v>68</v>
      </c>
      <c r="N286" s="558" t="s">
        <v>3720</v>
      </c>
      <c r="O286" s="612" t="s">
        <v>184</v>
      </c>
      <c r="P286" s="563">
        <v>44286</v>
      </c>
      <c r="Q286" s="563" t="s">
        <v>3756</v>
      </c>
      <c r="R286" s="558">
        <v>217</v>
      </c>
      <c r="S286" s="558">
        <v>230</v>
      </c>
      <c r="T286" s="101">
        <v>461</v>
      </c>
      <c r="U286" s="102">
        <v>206</v>
      </c>
      <c r="V286" s="103"/>
      <c r="W286" s="102"/>
      <c r="X286" s="103"/>
      <c r="Y286" s="102"/>
      <c r="Z286" s="103"/>
      <c r="AA286" s="102"/>
      <c r="AB286" s="103"/>
      <c r="AC286" s="102"/>
      <c r="AD286" s="103"/>
      <c r="AE286" s="102"/>
      <c r="AF286" s="103"/>
      <c r="AG286" s="102"/>
      <c r="AH286" s="103"/>
      <c r="AI286" s="102"/>
      <c r="AJ286" s="103"/>
      <c r="AK286" s="613"/>
      <c r="AL286" s="101">
        <v>461</v>
      </c>
      <c r="AM286" s="102">
        <v>206</v>
      </c>
      <c r="AN286" s="103"/>
      <c r="AO286" s="102"/>
      <c r="AP286" s="103"/>
      <c r="AQ286" s="102"/>
      <c r="AR286" s="103"/>
      <c r="AS286" s="102"/>
      <c r="AT286" s="103"/>
      <c r="AU286" s="102"/>
      <c r="AV286" s="103"/>
      <c r="AW286" s="102"/>
      <c r="AX286" s="103"/>
      <c r="AY286" s="102"/>
      <c r="AZ286" s="103"/>
      <c r="BA286" s="102"/>
      <c r="BB286" s="103"/>
      <c r="BC286" s="613"/>
      <c r="BD286" s="264" t="s">
        <v>3720</v>
      </c>
      <c r="BE286" s="265" t="s">
        <v>3717</v>
      </c>
      <c r="BF286" s="266" t="s">
        <v>3717</v>
      </c>
      <c r="BG286" s="266" t="s">
        <v>3717</v>
      </c>
      <c r="BH286" s="266" t="s">
        <v>3717</v>
      </c>
      <c r="BI286" s="266" t="s">
        <v>3717</v>
      </c>
      <c r="BJ286" s="266" t="s">
        <v>3716</v>
      </c>
      <c r="BK286" s="266" t="s">
        <v>3717</v>
      </c>
      <c r="BL286" s="263" t="s">
        <v>3716</v>
      </c>
      <c r="BM286" s="142"/>
    </row>
    <row r="287" spans="1:65" ht="48" x14ac:dyDescent="0.15">
      <c r="A287" s="557" t="s">
        <v>1725</v>
      </c>
      <c r="B287" s="272">
        <v>283</v>
      </c>
      <c r="C287" s="558" t="s">
        <v>1858</v>
      </c>
      <c r="D287" s="565" t="s">
        <v>1864</v>
      </c>
      <c r="E287" s="606" t="s">
        <v>1865</v>
      </c>
      <c r="F287" s="607" t="s">
        <v>1866</v>
      </c>
      <c r="G287" s="608" t="s">
        <v>1867</v>
      </c>
      <c r="H287" s="609" t="s">
        <v>3757</v>
      </c>
      <c r="I287" s="563">
        <v>38681</v>
      </c>
      <c r="J287" s="558" t="s">
        <v>67</v>
      </c>
      <c r="K287" s="610" t="s">
        <v>1868</v>
      </c>
      <c r="L287" s="611" t="s">
        <v>105</v>
      </c>
      <c r="M287" s="558" t="s">
        <v>68</v>
      </c>
      <c r="N287" s="558" t="s">
        <v>3720</v>
      </c>
      <c r="O287" s="612" t="s">
        <v>184</v>
      </c>
      <c r="P287" s="563">
        <v>44279</v>
      </c>
      <c r="Q287" s="563">
        <v>42825</v>
      </c>
      <c r="R287" s="558">
        <v>84</v>
      </c>
      <c r="S287" s="558">
        <v>76</v>
      </c>
      <c r="T287" s="101">
        <v>52.5</v>
      </c>
      <c r="U287" s="102">
        <v>3.41</v>
      </c>
      <c r="V287" s="103"/>
      <c r="W287" s="102"/>
      <c r="X287" s="103"/>
      <c r="Y287" s="102"/>
      <c r="Z287" s="103"/>
      <c r="AA287" s="102"/>
      <c r="AB287" s="103"/>
      <c r="AC287" s="102"/>
      <c r="AD287" s="103">
        <v>4.0999999999999996</v>
      </c>
      <c r="AE287" s="102"/>
      <c r="AF287" s="103"/>
      <c r="AG287" s="102"/>
      <c r="AH287" s="103"/>
      <c r="AI287" s="102"/>
      <c r="AJ287" s="103"/>
      <c r="AK287" s="613"/>
      <c r="AL287" s="101">
        <v>52.5</v>
      </c>
      <c r="AM287" s="102">
        <v>3.41</v>
      </c>
      <c r="AN287" s="103"/>
      <c r="AO287" s="102"/>
      <c r="AP287" s="103"/>
      <c r="AQ287" s="102"/>
      <c r="AR287" s="103"/>
      <c r="AS287" s="102"/>
      <c r="AT287" s="103"/>
      <c r="AU287" s="102"/>
      <c r="AV287" s="103">
        <v>4.0999999999999996</v>
      </c>
      <c r="AW287" s="102"/>
      <c r="AX287" s="103"/>
      <c r="AY287" s="102"/>
      <c r="AZ287" s="103"/>
      <c r="BA287" s="102"/>
      <c r="BB287" s="103"/>
      <c r="BC287" s="613"/>
      <c r="BD287" s="264" t="s">
        <v>3720</v>
      </c>
      <c r="BE287" s="265" t="s">
        <v>3716</v>
      </c>
      <c r="BF287" s="266" t="s">
        <v>3716</v>
      </c>
      <c r="BG287" s="266" t="s">
        <v>3717</v>
      </c>
      <c r="BH287" s="266" t="s">
        <v>3716</v>
      </c>
      <c r="BI287" s="266" t="s">
        <v>3716</v>
      </c>
      <c r="BJ287" s="266" t="s">
        <v>3716</v>
      </c>
      <c r="BK287" s="266" t="s">
        <v>3717</v>
      </c>
      <c r="BL287" s="263" t="s">
        <v>3716</v>
      </c>
      <c r="BM287" s="142"/>
    </row>
    <row r="288" spans="1:65" ht="60" x14ac:dyDescent="0.15">
      <c r="A288" s="557" t="s">
        <v>1725</v>
      </c>
      <c r="B288" s="272">
        <v>284</v>
      </c>
      <c r="C288" s="558" t="s">
        <v>1858</v>
      </c>
      <c r="D288" s="565" t="s">
        <v>1869</v>
      </c>
      <c r="E288" s="606" t="s">
        <v>1870</v>
      </c>
      <c r="F288" s="607" t="s">
        <v>1871</v>
      </c>
      <c r="G288" s="614" t="s">
        <v>3758</v>
      </c>
      <c r="H288" s="615" t="s">
        <v>1872</v>
      </c>
      <c r="I288" s="563">
        <v>39168</v>
      </c>
      <c r="J288" s="558" t="s">
        <v>67</v>
      </c>
      <c r="K288" s="565" t="s">
        <v>3759</v>
      </c>
      <c r="L288" s="611" t="s">
        <v>105</v>
      </c>
      <c r="M288" s="558" t="s">
        <v>74</v>
      </c>
      <c r="N288" s="558" t="s">
        <v>1644</v>
      </c>
      <c r="O288" s="612" t="s">
        <v>1581</v>
      </c>
      <c r="P288" s="563">
        <v>42825</v>
      </c>
      <c r="Q288" s="563" t="s">
        <v>3760</v>
      </c>
      <c r="R288" s="558">
        <v>17</v>
      </c>
      <c r="S288" s="558">
        <v>20</v>
      </c>
      <c r="T288" s="101">
        <v>7.3</v>
      </c>
      <c r="U288" s="102"/>
      <c r="V288" s="103"/>
      <c r="W288" s="102">
        <v>2.5</v>
      </c>
      <c r="X288" s="103"/>
      <c r="Y288" s="102">
        <v>3.4</v>
      </c>
      <c r="Z288" s="103"/>
      <c r="AA288" s="102">
        <v>1.5</v>
      </c>
      <c r="AB288" s="103"/>
      <c r="AC288" s="102"/>
      <c r="AD288" s="103">
        <v>6.6</v>
      </c>
      <c r="AE288" s="102">
        <v>0.1</v>
      </c>
      <c r="AF288" s="103">
        <v>0.6</v>
      </c>
      <c r="AG288" s="102">
        <v>0.85</v>
      </c>
      <c r="AH288" s="103">
        <v>1.2</v>
      </c>
      <c r="AI288" s="102">
        <v>1</v>
      </c>
      <c r="AJ288" s="103"/>
      <c r="AK288" s="613">
        <v>0.3</v>
      </c>
      <c r="AL288" s="101">
        <v>7.3</v>
      </c>
      <c r="AM288" s="102"/>
      <c r="AN288" s="103"/>
      <c r="AO288" s="102">
        <v>2.5</v>
      </c>
      <c r="AP288" s="103"/>
      <c r="AQ288" s="102">
        <v>3.4</v>
      </c>
      <c r="AR288" s="103"/>
      <c r="AS288" s="102">
        <v>1.5</v>
      </c>
      <c r="AT288" s="103"/>
      <c r="AU288" s="102"/>
      <c r="AV288" s="103">
        <v>6.6</v>
      </c>
      <c r="AW288" s="102">
        <v>0.1</v>
      </c>
      <c r="AX288" s="103">
        <v>0.6</v>
      </c>
      <c r="AY288" s="102">
        <v>0.85</v>
      </c>
      <c r="AZ288" s="103">
        <v>1.2</v>
      </c>
      <c r="BA288" s="102">
        <v>1</v>
      </c>
      <c r="BB288" s="103"/>
      <c r="BC288" s="613">
        <v>0.3</v>
      </c>
      <c r="BD288" s="264" t="s">
        <v>1581</v>
      </c>
      <c r="BE288" s="265" t="s">
        <v>3718</v>
      </c>
      <c r="BF288" s="266" t="s">
        <v>3719</v>
      </c>
      <c r="BG288" s="266" t="s">
        <v>3719</v>
      </c>
      <c r="BH288" s="266" t="s">
        <v>3718</v>
      </c>
      <c r="BI288" s="266" t="s">
        <v>3718</v>
      </c>
      <c r="BJ288" s="266" t="s">
        <v>3719</v>
      </c>
      <c r="BK288" s="266" t="s">
        <v>3718</v>
      </c>
      <c r="BL288" s="263" t="s">
        <v>3719</v>
      </c>
      <c r="BM288" s="142"/>
    </row>
    <row r="289" spans="1:65" ht="60" x14ac:dyDescent="0.15">
      <c r="A289" s="557" t="s">
        <v>1725</v>
      </c>
      <c r="B289" s="272">
        <v>285</v>
      </c>
      <c r="C289" s="558" t="s">
        <v>1858</v>
      </c>
      <c r="D289" s="565" t="s">
        <v>1873</v>
      </c>
      <c r="E289" s="606" t="s">
        <v>1874</v>
      </c>
      <c r="F289" s="607" t="s">
        <v>1875</v>
      </c>
      <c r="G289" s="614" t="s">
        <v>1876</v>
      </c>
      <c r="H289" s="615" t="s">
        <v>3761</v>
      </c>
      <c r="I289" s="563">
        <v>39170</v>
      </c>
      <c r="J289" s="558" t="s">
        <v>67</v>
      </c>
      <c r="K289" s="565" t="s">
        <v>1877</v>
      </c>
      <c r="L289" s="611" t="s">
        <v>105</v>
      </c>
      <c r="M289" s="558" t="s">
        <v>74</v>
      </c>
      <c r="N289" s="558" t="s">
        <v>1644</v>
      </c>
      <c r="O289" s="612" t="s">
        <v>1581</v>
      </c>
      <c r="P289" s="563">
        <v>42825</v>
      </c>
      <c r="Q289" s="563">
        <v>40998</v>
      </c>
      <c r="R289" s="558">
        <v>95</v>
      </c>
      <c r="S289" s="558">
        <v>92</v>
      </c>
      <c r="T289" s="101">
        <v>7.55</v>
      </c>
      <c r="U289" s="102"/>
      <c r="V289" s="103"/>
      <c r="W289" s="102">
        <v>13.5</v>
      </c>
      <c r="X289" s="103"/>
      <c r="Y289" s="102"/>
      <c r="Z289" s="103"/>
      <c r="AA289" s="102"/>
      <c r="AB289" s="103"/>
      <c r="AC289" s="102"/>
      <c r="AD289" s="103"/>
      <c r="AE289" s="102"/>
      <c r="AF289" s="103">
        <v>1.9</v>
      </c>
      <c r="AG289" s="102"/>
      <c r="AH289" s="103"/>
      <c r="AI289" s="102"/>
      <c r="AJ289" s="103"/>
      <c r="AK289" s="613"/>
      <c r="AL289" s="101">
        <v>7.55</v>
      </c>
      <c r="AM289" s="102"/>
      <c r="AN289" s="103"/>
      <c r="AO289" s="102">
        <v>13.5</v>
      </c>
      <c r="AP289" s="103"/>
      <c r="AQ289" s="102"/>
      <c r="AR289" s="103"/>
      <c r="AS289" s="102"/>
      <c r="AT289" s="103"/>
      <c r="AU289" s="102"/>
      <c r="AV289" s="103"/>
      <c r="AW289" s="102"/>
      <c r="AX289" s="103">
        <v>1.9</v>
      </c>
      <c r="AY289" s="102"/>
      <c r="AZ289" s="103"/>
      <c r="BA289" s="102"/>
      <c r="BB289" s="103"/>
      <c r="BC289" s="613"/>
      <c r="BD289" s="264" t="s">
        <v>1581</v>
      </c>
      <c r="BE289" s="265" t="s">
        <v>3716</v>
      </c>
      <c r="BF289" s="266" t="s">
        <v>3718</v>
      </c>
      <c r="BG289" s="266" t="s">
        <v>3718</v>
      </c>
      <c r="BH289" s="266" t="s">
        <v>3719</v>
      </c>
      <c r="BI289" s="266" t="s">
        <v>3716</v>
      </c>
      <c r="BJ289" s="266" t="s">
        <v>3718</v>
      </c>
      <c r="BK289" s="266" t="s">
        <v>3716</v>
      </c>
      <c r="BL289" s="263" t="s">
        <v>3718</v>
      </c>
      <c r="BM289" s="142"/>
    </row>
    <row r="290" spans="1:65" ht="69.75" customHeight="1" x14ac:dyDescent="0.15">
      <c r="A290" s="557" t="s">
        <v>1725</v>
      </c>
      <c r="B290" s="272">
        <v>286</v>
      </c>
      <c r="C290" s="558" t="s">
        <v>1858</v>
      </c>
      <c r="D290" s="565" t="s">
        <v>1878</v>
      </c>
      <c r="E290" s="606" t="s">
        <v>1879</v>
      </c>
      <c r="F290" s="607" t="s">
        <v>1880</v>
      </c>
      <c r="G290" s="614" t="s">
        <v>1881</v>
      </c>
      <c r="H290" s="615" t="s">
        <v>1879</v>
      </c>
      <c r="I290" s="563">
        <v>39141</v>
      </c>
      <c r="J290" s="558" t="s">
        <v>67</v>
      </c>
      <c r="K290" s="565" t="s">
        <v>3762</v>
      </c>
      <c r="L290" s="611" t="s">
        <v>105</v>
      </c>
      <c r="M290" s="558" t="s">
        <v>74</v>
      </c>
      <c r="N290" s="558" t="s">
        <v>1618</v>
      </c>
      <c r="O290" s="612" t="s">
        <v>467</v>
      </c>
      <c r="P290" s="563">
        <v>44672</v>
      </c>
      <c r="Q290" s="563">
        <v>42825</v>
      </c>
      <c r="R290" s="558">
        <v>15</v>
      </c>
      <c r="S290" s="558">
        <v>12</v>
      </c>
      <c r="T290" s="101">
        <v>11.4</v>
      </c>
      <c r="U290" s="102"/>
      <c r="V290" s="103"/>
      <c r="W290" s="102">
        <v>9.6999999999999993</v>
      </c>
      <c r="X290" s="103"/>
      <c r="Y290" s="102"/>
      <c r="Z290" s="103"/>
      <c r="AA290" s="102"/>
      <c r="AB290" s="103"/>
      <c r="AC290" s="102"/>
      <c r="AD290" s="103">
        <v>0.9</v>
      </c>
      <c r="AE290" s="102"/>
      <c r="AF290" s="103"/>
      <c r="AG290" s="102"/>
      <c r="AH290" s="103"/>
      <c r="AI290" s="102"/>
      <c r="AJ290" s="103"/>
      <c r="AK290" s="613"/>
      <c r="AL290" s="101">
        <v>11.4</v>
      </c>
      <c r="AM290" s="102"/>
      <c r="AN290" s="103"/>
      <c r="AO290" s="102">
        <v>9.6999999999999993</v>
      </c>
      <c r="AP290" s="103"/>
      <c r="AQ290" s="102"/>
      <c r="AR290" s="103"/>
      <c r="AS290" s="102"/>
      <c r="AT290" s="103"/>
      <c r="AU290" s="102"/>
      <c r="AV290" s="103">
        <v>0.9</v>
      </c>
      <c r="AW290" s="102"/>
      <c r="AX290" s="103"/>
      <c r="AY290" s="102"/>
      <c r="AZ290" s="103"/>
      <c r="BA290" s="102"/>
      <c r="BB290" s="103"/>
      <c r="BC290" s="613"/>
      <c r="BD290" s="264" t="s">
        <v>1581</v>
      </c>
      <c r="BE290" s="265" t="s">
        <v>3718</v>
      </c>
      <c r="BF290" s="266" t="s">
        <v>3718</v>
      </c>
      <c r="BG290" s="266" t="s">
        <v>3718</v>
      </c>
      <c r="BH290" s="266" t="s">
        <v>3718</v>
      </c>
      <c r="BI290" s="266" t="s">
        <v>3716</v>
      </c>
      <c r="BJ290" s="266" t="s">
        <v>3718</v>
      </c>
      <c r="BK290" s="266" t="s">
        <v>3716</v>
      </c>
      <c r="BL290" s="263" t="s">
        <v>3718</v>
      </c>
      <c r="BM290" s="142"/>
    </row>
    <row r="291" spans="1:65" ht="81.75" customHeight="1" x14ac:dyDescent="0.15">
      <c r="A291" s="557" t="s">
        <v>1725</v>
      </c>
      <c r="B291" s="272">
        <v>287</v>
      </c>
      <c r="C291" s="558" t="s">
        <v>1858</v>
      </c>
      <c r="D291" s="565" t="s">
        <v>1882</v>
      </c>
      <c r="E291" s="565" t="s">
        <v>3763</v>
      </c>
      <c r="F291" s="607" t="s">
        <v>1883</v>
      </c>
      <c r="G291" s="614" t="s">
        <v>1884</v>
      </c>
      <c r="H291" s="615" t="s">
        <v>3763</v>
      </c>
      <c r="I291" s="563">
        <v>39077</v>
      </c>
      <c r="J291" s="558" t="s">
        <v>67</v>
      </c>
      <c r="K291" s="565" t="s">
        <v>613</v>
      </c>
      <c r="L291" s="611" t="s">
        <v>105</v>
      </c>
      <c r="M291" s="558" t="s">
        <v>74</v>
      </c>
      <c r="N291" s="558" t="s">
        <v>1644</v>
      </c>
      <c r="O291" s="612" t="s">
        <v>1581</v>
      </c>
      <c r="P291" s="563">
        <v>42825</v>
      </c>
      <c r="Q291" s="563">
        <v>40998</v>
      </c>
      <c r="R291" s="558">
        <v>28</v>
      </c>
      <c r="S291" s="558">
        <v>29</v>
      </c>
      <c r="T291" s="101"/>
      <c r="U291" s="102"/>
      <c r="V291" s="103"/>
      <c r="W291" s="102">
        <v>23.4</v>
      </c>
      <c r="X291" s="103"/>
      <c r="Y291" s="102"/>
      <c r="Z291" s="103"/>
      <c r="AA291" s="102"/>
      <c r="AB291" s="103"/>
      <c r="AC291" s="102"/>
      <c r="AD291" s="103"/>
      <c r="AE291" s="102">
        <v>1.28</v>
      </c>
      <c r="AF291" s="103"/>
      <c r="AG291" s="102"/>
      <c r="AH291" s="103"/>
      <c r="AI291" s="102"/>
      <c r="AJ291" s="103"/>
      <c r="AK291" s="613"/>
      <c r="AL291" s="101"/>
      <c r="AM291" s="102"/>
      <c r="AN291" s="103"/>
      <c r="AO291" s="102">
        <v>23.4</v>
      </c>
      <c r="AP291" s="103"/>
      <c r="AQ291" s="102"/>
      <c r="AR291" s="103"/>
      <c r="AS291" s="102"/>
      <c r="AT291" s="103"/>
      <c r="AU291" s="102"/>
      <c r="AV291" s="103"/>
      <c r="AW291" s="102">
        <v>1.28</v>
      </c>
      <c r="AX291" s="103"/>
      <c r="AY291" s="102"/>
      <c r="AZ291" s="103"/>
      <c r="BA291" s="102"/>
      <c r="BB291" s="103"/>
      <c r="BC291" s="613"/>
      <c r="BD291" s="264" t="s">
        <v>1581</v>
      </c>
      <c r="BE291" s="265" t="s">
        <v>3718</v>
      </c>
      <c r="BF291" s="266" t="s">
        <v>3718</v>
      </c>
      <c r="BG291" s="266" t="s">
        <v>3718</v>
      </c>
      <c r="BH291" s="266" t="s">
        <v>3718</v>
      </c>
      <c r="BI291" s="266" t="s">
        <v>3718</v>
      </c>
      <c r="BJ291" s="266" t="s">
        <v>3718</v>
      </c>
      <c r="BK291" s="266" t="s">
        <v>3716</v>
      </c>
      <c r="BL291" s="263" t="s">
        <v>3718</v>
      </c>
      <c r="BM291" s="142"/>
    </row>
    <row r="292" spans="1:65" ht="60" x14ac:dyDescent="0.15">
      <c r="A292" s="557" t="s">
        <v>1725</v>
      </c>
      <c r="B292" s="272">
        <v>288</v>
      </c>
      <c r="C292" s="558" t="s">
        <v>1858</v>
      </c>
      <c r="D292" s="565" t="s">
        <v>1885</v>
      </c>
      <c r="E292" s="565" t="s">
        <v>3763</v>
      </c>
      <c r="F292" s="607" t="s">
        <v>1886</v>
      </c>
      <c r="G292" s="614" t="s">
        <v>1887</v>
      </c>
      <c r="H292" s="615" t="s">
        <v>3763</v>
      </c>
      <c r="I292" s="563">
        <v>39077</v>
      </c>
      <c r="J292" s="558" t="s">
        <v>67</v>
      </c>
      <c r="K292" s="565" t="s">
        <v>783</v>
      </c>
      <c r="L292" s="611" t="s">
        <v>105</v>
      </c>
      <c r="M292" s="558" t="s">
        <v>74</v>
      </c>
      <c r="N292" s="558" t="s">
        <v>1644</v>
      </c>
      <c r="O292" s="612" t="s">
        <v>1581</v>
      </c>
      <c r="P292" s="563">
        <v>42825</v>
      </c>
      <c r="Q292" s="563" t="s">
        <v>3764</v>
      </c>
      <c r="R292" s="558">
        <v>22</v>
      </c>
      <c r="S292" s="558">
        <v>19</v>
      </c>
      <c r="T292" s="101"/>
      <c r="U292" s="102"/>
      <c r="V292" s="103"/>
      <c r="W292" s="102">
        <v>11</v>
      </c>
      <c r="X292" s="103"/>
      <c r="Y292" s="102"/>
      <c r="Z292" s="103"/>
      <c r="AA292" s="102"/>
      <c r="AB292" s="103"/>
      <c r="AC292" s="102"/>
      <c r="AD292" s="103"/>
      <c r="AE292" s="102"/>
      <c r="AF292" s="103"/>
      <c r="AG292" s="102"/>
      <c r="AH292" s="103"/>
      <c r="AI292" s="102"/>
      <c r="AJ292" s="103"/>
      <c r="AK292" s="613"/>
      <c r="AL292" s="101"/>
      <c r="AM292" s="102"/>
      <c r="AN292" s="103"/>
      <c r="AO292" s="102">
        <v>11</v>
      </c>
      <c r="AP292" s="103"/>
      <c r="AQ292" s="102"/>
      <c r="AR292" s="103"/>
      <c r="AS292" s="102"/>
      <c r="AT292" s="103"/>
      <c r="AU292" s="102"/>
      <c r="AV292" s="103"/>
      <c r="AW292" s="102"/>
      <c r="AX292" s="103"/>
      <c r="AY292" s="102"/>
      <c r="AZ292" s="103"/>
      <c r="BA292" s="102"/>
      <c r="BB292" s="103"/>
      <c r="BC292" s="613"/>
      <c r="BD292" s="264" t="s">
        <v>1644</v>
      </c>
      <c r="BE292" s="265" t="s">
        <v>3716</v>
      </c>
      <c r="BF292" s="266" t="s">
        <v>3716</v>
      </c>
      <c r="BG292" s="266" t="s">
        <v>3716</v>
      </c>
      <c r="BH292" s="266" t="s">
        <v>3718</v>
      </c>
      <c r="BI292" s="266" t="s">
        <v>3718</v>
      </c>
      <c r="BJ292" s="266" t="s">
        <v>3716</v>
      </c>
      <c r="BK292" s="266" t="s">
        <v>3716</v>
      </c>
      <c r="BL292" s="263" t="s">
        <v>3716</v>
      </c>
      <c r="BM292" s="142"/>
    </row>
    <row r="293" spans="1:65" ht="60" x14ac:dyDescent="0.15">
      <c r="A293" s="557" t="s">
        <v>1725</v>
      </c>
      <c r="B293" s="272">
        <v>289</v>
      </c>
      <c r="C293" s="558" t="s">
        <v>1858</v>
      </c>
      <c r="D293" s="565" t="s">
        <v>1888</v>
      </c>
      <c r="E293" s="565" t="s">
        <v>3763</v>
      </c>
      <c r="F293" s="607" t="s">
        <v>1889</v>
      </c>
      <c r="G293" s="614" t="s">
        <v>1890</v>
      </c>
      <c r="H293" s="615" t="s">
        <v>3763</v>
      </c>
      <c r="I293" s="616">
        <v>39126</v>
      </c>
      <c r="J293" s="558" t="s">
        <v>67</v>
      </c>
      <c r="K293" s="565" t="s">
        <v>1038</v>
      </c>
      <c r="L293" s="611" t="s">
        <v>105</v>
      </c>
      <c r="M293" s="558" t="s">
        <v>74</v>
      </c>
      <c r="N293" s="558" t="s">
        <v>1644</v>
      </c>
      <c r="O293" s="612" t="s">
        <v>1581</v>
      </c>
      <c r="P293" s="563">
        <v>42825</v>
      </c>
      <c r="Q293" s="563" t="s">
        <v>3765</v>
      </c>
      <c r="R293" s="558">
        <v>10</v>
      </c>
      <c r="S293" s="558">
        <v>15</v>
      </c>
      <c r="T293" s="101"/>
      <c r="U293" s="102"/>
      <c r="V293" s="103"/>
      <c r="W293" s="102"/>
      <c r="X293" s="103"/>
      <c r="Y293" s="102"/>
      <c r="Z293" s="103"/>
      <c r="AA293" s="102"/>
      <c r="AB293" s="103"/>
      <c r="AC293" s="102"/>
      <c r="AD293" s="103"/>
      <c r="AE293" s="102"/>
      <c r="AF293" s="103"/>
      <c r="AG293" s="102"/>
      <c r="AH293" s="103">
        <v>2.4</v>
      </c>
      <c r="AI293" s="102"/>
      <c r="AJ293" s="103"/>
      <c r="AK293" s="613"/>
      <c r="AL293" s="101"/>
      <c r="AM293" s="102"/>
      <c r="AN293" s="103"/>
      <c r="AO293" s="102"/>
      <c r="AP293" s="103"/>
      <c r="AQ293" s="102"/>
      <c r="AR293" s="103"/>
      <c r="AS293" s="102"/>
      <c r="AT293" s="103"/>
      <c r="AU293" s="102"/>
      <c r="AV293" s="103"/>
      <c r="AW293" s="102"/>
      <c r="AX293" s="103"/>
      <c r="AY293" s="102"/>
      <c r="AZ293" s="103">
        <v>2.4</v>
      </c>
      <c r="BA293" s="102"/>
      <c r="BB293" s="103"/>
      <c r="BC293" s="613"/>
      <c r="BD293" s="264"/>
      <c r="BE293" s="265"/>
      <c r="BF293" s="266"/>
      <c r="BG293" s="266"/>
      <c r="BH293" s="266"/>
      <c r="BI293" s="266"/>
      <c r="BJ293" s="266"/>
      <c r="BK293" s="266"/>
      <c r="BL293" s="263"/>
      <c r="BM293" s="142"/>
    </row>
    <row r="294" spans="1:65" ht="48" x14ac:dyDescent="0.15">
      <c r="A294" s="557" t="s">
        <v>1725</v>
      </c>
      <c r="B294" s="272">
        <v>290</v>
      </c>
      <c r="C294" s="558" t="s">
        <v>1858</v>
      </c>
      <c r="D294" s="565" t="s">
        <v>1891</v>
      </c>
      <c r="E294" s="565" t="s">
        <v>3763</v>
      </c>
      <c r="F294" s="607" t="s">
        <v>1892</v>
      </c>
      <c r="G294" s="614" t="s">
        <v>1893</v>
      </c>
      <c r="H294" s="615" t="s">
        <v>3763</v>
      </c>
      <c r="I294" s="616">
        <v>39009</v>
      </c>
      <c r="J294" s="558" t="s">
        <v>67</v>
      </c>
      <c r="K294" s="565" t="s">
        <v>1894</v>
      </c>
      <c r="L294" s="611" t="s">
        <v>105</v>
      </c>
      <c r="M294" s="558" t="s">
        <v>74</v>
      </c>
      <c r="N294" s="558" t="s">
        <v>1644</v>
      </c>
      <c r="O294" s="612" t="s">
        <v>1581</v>
      </c>
      <c r="P294" s="563">
        <v>42825</v>
      </c>
      <c r="Q294" s="563" t="s">
        <v>3766</v>
      </c>
      <c r="R294" s="558">
        <v>25</v>
      </c>
      <c r="S294" s="558">
        <v>25</v>
      </c>
      <c r="T294" s="101">
        <v>13</v>
      </c>
      <c r="U294" s="102"/>
      <c r="V294" s="103"/>
      <c r="W294" s="102">
        <v>11.6</v>
      </c>
      <c r="X294" s="103"/>
      <c r="Y294" s="102">
        <v>4.5</v>
      </c>
      <c r="Z294" s="103"/>
      <c r="AA294" s="102"/>
      <c r="AB294" s="103"/>
      <c r="AC294" s="102"/>
      <c r="AD294" s="103"/>
      <c r="AE294" s="102"/>
      <c r="AF294" s="103"/>
      <c r="AG294" s="102"/>
      <c r="AH294" s="103"/>
      <c r="AI294" s="102"/>
      <c r="AJ294" s="103"/>
      <c r="AK294" s="613"/>
      <c r="AL294" s="101">
        <v>13</v>
      </c>
      <c r="AM294" s="102"/>
      <c r="AN294" s="103"/>
      <c r="AO294" s="102">
        <v>11.6</v>
      </c>
      <c r="AP294" s="103"/>
      <c r="AQ294" s="102">
        <v>4.5</v>
      </c>
      <c r="AR294" s="103"/>
      <c r="AS294" s="102"/>
      <c r="AT294" s="103"/>
      <c r="AU294" s="102"/>
      <c r="AV294" s="103"/>
      <c r="AW294" s="102"/>
      <c r="AX294" s="103"/>
      <c r="AY294" s="102"/>
      <c r="AZ294" s="103"/>
      <c r="BA294" s="102"/>
      <c r="BB294" s="103"/>
      <c r="BC294" s="613"/>
      <c r="BD294" s="264"/>
      <c r="BE294" s="265"/>
      <c r="BF294" s="266"/>
      <c r="BG294" s="266"/>
      <c r="BH294" s="266"/>
      <c r="BI294" s="266"/>
      <c r="BJ294" s="266"/>
      <c r="BK294" s="266"/>
      <c r="BL294" s="263"/>
      <c r="BM294" s="142"/>
    </row>
    <row r="295" spans="1:65" ht="48" x14ac:dyDescent="0.15">
      <c r="A295" s="557" t="s">
        <v>1725</v>
      </c>
      <c r="B295" s="272">
        <v>291</v>
      </c>
      <c r="C295" s="558" t="s">
        <v>1858</v>
      </c>
      <c r="D295" s="565" t="s">
        <v>1895</v>
      </c>
      <c r="E295" s="606" t="s">
        <v>1896</v>
      </c>
      <c r="F295" s="607" t="s">
        <v>1897</v>
      </c>
      <c r="G295" s="614" t="s">
        <v>1898</v>
      </c>
      <c r="H295" s="615" t="s">
        <v>1899</v>
      </c>
      <c r="I295" s="616">
        <v>38961</v>
      </c>
      <c r="J295" s="558" t="s">
        <v>67</v>
      </c>
      <c r="K295" s="565" t="s">
        <v>1900</v>
      </c>
      <c r="L295" s="611" t="s">
        <v>105</v>
      </c>
      <c r="M295" s="558" t="s">
        <v>74</v>
      </c>
      <c r="N295" s="558" t="s">
        <v>1618</v>
      </c>
      <c r="O295" s="612" t="s">
        <v>467</v>
      </c>
      <c r="P295" s="563">
        <v>44991</v>
      </c>
      <c r="Q295" s="563" t="s">
        <v>3767</v>
      </c>
      <c r="R295" s="558">
        <v>70</v>
      </c>
      <c r="S295" s="558">
        <v>65</v>
      </c>
      <c r="T295" s="101">
        <v>80</v>
      </c>
      <c r="U295" s="102"/>
      <c r="V295" s="103"/>
      <c r="W295" s="102"/>
      <c r="X295" s="103"/>
      <c r="Y295" s="102">
        <v>57</v>
      </c>
      <c r="Z295" s="103"/>
      <c r="AA295" s="102"/>
      <c r="AB295" s="103"/>
      <c r="AC295" s="102"/>
      <c r="AD295" s="103"/>
      <c r="AE295" s="102"/>
      <c r="AF295" s="103"/>
      <c r="AG295" s="102"/>
      <c r="AH295" s="103"/>
      <c r="AI295" s="102"/>
      <c r="AJ295" s="103"/>
      <c r="AK295" s="617">
        <v>10</v>
      </c>
      <c r="AL295" s="101">
        <v>80</v>
      </c>
      <c r="AM295" s="102"/>
      <c r="AN295" s="103"/>
      <c r="AO295" s="102"/>
      <c r="AP295" s="103"/>
      <c r="AQ295" s="102">
        <v>57</v>
      </c>
      <c r="AR295" s="103"/>
      <c r="AS295" s="102"/>
      <c r="AT295" s="103"/>
      <c r="AU295" s="102"/>
      <c r="AV295" s="103"/>
      <c r="AW295" s="102"/>
      <c r="AX295" s="103"/>
      <c r="AY295" s="102"/>
      <c r="AZ295" s="103"/>
      <c r="BA295" s="102"/>
      <c r="BB295" s="103"/>
      <c r="BC295" s="617">
        <v>10</v>
      </c>
      <c r="BD295" s="618" t="s">
        <v>1581</v>
      </c>
      <c r="BE295" s="619" t="s">
        <v>3716</v>
      </c>
      <c r="BF295" s="620" t="s">
        <v>3718</v>
      </c>
      <c r="BG295" s="620" t="s">
        <v>3719</v>
      </c>
      <c r="BH295" s="620" t="s">
        <v>3718</v>
      </c>
      <c r="BI295" s="620" t="s">
        <v>3718</v>
      </c>
      <c r="BJ295" s="620" t="s">
        <v>3718</v>
      </c>
      <c r="BK295" s="620" t="s">
        <v>3719</v>
      </c>
      <c r="BL295" s="621" t="s">
        <v>3718</v>
      </c>
      <c r="BM295" s="142"/>
    </row>
    <row r="296" spans="1:65" ht="48" x14ac:dyDescent="0.15">
      <c r="A296" s="557" t="s">
        <v>1725</v>
      </c>
      <c r="B296" s="272">
        <v>292</v>
      </c>
      <c r="C296" s="558" t="s">
        <v>1858</v>
      </c>
      <c r="D296" s="565" t="s">
        <v>1901</v>
      </c>
      <c r="E296" s="606" t="s">
        <v>1902</v>
      </c>
      <c r="F296" s="607" t="s">
        <v>1903</v>
      </c>
      <c r="G296" s="614" t="s">
        <v>1904</v>
      </c>
      <c r="H296" s="609" t="s">
        <v>3757</v>
      </c>
      <c r="I296" s="616">
        <v>41183</v>
      </c>
      <c r="J296" s="558" t="s">
        <v>67</v>
      </c>
      <c r="K296" s="565" t="s">
        <v>1473</v>
      </c>
      <c r="L296" s="611" t="s">
        <v>105</v>
      </c>
      <c r="M296" s="558" t="s">
        <v>74</v>
      </c>
      <c r="N296" s="558" t="s">
        <v>1618</v>
      </c>
      <c r="O296" s="612" t="s">
        <v>467</v>
      </c>
      <c r="P296" s="563">
        <v>44657</v>
      </c>
      <c r="Q296" s="563" t="s">
        <v>3768</v>
      </c>
      <c r="R296" s="558">
        <v>26</v>
      </c>
      <c r="S296" s="558">
        <v>22</v>
      </c>
      <c r="T296" s="101"/>
      <c r="U296" s="102"/>
      <c r="V296" s="103"/>
      <c r="W296" s="102"/>
      <c r="X296" s="103"/>
      <c r="Y296" s="102">
        <v>30</v>
      </c>
      <c r="Z296" s="103"/>
      <c r="AA296" s="102"/>
      <c r="AB296" s="103"/>
      <c r="AC296" s="102"/>
      <c r="AD296" s="103"/>
      <c r="AE296" s="102"/>
      <c r="AF296" s="103"/>
      <c r="AG296" s="102"/>
      <c r="AH296" s="103"/>
      <c r="AI296" s="102"/>
      <c r="AJ296" s="103"/>
      <c r="AK296" s="613"/>
      <c r="AL296" s="101"/>
      <c r="AM296" s="102"/>
      <c r="AN296" s="103"/>
      <c r="AO296" s="102"/>
      <c r="AP296" s="103"/>
      <c r="AQ296" s="102">
        <v>30</v>
      </c>
      <c r="AR296" s="103"/>
      <c r="AS296" s="102"/>
      <c r="AT296" s="103"/>
      <c r="AU296" s="102"/>
      <c r="AV296" s="103"/>
      <c r="AW296" s="102"/>
      <c r="AX296" s="103"/>
      <c r="AY296" s="102"/>
      <c r="AZ296" s="103"/>
      <c r="BA296" s="102"/>
      <c r="BB296" s="103"/>
      <c r="BC296" s="613"/>
      <c r="BD296" s="264" t="s">
        <v>1581</v>
      </c>
      <c r="BE296" s="265" t="s">
        <v>3717</v>
      </c>
      <c r="BF296" s="266" t="s">
        <v>3717</v>
      </c>
      <c r="BG296" s="266" t="s">
        <v>3716</v>
      </c>
      <c r="BH296" s="266" t="s">
        <v>3718</v>
      </c>
      <c r="BI296" s="266" t="s">
        <v>3717</v>
      </c>
      <c r="BJ296" s="266" t="s">
        <v>3716</v>
      </c>
      <c r="BK296" s="266" t="s">
        <v>3718</v>
      </c>
      <c r="BL296" s="263" t="s">
        <v>3718</v>
      </c>
      <c r="BM296" s="142"/>
    </row>
    <row r="297" spans="1:65" ht="60" x14ac:dyDescent="0.15">
      <c r="A297" s="557" t="s">
        <v>1725</v>
      </c>
      <c r="B297" s="272">
        <v>293</v>
      </c>
      <c r="C297" s="558" t="s">
        <v>1858</v>
      </c>
      <c r="D297" s="565" t="s">
        <v>1905</v>
      </c>
      <c r="E297" s="606" t="s">
        <v>3769</v>
      </c>
      <c r="F297" s="607" t="s">
        <v>1906</v>
      </c>
      <c r="G297" s="614" t="s">
        <v>1907</v>
      </c>
      <c r="H297" s="615" t="s">
        <v>3769</v>
      </c>
      <c r="I297" s="622">
        <v>39167</v>
      </c>
      <c r="J297" s="558" t="s">
        <v>67</v>
      </c>
      <c r="K297" s="565" t="s">
        <v>847</v>
      </c>
      <c r="L297" s="611" t="s">
        <v>105</v>
      </c>
      <c r="M297" s="558" t="s">
        <v>74</v>
      </c>
      <c r="N297" s="558" t="s">
        <v>1618</v>
      </c>
      <c r="O297" s="612" t="s">
        <v>467</v>
      </c>
      <c r="P297" s="563">
        <v>44657</v>
      </c>
      <c r="Q297" s="563" t="s">
        <v>3770</v>
      </c>
      <c r="R297" s="558">
        <v>68</v>
      </c>
      <c r="S297" s="558">
        <v>60</v>
      </c>
      <c r="T297" s="101"/>
      <c r="U297" s="102"/>
      <c r="V297" s="103"/>
      <c r="W297" s="102"/>
      <c r="X297" s="103"/>
      <c r="Y297" s="102"/>
      <c r="Z297" s="103"/>
      <c r="AA297" s="102"/>
      <c r="AB297" s="103"/>
      <c r="AC297" s="102"/>
      <c r="AD297" s="103"/>
      <c r="AE297" s="102">
        <v>43.2</v>
      </c>
      <c r="AF297" s="103"/>
      <c r="AG297" s="102"/>
      <c r="AH297" s="103"/>
      <c r="AI297" s="102"/>
      <c r="AJ297" s="103"/>
      <c r="AK297" s="613"/>
      <c r="AL297" s="101"/>
      <c r="AM297" s="102"/>
      <c r="AN297" s="103"/>
      <c r="AO297" s="102"/>
      <c r="AP297" s="103"/>
      <c r="AQ297" s="102"/>
      <c r="AR297" s="103"/>
      <c r="AS297" s="102"/>
      <c r="AT297" s="103"/>
      <c r="AU297" s="102"/>
      <c r="AV297" s="103"/>
      <c r="AW297" s="102">
        <v>43.2</v>
      </c>
      <c r="AX297" s="103"/>
      <c r="AY297" s="102"/>
      <c r="AZ297" s="103"/>
      <c r="BA297" s="102"/>
      <c r="BB297" s="103"/>
      <c r="BC297" s="613"/>
      <c r="BD297" s="264" t="s">
        <v>1581</v>
      </c>
      <c r="BE297" s="265" t="s">
        <v>3717</v>
      </c>
      <c r="BF297" s="266" t="s">
        <v>3717</v>
      </c>
      <c r="BG297" s="266" t="s">
        <v>3717</v>
      </c>
      <c r="BH297" s="266" t="s">
        <v>3716</v>
      </c>
      <c r="BI297" s="266" t="s">
        <v>3716</v>
      </c>
      <c r="BJ297" s="266" t="s">
        <v>3716</v>
      </c>
      <c r="BK297" s="266" t="s">
        <v>3717</v>
      </c>
      <c r="BL297" s="263" t="s">
        <v>3716</v>
      </c>
      <c r="BM297" s="142"/>
    </row>
    <row r="298" spans="1:65" ht="60" x14ac:dyDescent="0.15">
      <c r="A298" s="557" t="s">
        <v>1725</v>
      </c>
      <c r="B298" s="272">
        <v>294</v>
      </c>
      <c r="C298" s="558" t="s">
        <v>1858</v>
      </c>
      <c r="D298" s="565" t="s">
        <v>1908</v>
      </c>
      <c r="E298" s="606" t="s">
        <v>3769</v>
      </c>
      <c r="F298" s="607" t="s">
        <v>1909</v>
      </c>
      <c r="G298" s="614" t="s">
        <v>1910</v>
      </c>
      <c r="H298" s="615" t="s">
        <v>3769</v>
      </c>
      <c r="I298" s="622">
        <v>39167</v>
      </c>
      <c r="J298" s="558" t="s">
        <v>67</v>
      </c>
      <c r="K298" s="565" t="s">
        <v>783</v>
      </c>
      <c r="L298" s="611" t="s">
        <v>105</v>
      </c>
      <c r="M298" s="558" t="s">
        <v>105</v>
      </c>
      <c r="N298" s="558" t="s">
        <v>3720</v>
      </c>
      <c r="O298" s="612" t="s">
        <v>184</v>
      </c>
      <c r="P298" s="563">
        <v>44279</v>
      </c>
      <c r="Q298" s="563">
        <v>42825</v>
      </c>
      <c r="R298" s="558">
        <v>21</v>
      </c>
      <c r="S298" s="558">
        <v>21</v>
      </c>
      <c r="T298" s="101"/>
      <c r="U298" s="102"/>
      <c r="V298" s="103"/>
      <c r="W298" s="102">
        <v>15.8</v>
      </c>
      <c r="X298" s="103"/>
      <c r="Y298" s="102"/>
      <c r="Z298" s="103"/>
      <c r="AA298" s="102"/>
      <c r="AB298" s="103"/>
      <c r="AC298" s="102"/>
      <c r="AD298" s="103"/>
      <c r="AE298" s="102"/>
      <c r="AF298" s="103"/>
      <c r="AG298" s="102"/>
      <c r="AH298" s="103"/>
      <c r="AI298" s="102"/>
      <c r="AJ298" s="103"/>
      <c r="AK298" s="613"/>
      <c r="AL298" s="101"/>
      <c r="AM298" s="102"/>
      <c r="AN298" s="103"/>
      <c r="AO298" s="102">
        <v>15.8</v>
      </c>
      <c r="AP298" s="103"/>
      <c r="AQ298" s="102"/>
      <c r="AR298" s="103"/>
      <c r="AS298" s="102"/>
      <c r="AT298" s="103"/>
      <c r="AU298" s="102"/>
      <c r="AV298" s="103"/>
      <c r="AW298" s="102"/>
      <c r="AX298" s="103"/>
      <c r="AY298" s="102"/>
      <c r="AZ298" s="103"/>
      <c r="BA298" s="102"/>
      <c r="BB298" s="103"/>
      <c r="BC298" s="613"/>
      <c r="BD298" s="264" t="s">
        <v>3720</v>
      </c>
      <c r="BE298" s="265" t="s">
        <v>3717</v>
      </c>
      <c r="BF298" s="266" t="s">
        <v>3717</v>
      </c>
      <c r="BG298" s="266" t="s">
        <v>3717</v>
      </c>
      <c r="BH298" s="266" t="s">
        <v>3717</v>
      </c>
      <c r="BI298" s="266" t="s">
        <v>3716</v>
      </c>
      <c r="BJ298" s="266" t="s">
        <v>3717</v>
      </c>
      <c r="BK298" s="266" t="s">
        <v>3716</v>
      </c>
      <c r="BL298" s="263" t="s">
        <v>3716</v>
      </c>
      <c r="BM298" s="142"/>
    </row>
    <row r="299" spans="1:65" ht="48" x14ac:dyDescent="0.15">
      <c r="A299" s="557" t="s">
        <v>1725</v>
      </c>
      <c r="B299" s="272">
        <v>295</v>
      </c>
      <c r="C299" s="558" t="s">
        <v>1858</v>
      </c>
      <c r="D299" s="565" t="s">
        <v>1911</v>
      </c>
      <c r="E299" s="606" t="s">
        <v>1912</v>
      </c>
      <c r="F299" s="607" t="s">
        <v>1913</v>
      </c>
      <c r="G299" s="614" t="s">
        <v>1914</v>
      </c>
      <c r="H299" s="609" t="s">
        <v>3757</v>
      </c>
      <c r="I299" s="563">
        <v>39169</v>
      </c>
      <c r="J299" s="558" t="s">
        <v>67</v>
      </c>
      <c r="K299" s="565" t="s">
        <v>1915</v>
      </c>
      <c r="L299" s="611" t="s">
        <v>105</v>
      </c>
      <c r="M299" s="558" t="s">
        <v>74</v>
      </c>
      <c r="N299" s="558" t="s">
        <v>1618</v>
      </c>
      <c r="O299" s="612" t="s">
        <v>467</v>
      </c>
      <c r="P299" s="563">
        <v>44657</v>
      </c>
      <c r="Q299" s="563" t="s">
        <v>3771</v>
      </c>
      <c r="R299" s="558">
        <v>17</v>
      </c>
      <c r="S299" s="558">
        <v>17</v>
      </c>
      <c r="T299" s="101">
        <v>4.29</v>
      </c>
      <c r="U299" s="102">
        <v>18.579999999999998</v>
      </c>
      <c r="V299" s="103"/>
      <c r="W299" s="102"/>
      <c r="X299" s="103"/>
      <c r="Y299" s="102"/>
      <c r="Z299" s="103"/>
      <c r="AA299" s="102"/>
      <c r="AB299" s="103"/>
      <c r="AC299" s="102"/>
      <c r="AD299" s="103"/>
      <c r="AE299" s="102"/>
      <c r="AF299" s="103"/>
      <c r="AG299" s="102"/>
      <c r="AH299" s="103"/>
      <c r="AI299" s="102"/>
      <c r="AJ299" s="103"/>
      <c r="AK299" s="613"/>
      <c r="AL299" s="101">
        <v>4.29</v>
      </c>
      <c r="AM299" s="102">
        <v>18.579999999999998</v>
      </c>
      <c r="AN299" s="103"/>
      <c r="AO299" s="102"/>
      <c r="AP299" s="103"/>
      <c r="AQ299" s="102"/>
      <c r="AR299" s="103"/>
      <c r="AS299" s="102"/>
      <c r="AT299" s="103"/>
      <c r="AU299" s="102"/>
      <c r="AV299" s="103"/>
      <c r="AW299" s="102"/>
      <c r="AX299" s="103"/>
      <c r="AY299" s="102"/>
      <c r="AZ299" s="103"/>
      <c r="BA299" s="102"/>
      <c r="BB299" s="103"/>
      <c r="BC299" s="613"/>
      <c r="BD299" s="264" t="s">
        <v>1581</v>
      </c>
      <c r="BE299" s="265" t="s">
        <v>3716</v>
      </c>
      <c r="BF299" s="266" t="s">
        <v>3716</v>
      </c>
      <c r="BG299" s="266" t="s">
        <v>3716</v>
      </c>
      <c r="BH299" s="266" t="s">
        <v>3718</v>
      </c>
      <c r="BI299" s="266" t="s">
        <v>3718</v>
      </c>
      <c r="BJ299" s="266" t="s">
        <v>3718</v>
      </c>
      <c r="BK299" s="266" t="s">
        <v>3718</v>
      </c>
      <c r="BL299" s="263" t="s">
        <v>3719</v>
      </c>
      <c r="BM299" s="142"/>
    </row>
    <row r="300" spans="1:65" ht="63" customHeight="1" x14ac:dyDescent="0.15">
      <c r="A300" s="557" t="s">
        <v>1725</v>
      </c>
      <c r="B300" s="272">
        <v>296</v>
      </c>
      <c r="C300" s="558" t="s">
        <v>1858</v>
      </c>
      <c r="D300" s="565" t="s">
        <v>1916</v>
      </c>
      <c r="E300" s="606" t="s">
        <v>1917</v>
      </c>
      <c r="F300" s="607" t="s">
        <v>1918</v>
      </c>
      <c r="G300" s="614" t="s">
        <v>1919</v>
      </c>
      <c r="H300" s="615"/>
      <c r="I300" s="616">
        <v>39147</v>
      </c>
      <c r="J300" s="558" t="s">
        <v>67</v>
      </c>
      <c r="K300" s="565" t="s">
        <v>1920</v>
      </c>
      <c r="L300" s="611" t="s">
        <v>105</v>
      </c>
      <c r="M300" s="558" t="s">
        <v>68</v>
      </c>
      <c r="N300" s="558" t="s">
        <v>3720</v>
      </c>
      <c r="O300" s="612" t="s">
        <v>184</v>
      </c>
      <c r="P300" s="563">
        <v>44286</v>
      </c>
      <c r="Q300" s="563" t="s">
        <v>3772</v>
      </c>
      <c r="R300" s="558">
        <v>12</v>
      </c>
      <c r="S300" s="558">
        <v>12</v>
      </c>
      <c r="T300" s="101">
        <v>21.05</v>
      </c>
      <c r="U300" s="102">
        <v>7.75</v>
      </c>
      <c r="V300" s="103"/>
      <c r="W300" s="102"/>
      <c r="X300" s="103"/>
      <c r="Y300" s="102"/>
      <c r="Z300" s="103"/>
      <c r="AA300" s="102"/>
      <c r="AB300" s="103"/>
      <c r="AC300" s="102"/>
      <c r="AD300" s="103"/>
      <c r="AE300" s="102"/>
      <c r="AF300" s="103"/>
      <c r="AG300" s="102"/>
      <c r="AH300" s="103"/>
      <c r="AI300" s="102"/>
      <c r="AJ300" s="103"/>
      <c r="AK300" s="613"/>
      <c r="AL300" s="101">
        <v>21.05</v>
      </c>
      <c r="AM300" s="102">
        <v>7.75</v>
      </c>
      <c r="AN300" s="103"/>
      <c r="AO300" s="102"/>
      <c r="AP300" s="103"/>
      <c r="AQ300" s="102"/>
      <c r="AR300" s="103"/>
      <c r="AS300" s="102"/>
      <c r="AT300" s="103"/>
      <c r="AU300" s="102"/>
      <c r="AV300" s="103"/>
      <c r="AW300" s="102"/>
      <c r="AX300" s="103"/>
      <c r="AY300" s="102"/>
      <c r="AZ300" s="103"/>
      <c r="BA300" s="102"/>
      <c r="BB300" s="103"/>
      <c r="BC300" s="613"/>
      <c r="BD300" s="264" t="s">
        <v>3720</v>
      </c>
      <c r="BE300" s="265" t="s">
        <v>3716</v>
      </c>
      <c r="BF300" s="266" t="s">
        <v>3718</v>
      </c>
      <c r="BG300" s="266" t="s">
        <v>3716</v>
      </c>
      <c r="BH300" s="266" t="s">
        <v>3718</v>
      </c>
      <c r="BI300" s="266" t="s">
        <v>3716</v>
      </c>
      <c r="BJ300" s="266" t="s">
        <v>3718</v>
      </c>
      <c r="BK300" s="266" t="s">
        <v>3716</v>
      </c>
      <c r="BL300" s="263" t="s">
        <v>3718</v>
      </c>
      <c r="BM300" s="142"/>
    </row>
    <row r="301" spans="1:65" ht="36" x14ac:dyDescent="0.15">
      <c r="A301" s="557" t="s">
        <v>1725</v>
      </c>
      <c r="B301" s="272">
        <v>297</v>
      </c>
      <c r="C301" s="558" t="s">
        <v>1858</v>
      </c>
      <c r="D301" s="565" t="s">
        <v>1921</v>
      </c>
      <c r="E301" s="606" t="s">
        <v>1922</v>
      </c>
      <c r="F301" s="607" t="s">
        <v>1923</v>
      </c>
      <c r="G301" s="614" t="s">
        <v>1924</v>
      </c>
      <c r="H301" s="609" t="s">
        <v>1925</v>
      </c>
      <c r="I301" s="563">
        <v>36286</v>
      </c>
      <c r="J301" s="558" t="s">
        <v>67</v>
      </c>
      <c r="K301" s="565" t="s">
        <v>890</v>
      </c>
      <c r="L301" s="611" t="s">
        <v>74</v>
      </c>
      <c r="M301" s="558" t="s">
        <v>74</v>
      </c>
      <c r="N301" s="558"/>
      <c r="O301" s="612" t="s">
        <v>74</v>
      </c>
      <c r="P301" s="563" t="s">
        <v>1733</v>
      </c>
      <c r="Q301" s="563">
        <v>39171</v>
      </c>
      <c r="R301" s="558"/>
      <c r="S301" s="558"/>
      <c r="T301" s="101"/>
      <c r="U301" s="102"/>
      <c r="V301" s="103"/>
      <c r="W301" s="102"/>
      <c r="X301" s="103"/>
      <c r="Y301" s="102"/>
      <c r="Z301" s="103"/>
      <c r="AA301" s="102"/>
      <c r="AB301" s="103"/>
      <c r="AC301" s="102"/>
      <c r="AD301" s="103"/>
      <c r="AE301" s="102"/>
      <c r="AF301" s="103"/>
      <c r="AG301" s="102"/>
      <c r="AH301" s="103"/>
      <c r="AI301" s="102"/>
      <c r="AJ301" s="103"/>
      <c r="AK301" s="613"/>
      <c r="AL301" s="101"/>
      <c r="AM301" s="102"/>
      <c r="AN301" s="103"/>
      <c r="AO301" s="102"/>
      <c r="AP301" s="103"/>
      <c r="AQ301" s="102"/>
      <c r="AR301" s="103"/>
      <c r="AS301" s="102"/>
      <c r="AT301" s="103"/>
      <c r="AU301" s="102"/>
      <c r="AV301" s="103"/>
      <c r="AW301" s="102"/>
      <c r="AX301" s="103"/>
      <c r="AY301" s="102"/>
      <c r="AZ301" s="103"/>
      <c r="BA301" s="102"/>
      <c r="BB301" s="103"/>
      <c r="BC301" s="613"/>
      <c r="BD301" s="264"/>
      <c r="BE301" s="265"/>
      <c r="BF301" s="266"/>
      <c r="BG301" s="266"/>
      <c r="BH301" s="266"/>
      <c r="BI301" s="266"/>
      <c r="BJ301" s="266"/>
      <c r="BK301" s="266"/>
      <c r="BL301" s="263"/>
      <c r="BM301" s="142"/>
    </row>
    <row r="302" spans="1:65" ht="60" x14ac:dyDescent="0.15">
      <c r="A302" s="557" t="s">
        <v>1725</v>
      </c>
      <c r="B302" s="272">
        <v>298</v>
      </c>
      <c r="C302" s="558" t="s">
        <v>1858</v>
      </c>
      <c r="D302" s="565" t="s">
        <v>1926</v>
      </c>
      <c r="E302" s="606" t="s">
        <v>3773</v>
      </c>
      <c r="F302" s="607" t="s">
        <v>1927</v>
      </c>
      <c r="G302" s="614" t="s">
        <v>1928</v>
      </c>
      <c r="H302" s="609" t="s">
        <v>3773</v>
      </c>
      <c r="I302" s="563">
        <v>44439</v>
      </c>
      <c r="J302" s="558" t="s">
        <v>67</v>
      </c>
      <c r="K302" s="565" t="s">
        <v>1915</v>
      </c>
      <c r="L302" s="611" t="s">
        <v>105</v>
      </c>
      <c r="M302" s="558" t="s">
        <v>68</v>
      </c>
      <c r="N302" s="558" t="s">
        <v>3720</v>
      </c>
      <c r="O302" s="612" t="s">
        <v>184</v>
      </c>
      <c r="P302" s="563">
        <v>44454</v>
      </c>
      <c r="Q302" s="563" t="s">
        <v>665</v>
      </c>
      <c r="R302" s="558">
        <v>16</v>
      </c>
      <c r="S302" s="558">
        <v>12</v>
      </c>
      <c r="T302" s="101">
        <v>15.8</v>
      </c>
      <c r="U302" s="102"/>
      <c r="V302" s="103"/>
      <c r="W302" s="102"/>
      <c r="X302" s="103"/>
      <c r="Y302" s="102"/>
      <c r="Z302" s="103"/>
      <c r="AA302" s="102"/>
      <c r="AB302" s="103"/>
      <c r="AC302" s="102"/>
      <c r="AD302" s="103"/>
      <c r="AE302" s="102"/>
      <c r="AF302" s="103"/>
      <c r="AG302" s="102"/>
      <c r="AH302" s="103"/>
      <c r="AI302" s="102"/>
      <c r="AJ302" s="103"/>
      <c r="AK302" s="613"/>
      <c r="AL302" s="101">
        <v>15.8</v>
      </c>
      <c r="AM302" s="102"/>
      <c r="AN302" s="103"/>
      <c r="AO302" s="102"/>
      <c r="AP302" s="103"/>
      <c r="AQ302" s="102"/>
      <c r="AR302" s="103"/>
      <c r="AS302" s="102"/>
      <c r="AT302" s="103"/>
      <c r="AU302" s="102"/>
      <c r="AV302" s="103"/>
      <c r="AW302" s="102"/>
      <c r="AX302" s="103"/>
      <c r="AY302" s="102"/>
      <c r="AZ302" s="103"/>
      <c r="BA302" s="102"/>
      <c r="BB302" s="103"/>
      <c r="BC302" s="613"/>
      <c r="BD302" s="429"/>
      <c r="BE302" s="265"/>
      <c r="BF302" s="266"/>
      <c r="BG302" s="266"/>
      <c r="BH302" s="266"/>
      <c r="BI302" s="266"/>
      <c r="BJ302" s="266"/>
      <c r="BK302" s="266"/>
      <c r="BL302" s="263"/>
      <c r="BM302" s="142"/>
    </row>
    <row r="303" spans="1:65" ht="60" x14ac:dyDescent="0.15">
      <c r="A303" s="557" t="s">
        <v>1725</v>
      </c>
      <c r="B303" s="272">
        <v>299</v>
      </c>
      <c r="C303" s="300" t="s">
        <v>1858</v>
      </c>
      <c r="D303" s="623" t="s">
        <v>3774</v>
      </c>
      <c r="E303" s="402" t="s">
        <v>3773</v>
      </c>
      <c r="F303" s="624" t="s">
        <v>3775</v>
      </c>
      <c r="G303" s="625" t="s">
        <v>3776</v>
      </c>
      <c r="H303" s="626" t="s">
        <v>3773</v>
      </c>
      <c r="I303" s="586">
        <v>45002</v>
      </c>
      <c r="J303" s="300" t="s">
        <v>67</v>
      </c>
      <c r="K303" s="623" t="s">
        <v>783</v>
      </c>
      <c r="L303" s="627" t="s">
        <v>105</v>
      </c>
      <c r="M303" s="300" t="s">
        <v>74</v>
      </c>
      <c r="N303" s="300" t="s">
        <v>403</v>
      </c>
      <c r="O303" s="311" t="s">
        <v>3741</v>
      </c>
      <c r="P303" s="586">
        <v>45000</v>
      </c>
      <c r="Q303" s="586" t="s">
        <v>665</v>
      </c>
      <c r="R303" s="300">
        <v>82</v>
      </c>
      <c r="S303" s="300">
        <v>75</v>
      </c>
      <c r="T303" s="149"/>
      <c r="U303" s="100"/>
      <c r="V303" s="99"/>
      <c r="W303" s="100">
        <v>26.14</v>
      </c>
      <c r="X303" s="99"/>
      <c r="Y303" s="100"/>
      <c r="Z303" s="99"/>
      <c r="AA303" s="100"/>
      <c r="AB303" s="99"/>
      <c r="AC303" s="100"/>
      <c r="AD303" s="99"/>
      <c r="AE303" s="100"/>
      <c r="AF303" s="99"/>
      <c r="AG303" s="100"/>
      <c r="AH303" s="99"/>
      <c r="AI303" s="100"/>
      <c r="AJ303" s="99"/>
      <c r="AK303" s="418"/>
      <c r="AL303" s="149"/>
      <c r="AM303" s="100"/>
      <c r="AN303" s="99"/>
      <c r="AO303" s="100">
        <v>27.7</v>
      </c>
      <c r="AP303" s="99"/>
      <c r="AQ303" s="100"/>
      <c r="AR303" s="99"/>
      <c r="AS303" s="100"/>
      <c r="AT303" s="99"/>
      <c r="AU303" s="100"/>
      <c r="AV303" s="99"/>
      <c r="AW303" s="100"/>
      <c r="AX303" s="99"/>
      <c r="AY303" s="100"/>
      <c r="AZ303" s="99"/>
      <c r="BA303" s="100"/>
      <c r="BB303" s="99"/>
      <c r="BC303" s="418"/>
      <c r="BD303" s="416"/>
      <c r="BE303" s="417"/>
      <c r="BF303" s="415"/>
      <c r="BG303" s="415"/>
      <c r="BH303" s="415"/>
      <c r="BI303" s="415"/>
      <c r="BJ303" s="415"/>
      <c r="BK303" s="415"/>
      <c r="BL303" s="418"/>
      <c r="BM303" s="142"/>
    </row>
    <row r="304" spans="1:65" ht="60" x14ac:dyDescent="0.15">
      <c r="A304" s="557" t="s">
        <v>1725</v>
      </c>
      <c r="B304" s="272">
        <v>300</v>
      </c>
      <c r="C304" s="300" t="s">
        <v>1858</v>
      </c>
      <c r="D304" s="623" t="s">
        <v>3777</v>
      </c>
      <c r="E304" s="402" t="s">
        <v>3773</v>
      </c>
      <c r="F304" s="624" t="s">
        <v>3778</v>
      </c>
      <c r="G304" s="625" t="s">
        <v>3779</v>
      </c>
      <c r="H304" s="626" t="s">
        <v>1925</v>
      </c>
      <c r="I304" s="586">
        <v>44986</v>
      </c>
      <c r="J304" s="300" t="s">
        <v>67</v>
      </c>
      <c r="K304" s="623" t="s">
        <v>3780</v>
      </c>
      <c r="L304" s="627" t="s">
        <v>105</v>
      </c>
      <c r="M304" s="300" t="s">
        <v>74</v>
      </c>
      <c r="N304" s="300" t="s">
        <v>403</v>
      </c>
      <c r="O304" s="311" t="s">
        <v>3741</v>
      </c>
      <c r="P304" s="586">
        <v>45000</v>
      </c>
      <c r="Q304" s="586" t="s">
        <v>665</v>
      </c>
      <c r="R304" s="300">
        <v>15</v>
      </c>
      <c r="S304" s="300">
        <v>15</v>
      </c>
      <c r="T304" s="149">
        <v>0</v>
      </c>
      <c r="U304" s="100">
        <v>21.3</v>
      </c>
      <c r="V304" s="99"/>
      <c r="W304" s="100"/>
      <c r="X304" s="99"/>
      <c r="Y304" s="100"/>
      <c r="Z304" s="99"/>
      <c r="AA304" s="100"/>
      <c r="AB304" s="99"/>
      <c r="AC304" s="100"/>
      <c r="AD304" s="99"/>
      <c r="AE304" s="100"/>
      <c r="AF304" s="99"/>
      <c r="AG304" s="100"/>
      <c r="AH304" s="99"/>
      <c r="AI304" s="100">
        <v>0.2</v>
      </c>
      <c r="AJ304" s="99"/>
      <c r="AK304" s="418" t="s">
        <v>3781</v>
      </c>
      <c r="AL304" s="149">
        <v>1</v>
      </c>
      <c r="AM304" s="100">
        <v>23.7</v>
      </c>
      <c r="AN304" s="99"/>
      <c r="AO304" s="100"/>
      <c r="AP304" s="99"/>
      <c r="AQ304" s="100"/>
      <c r="AR304" s="99"/>
      <c r="AS304" s="100"/>
      <c r="AT304" s="99"/>
      <c r="AU304" s="100"/>
      <c r="AV304" s="99"/>
      <c r="AW304" s="100"/>
      <c r="AX304" s="99"/>
      <c r="AY304" s="100"/>
      <c r="AZ304" s="99"/>
      <c r="BA304" s="100">
        <v>0.3</v>
      </c>
      <c r="BB304" s="99"/>
      <c r="BC304" s="418" t="s">
        <v>3782</v>
      </c>
      <c r="BD304" s="416"/>
      <c r="BE304" s="417"/>
      <c r="BF304" s="415"/>
      <c r="BG304" s="415"/>
      <c r="BH304" s="415"/>
      <c r="BI304" s="415"/>
      <c r="BJ304" s="415"/>
      <c r="BK304" s="415"/>
      <c r="BL304" s="418"/>
      <c r="BM304" s="142"/>
    </row>
    <row r="305" spans="1:65" ht="45.75" customHeight="1" x14ac:dyDescent="0.15">
      <c r="A305" s="218" t="s">
        <v>1930</v>
      </c>
      <c r="B305" s="272">
        <v>301</v>
      </c>
      <c r="C305" s="138" t="s">
        <v>1931</v>
      </c>
      <c r="D305" s="273" t="s">
        <v>1932</v>
      </c>
      <c r="E305" s="295" t="s">
        <v>1933</v>
      </c>
      <c r="F305" s="295" t="s">
        <v>1934</v>
      </c>
      <c r="G305" s="628" t="s">
        <v>1935</v>
      </c>
      <c r="H305" s="294" t="s">
        <v>1936</v>
      </c>
      <c r="I305" s="225">
        <v>18.5</v>
      </c>
      <c r="J305" s="138" t="s">
        <v>74</v>
      </c>
      <c r="K305" s="273" t="s">
        <v>783</v>
      </c>
      <c r="L305" s="465" t="s">
        <v>105</v>
      </c>
      <c r="M305" s="138" t="s">
        <v>74</v>
      </c>
      <c r="N305" s="300" t="s">
        <v>3956</v>
      </c>
      <c r="O305" s="226" t="s">
        <v>1630</v>
      </c>
      <c r="P305" s="267" t="s">
        <v>1937</v>
      </c>
      <c r="Q305" s="269" t="s">
        <v>1938</v>
      </c>
      <c r="R305" s="300">
        <v>25</v>
      </c>
      <c r="S305" s="300">
        <v>24</v>
      </c>
      <c r="T305" s="29"/>
      <c r="U305" s="30"/>
      <c r="V305" s="31"/>
      <c r="W305" s="30">
        <v>10.6</v>
      </c>
      <c r="X305" s="31"/>
      <c r="Y305" s="30"/>
      <c r="Z305" s="31"/>
      <c r="AA305" s="30"/>
      <c r="AB305" s="31"/>
      <c r="AC305" s="30"/>
      <c r="AD305" s="31"/>
      <c r="AE305" s="30"/>
      <c r="AF305" s="31"/>
      <c r="AG305" s="30"/>
      <c r="AH305" s="31"/>
      <c r="AI305" s="30"/>
      <c r="AJ305" s="31"/>
      <c r="AK305" s="263"/>
      <c r="AL305" s="29"/>
      <c r="AM305" s="30"/>
      <c r="AN305" s="31"/>
      <c r="AO305" s="30">
        <v>10.6</v>
      </c>
      <c r="AP305" s="31"/>
      <c r="AQ305" s="30"/>
      <c r="AR305" s="31"/>
      <c r="AS305" s="30"/>
      <c r="AT305" s="31"/>
      <c r="AU305" s="30"/>
      <c r="AV305" s="31"/>
      <c r="AW305" s="30"/>
      <c r="AX305" s="31"/>
      <c r="AY305" s="30"/>
      <c r="AZ305" s="31"/>
      <c r="BA305" s="30"/>
      <c r="BB305" s="31"/>
      <c r="BC305" s="263"/>
      <c r="BD305" s="264"/>
      <c r="BE305" s="265"/>
      <c r="BF305" s="266"/>
      <c r="BG305" s="266"/>
      <c r="BH305" s="266"/>
      <c r="BI305" s="266"/>
      <c r="BJ305" s="266"/>
      <c r="BK305" s="266"/>
      <c r="BL305" s="263"/>
      <c r="BM305" s="142"/>
    </row>
    <row r="306" spans="1:65" ht="45.75" customHeight="1" x14ac:dyDescent="0.15">
      <c r="A306" s="218" t="s">
        <v>1930</v>
      </c>
      <c r="B306" s="272">
        <v>302</v>
      </c>
      <c r="C306" s="138" t="s">
        <v>1931</v>
      </c>
      <c r="D306" s="273" t="s">
        <v>1939</v>
      </c>
      <c r="E306" s="295" t="s">
        <v>1940</v>
      </c>
      <c r="F306" s="295" t="s">
        <v>1941</v>
      </c>
      <c r="G306" s="628" t="s">
        <v>1942</v>
      </c>
      <c r="H306" s="294" t="s">
        <v>1943</v>
      </c>
      <c r="I306" s="225">
        <v>17.11</v>
      </c>
      <c r="J306" s="138" t="s">
        <v>74</v>
      </c>
      <c r="K306" s="273" t="s">
        <v>1473</v>
      </c>
      <c r="L306" s="465" t="s">
        <v>74</v>
      </c>
      <c r="M306" s="138" t="s">
        <v>74</v>
      </c>
      <c r="N306" s="300" t="s">
        <v>4000</v>
      </c>
      <c r="O306" s="474" t="s">
        <v>3956</v>
      </c>
      <c r="P306" s="225"/>
      <c r="Q306" s="269" t="s">
        <v>1944</v>
      </c>
      <c r="R306" s="300">
        <v>1</v>
      </c>
      <c r="S306" s="300">
        <v>1</v>
      </c>
      <c r="T306" s="29"/>
      <c r="U306" s="30"/>
      <c r="V306" s="31"/>
      <c r="W306" s="30"/>
      <c r="X306" s="31"/>
      <c r="Y306" s="30">
        <v>1</v>
      </c>
      <c r="Z306" s="31"/>
      <c r="AA306" s="30"/>
      <c r="AB306" s="31"/>
      <c r="AC306" s="30"/>
      <c r="AD306" s="31"/>
      <c r="AE306" s="30"/>
      <c r="AF306" s="31"/>
      <c r="AG306" s="30"/>
      <c r="AH306" s="31"/>
      <c r="AI306" s="30"/>
      <c r="AJ306" s="31"/>
      <c r="AK306" s="263"/>
      <c r="AL306" s="29"/>
      <c r="AM306" s="30"/>
      <c r="AN306" s="31"/>
      <c r="AO306" s="30"/>
      <c r="AP306" s="31"/>
      <c r="AQ306" s="100">
        <v>2</v>
      </c>
      <c r="AR306" s="31"/>
      <c r="AS306" s="30"/>
      <c r="AT306" s="31"/>
      <c r="AU306" s="30"/>
      <c r="AV306" s="31"/>
      <c r="AW306" s="30"/>
      <c r="AX306" s="31"/>
      <c r="AY306" s="30"/>
      <c r="AZ306" s="31"/>
      <c r="BA306" s="30"/>
      <c r="BB306" s="31"/>
      <c r="BC306" s="263"/>
      <c r="BD306" s="264"/>
      <c r="BE306" s="265"/>
      <c r="BF306" s="266"/>
      <c r="BG306" s="266"/>
      <c r="BH306" s="266"/>
      <c r="BI306" s="266"/>
      <c r="BJ306" s="266"/>
      <c r="BK306" s="266"/>
      <c r="BL306" s="263"/>
      <c r="BM306" s="142"/>
    </row>
    <row r="307" spans="1:65" ht="45.75" customHeight="1" x14ac:dyDescent="0.15">
      <c r="A307" s="218" t="s">
        <v>1930</v>
      </c>
      <c r="B307" s="272">
        <v>303</v>
      </c>
      <c r="C307" s="138" t="s">
        <v>1931</v>
      </c>
      <c r="D307" s="273" t="s">
        <v>1945</v>
      </c>
      <c r="E307" s="295" t="s">
        <v>1946</v>
      </c>
      <c r="F307" s="295" t="s">
        <v>1947</v>
      </c>
      <c r="G307" s="628" t="s">
        <v>1948</v>
      </c>
      <c r="H307" s="294" t="s">
        <v>1949</v>
      </c>
      <c r="I307" s="269" t="s">
        <v>1950</v>
      </c>
      <c r="J307" s="138" t="s">
        <v>74</v>
      </c>
      <c r="K307" s="273" t="s">
        <v>144</v>
      </c>
      <c r="L307" s="465" t="s">
        <v>74</v>
      </c>
      <c r="M307" s="138" t="s">
        <v>74</v>
      </c>
      <c r="N307" s="300" t="s">
        <v>3321</v>
      </c>
      <c r="O307" s="474" t="s">
        <v>129</v>
      </c>
      <c r="P307" s="225"/>
      <c r="Q307" s="269" t="s">
        <v>1951</v>
      </c>
      <c r="R307" s="300">
        <v>0</v>
      </c>
      <c r="S307" s="300">
        <v>1</v>
      </c>
      <c r="T307" s="29"/>
      <c r="U307" s="30"/>
      <c r="V307" s="31"/>
      <c r="W307" s="30"/>
      <c r="X307" s="31"/>
      <c r="Y307" s="30"/>
      <c r="Z307" s="31"/>
      <c r="AA307" s="30"/>
      <c r="AB307" s="31"/>
      <c r="AC307" s="30"/>
      <c r="AD307" s="31"/>
      <c r="AE307" s="30"/>
      <c r="AF307" s="31"/>
      <c r="AG307" s="30"/>
      <c r="AH307" s="31"/>
      <c r="AI307" s="30">
        <v>1</v>
      </c>
      <c r="AJ307" s="31"/>
      <c r="AK307" s="263"/>
      <c r="AL307" s="29"/>
      <c r="AM307" s="30"/>
      <c r="AN307" s="31"/>
      <c r="AO307" s="30"/>
      <c r="AP307" s="31"/>
      <c r="AQ307" s="30"/>
      <c r="AR307" s="31"/>
      <c r="AS307" s="30"/>
      <c r="AT307" s="31"/>
      <c r="AU307" s="30"/>
      <c r="AV307" s="31"/>
      <c r="AW307" s="30"/>
      <c r="AX307" s="31"/>
      <c r="AY307" s="30"/>
      <c r="AZ307" s="31"/>
      <c r="BA307" s="30">
        <v>1</v>
      </c>
      <c r="BB307" s="31"/>
      <c r="BC307" s="263"/>
      <c r="BD307" s="264"/>
      <c r="BE307" s="265"/>
      <c r="BF307" s="266"/>
      <c r="BG307" s="266"/>
      <c r="BH307" s="266"/>
      <c r="BI307" s="266"/>
      <c r="BJ307" s="266"/>
      <c r="BK307" s="266"/>
      <c r="BL307" s="263"/>
      <c r="BM307" s="142"/>
    </row>
    <row r="308" spans="1:65" ht="45.75" customHeight="1" x14ac:dyDescent="0.15">
      <c r="A308" s="218" t="s">
        <v>1930</v>
      </c>
      <c r="B308" s="272">
        <v>304</v>
      </c>
      <c r="C308" s="138" t="s">
        <v>1931</v>
      </c>
      <c r="D308" s="273" t="s">
        <v>1952</v>
      </c>
      <c r="E308" s="295" t="s">
        <v>1953</v>
      </c>
      <c r="F308" s="295" t="s">
        <v>4131</v>
      </c>
      <c r="G308" s="628" t="s">
        <v>1954</v>
      </c>
      <c r="H308" s="294" t="s">
        <v>1955</v>
      </c>
      <c r="I308" s="269" t="s">
        <v>1956</v>
      </c>
      <c r="J308" s="138" t="s">
        <v>74</v>
      </c>
      <c r="K308" s="273" t="s">
        <v>1473</v>
      </c>
      <c r="L308" s="465" t="s">
        <v>74</v>
      </c>
      <c r="M308" s="138" t="s">
        <v>74</v>
      </c>
      <c r="N308" s="300" t="s">
        <v>3321</v>
      </c>
      <c r="O308" s="474" t="s">
        <v>129</v>
      </c>
      <c r="P308" s="225"/>
      <c r="Q308" s="269" t="s">
        <v>1957</v>
      </c>
      <c r="R308" s="300">
        <v>0</v>
      </c>
      <c r="S308" s="300">
        <v>1</v>
      </c>
      <c r="T308" s="29"/>
      <c r="U308" s="30"/>
      <c r="V308" s="31"/>
      <c r="W308" s="30"/>
      <c r="X308" s="31"/>
      <c r="Y308" s="30">
        <v>5</v>
      </c>
      <c r="Z308" s="31"/>
      <c r="AA308" s="30"/>
      <c r="AB308" s="31"/>
      <c r="AC308" s="30"/>
      <c r="AD308" s="31"/>
      <c r="AE308" s="30"/>
      <c r="AF308" s="31"/>
      <c r="AG308" s="30"/>
      <c r="AH308" s="31"/>
      <c r="AI308" s="30"/>
      <c r="AJ308" s="31"/>
      <c r="AK308" s="263"/>
      <c r="AL308" s="29"/>
      <c r="AM308" s="30"/>
      <c r="AN308" s="31"/>
      <c r="AO308" s="30"/>
      <c r="AP308" s="31"/>
      <c r="AQ308" s="100">
        <v>6</v>
      </c>
      <c r="AR308" s="31"/>
      <c r="AS308" s="30"/>
      <c r="AT308" s="31"/>
      <c r="AU308" s="30"/>
      <c r="AV308" s="31"/>
      <c r="AW308" s="30"/>
      <c r="AX308" s="31"/>
      <c r="AY308" s="30"/>
      <c r="AZ308" s="31"/>
      <c r="BA308" s="30"/>
      <c r="BB308" s="31"/>
      <c r="BC308" s="263"/>
      <c r="BD308" s="264"/>
      <c r="BE308" s="265"/>
      <c r="BF308" s="266"/>
      <c r="BG308" s="266"/>
      <c r="BH308" s="266"/>
      <c r="BI308" s="266"/>
      <c r="BJ308" s="266"/>
      <c r="BK308" s="266"/>
      <c r="BL308" s="263"/>
      <c r="BM308" s="142"/>
    </row>
    <row r="309" spans="1:65" ht="60.75" customHeight="1" x14ac:dyDescent="0.15">
      <c r="A309" s="218" t="s">
        <v>1930</v>
      </c>
      <c r="B309" s="272">
        <v>305</v>
      </c>
      <c r="C309" s="138" t="s">
        <v>1931</v>
      </c>
      <c r="D309" s="273" t="s">
        <v>1958</v>
      </c>
      <c r="E309" s="295" t="s">
        <v>1959</v>
      </c>
      <c r="F309" s="295" t="s">
        <v>4132</v>
      </c>
      <c r="G309" s="628" t="s">
        <v>1960</v>
      </c>
      <c r="H309" s="294" t="s">
        <v>1961</v>
      </c>
      <c r="I309" s="269" t="s">
        <v>1962</v>
      </c>
      <c r="J309" s="138" t="s">
        <v>105</v>
      </c>
      <c r="K309" s="273" t="s">
        <v>4133</v>
      </c>
      <c r="L309" s="465" t="s">
        <v>105</v>
      </c>
      <c r="M309" s="138" t="s">
        <v>74</v>
      </c>
      <c r="N309" s="300" t="s">
        <v>854</v>
      </c>
      <c r="O309" s="474" t="s">
        <v>174</v>
      </c>
      <c r="P309" s="335" t="s">
        <v>4134</v>
      </c>
      <c r="Q309" s="269" t="s">
        <v>1963</v>
      </c>
      <c r="R309" s="300">
        <v>2</v>
      </c>
      <c r="S309" s="300">
        <v>2</v>
      </c>
      <c r="T309" s="29"/>
      <c r="U309" s="30"/>
      <c r="V309" s="31">
        <v>1.2</v>
      </c>
      <c r="W309" s="30"/>
      <c r="X309" s="31"/>
      <c r="Y309" s="30"/>
      <c r="Z309" s="31"/>
      <c r="AA309" s="30"/>
      <c r="AB309" s="31"/>
      <c r="AC309" s="30">
        <v>0.9</v>
      </c>
      <c r="AD309" s="31"/>
      <c r="AE309" s="100">
        <v>1.1000000000000001</v>
      </c>
      <c r="AF309" s="99">
        <v>45.5</v>
      </c>
      <c r="AG309" s="30"/>
      <c r="AH309" s="31"/>
      <c r="AI309" s="30">
        <v>1.1000000000000001</v>
      </c>
      <c r="AJ309" s="31"/>
      <c r="AK309" s="263"/>
      <c r="AL309" s="29"/>
      <c r="AM309" s="30"/>
      <c r="AN309" s="31">
        <v>1.2</v>
      </c>
      <c r="AO309" s="30"/>
      <c r="AP309" s="31"/>
      <c r="AQ309" s="30"/>
      <c r="AR309" s="31"/>
      <c r="AS309" s="30"/>
      <c r="AT309" s="31"/>
      <c r="AU309" s="100">
        <v>1</v>
      </c>
      <c r="AV309" s="31"/>
      <c r="AW309" s="100">
        <v>1.5</v>
      </c>
      <c r="AX309" s="99">
        <v>42.5</v>
      </c>
      <c r="AY309" s="30"/>
      <c r="AZ309" s="31"/>
      <c r="BA309" s="30">
        <v>1.1000000000000001</v>
      </c>
      <c r="BB309" s="31"/>
      <c r="BC309" s="263"/>
      <c r="BD309" s="264" t="s">
        <v>4135</v>
      </c>
      <c r="BE309" s="265" t="s">
        <v>3717</v>
      </c>
      <c r="BF309" s="266" t="s">
        <v>3716</v>
      </c>
      <c r="BG309" s="266" t="s">
        <v>3717</v>
      </c>
      <c r="BH309" s="266" t="s">
        <v>3718</v>
      </c>
      <c r="BI309" s="266" t="s">
        <v>3717</v>
      </c>
      <c r="BJ309" s="266" t="s">
        <v>3717</v>
      </c>
      <c r="BK309" s="266" t="s">
        <v>3718</v>
      </c>
      <c r="BL309" s="263" t="s">
        <v>3716</v>
      </c>
      <c r="BM309" s="142"/>
    </row>
    <row r="310" spans="1:65" ht="36" customHeight="1" x14ac:dyDescent="0.15">
      <c r="A310" s="218" t="s">
        <v>1930</v>
      </c>
      <c r="B310" s="272">
        <v>306</v>
      </c>
      <c r="C310" s="138" t="s">
        <v>1931</v>
      </c>
      <c r="D310" s="273" t="s">
        <v>1964</v>
      </c>
      <c r="E310" s="295" t="s">
        <v>1965</v>
      </c>
      <c r="F310" s="295" t="s">
        <v>1966</v>
      </c>
      <c r="G310" s="628" t="s">
        <v>1942</v>
      </c>
      <c r="H310" s="294" t="s">
        <v>1943</v>
      </c>
      <c r="I310" s="269" t="s">
        <v>1967</v>
      </c>
      <c r="J310" s="138" t="s">
        <v>74</v>
      </c>
      <c r="K310" s="273" t="s">
        <v>847</v>
      </c>
      <c r="L310" s="465" t="s">
        <v>74</v>
      </c>
      <c r="M310" s="138" t="s">
        <v>74</v>
      </c>
      <c r="N310" s="300" t="s">
        <v>4136</v>
      </c>
      <c r="O310" s="226" t="s">
        <v>970</v>
      </c>
      <c r="P310" s="225"/>
      <c r="Q310" s="269" t="s">
        <v>1968</v>
      </c>
      <c r="R310" s="300">
        <v>5</v>
      </c>
      <c r="S310" s="300">
        <v>7</v>
      </c>
      <c r="T310" s="29"/>
      <c r="U310" s="30"/>
      <c r="V310" s="31"/>
      <c r="W310" s="30"/>
      <c r="X310" s="31"/>
      <c r="Y310" s="30"/>
      <c r="Z310" s="31"/>
      <c r="AA310" s="30"/>
      <c r="AB310" s="31"/>
      <c r="AC310" s="30"/>
      <c r="AD310" s="31"/>
      <c r="AE310" s="100">
        <v>2.9</v>
      </c>
      <c r="AF310" s="31"/>
      <c r="AG310" s="30"/>
      <c r="AH310" s="31"/>
      <c r="AI310" s="30"/>
      <c r="AJ310" s="31"/>
      <c r="AK310" s="263"/>
      <c r="AL310" s="29"/>
      <c r="AM310" s="30"/>
      <c r="AN310" s="31"/>
      <c r="AO310" s="30"/>
      <c r="AP310" s="31"/>
      <c r="AQ310" s="30"/>
      <c r="AR310" s="31"/>
      <c r="AS310" s="30"/>
      <c r="AT310" s="31"/>
      <c r="AU310" s="30"/>
      <c r="AV310" s="31"/>
      <c r="AW310" s="100">
        <v>2.9</v>
      </c>
      <c r="AX310" s="31"/>
      <c r="AY310" s="30"/>
      <c r="AZ310" s="31"/>
      <c r="BA310" s="30"/>
      <c r="BB310" s="31"/>
      <c r="BC310" s="263"/>
      <c r="BD310" s="264" t="s">
        <v>4137</v>
      </c>
      <c r="BE310" s="265" t="s">
        <v>3717</v>
      </c>
      <c r="BF310" s="266" t="s">
        <v>3717</v>
      </c>
      <c r="BG310" s="266" t="s">
        <v>3717</v>
      </c>
      <c r="BH310" s="266" t="s">
        <v>3717</v>
      </c>
      <c r="BI310" s="266" t="s">
        <v>3717</v>
      </c>
      <c r="BJ310" s="266" t="s">
        <v>3717</v>
      </c>
      <c r="BK310" s="266" t="s">
        <v>3717</v>
      </c>
      <c r="BL310" s="263" t="s">
        <v>3717</v>
      </c>
      <c r="BM310" s="142"/>
    </row>
    <row r="311" spans="1:65" ht="36" customHeight="1" x14ac:dyDescent="0.15">
      <c r="A311" s="218" t="s">
        <v>1930</v>
      </c>
      <c r="B311" s="272">
        <v>307</v>
      </c>
      <c r="C311" s="138" t="s">
        <v>1931</v>
      </c>
      <c r="D311" s="273" t="s">
        <v>1969</v>
      </c>
      <c r="E311" s="295" t="s">
        <v>1970</v>
      </c>
      <c r="F311" s="295" t="s">
        <v>1971</v>
      </c>
      <c r="G311" s="628" t="s">
        <v>1972</v>
      </c>
      <c r="H311" s="294" t="s">
        <v>1973</v>
      </c>
      <c r="I311" s="335" t="s">
        <v>4138</v>
      </c>
      <c r="J311" s="138" t="s">
        <v>550</v>
      </c>
      <c r="K311" s="273" t="s">
        <v>1974</v>
      </c>
      <c r="L311" s="465" t="s">
        <v>105</v>
      </c>
      <c r="M311" s="138" t="s">
        <v>74</v>
      </c>
      <c r="N311" s="300" t="s">
        <v>3956</v>
      </c>
      <c r="O311" s="474" t="s">
        <v>551</v>
      </c>
      <c r="P311" s="629" t="s">
        <v>4139</v>
      </c>
      <c r="Q311" s="269"/>
      <c r="R311" s="300">
        <v>8</v>
      </c>
      <c r="S311" s="300">
        <v>12</v>
      </c>
      <c r="T311" s="29"/>
      <c r="U311" s="30"/>
      <c r="V311" s="31"/>
      <c r="W311" s="30">
        <v>5.0999999999999996</v>
      </c>
      <c r="X311" s="31"/>
      <c r="Y311" s="30"/>
      <c r="Z311" s="31"/>
      <c r="AA311" s="30"/>
      <c r="AB311" s="31"/>
      <c r="AC311" s="30"/>
      <c r="AD311" s="31"/>
      <c r="AE311" s="100">
        <v>3.5</v>
      </c>
      <c r="AF311" s="31"/>
      <c r="AG311" s="30"/>
      <c r="AH311" s="31"/>
      <c r="AI311" s="30"/>
      <c r="AJ311" s="31"/>
      <c r="AK311" s="263"/>
      <c r="AL311" s="29"/>
      <c r="AM311" s="30"/>
      <c r="AN311" s="31"/>
      <c r="AO311" s="100">
        <v>5.6</v>
      </c>
      <c r="AP311" s="31"/>
      <c r="AQ311" s="30"/>
      <c r="AR311" s="31"/>
      <c r="AS311" s="30"/>
      <c r="AT311" s="31"/>
      <c r="AU311" s="30"/>
      <c r="AV311" s="31"/>
      <c r="AW311" s="100">
        <v>3.9</v>
      </c>
      <c r="AX311" s="31"/>
      <c r="AY311" s="30"/>
      <c r="AZ311" s="31"/>
      <c r="BA311" s="30"/>
      <c r="BB311" s="31"/>
      <c r="BC311" s="263"/>
      <c r="BD311" s="264" t="s">
        <v>4140</v>
      </c>
      <c r="BE311" s="265" t="s">
        <v>3716</v>
      </c>
      <c r="BF311" s="266" t="s">
        <v>3716</v>
      </c>
      <c r="BG311" s="266" t="s">
        <v>3716</v>
      </c>
      <c r="BH311" s="266" t="s">
        <v>3717</v>
      </c>
      <c r="BI311" s="266" t="s">
        <v>3717</v>
      </c>
      <c r="BJ311" s="266" t="s">
        <v>3716</v>
      </c>
      <c r="BK311" s="266" t="s">
        <v>3718</v>
      </c>
      <c r="BL311" s="263" t="s">
        <v>3718</v>
      </c>
      <c r="BM311" s="142"/>
    </row>
    <row r="312" spans="1:65" ht="36" customHeight="1" x14ac:dyDescent="0.15">
      <c r="A312" s="218" t="s">
        <v>1930</v>
      </c>
      <c r="B312" s="272">
        <v>308</v>
      </c>
      <c r="C312" s="138" t="s">
        <v>1931</v>
      </c>
      <c r="D312" s="273" t="s">
        <v>1975</v>
      </c>
      <c r="E312" s="295" t="s">
        <v>1976</v>
      </c>
      <c r="F312" s="295" t="s">
        <v>1977</v>
      </c>
      <c r="G312" s="628" t="s">
        <v>1978</v>
      </c>
      <c r="H312" s="294" t="s">
        <v>1979</v>
      </c>
      <c r="I312" s="269" t="s">
        <v>1980</v>
      </c>
      <c r="J312" s="138" t="s">
        <v>74</v>
      </c>
      <c r="K312" s="273" t="s">
        <v>1717</v>
      </c>
      <c r="L312" s="465" t="s">
        <v>74</v>
      </c>
      <c r="M312" s="138" t="s">
        <v>74</v>
      </c>
      <c r="N312" s="300" t="s">
        <v>3931</v>
      </c>
      <c r="O312" s="474" t="s">
        <v>1068</v>
      </c>
      <c r="P312" s="629"/>
      <c r="Q312" s="269" t="s">
        <v>1981</v>
      </c>
      <c r="R312" s="300">
        <v>24</v>
      </c>
      <c r="S312" s="300">
        <v>24</v>
      </c>
      <c r="T312" s="29"/>
      <c r="U312" s="30"/>
      <c r="V312" s="31"/>
      <c r="W312" s="100">
        <v>10.199999999999999</v>
      </c>
      <c r="X312" s="31"/>
      <c r="Y312" s="30">
        <v>1</v>
      </c>
      <c r="Z312" s="31"/>
      <c r="AA312" s="30"/>
      <c r="AB312" s="31"/>
      <c r="AC312" s="30"/>
      <c r="AD312" s="31"/>
      <c r="AE312" s="30"/>
      <c r="AF312" s="31"/>
      <c r="AG312" s="30"/>
      <c r="AH312" s="31"/>
      <c r="AI312" s="30"/>
      <c r="AJ312" s="31"/>
      <c r="AK312" s="263"/>
      <c r="AL312" s="29"/>
      <c r="AM312" s="30"/>
      <c r="AN312" s="31"/>
      <c r="AO312" s="100">
        <v>10.199999999999999</v>
      </c>
      <c r="AP312" s="31"/>
      <c r="AQ312" s="30">
        <v>1</v>
      </c>
      <c r="AR312" s="31"/>
      <c r="AS312" s="30"/>
      <c r="AT312" s="31"/>
      <c r="AU312" s="30"/>
      <c r="AV312" s="31"/>
      <c r="AW312" s="30"/>
      <c r="AX312" s="31"/>
      <c r="AY312" s="30"/>
      <c r="AZ312" s="31"/>
      <c r="BA312" s="30"/>
      <c r="BB312" s="31"/>
      <c r="BC312" s="263"/>
      <c r="BD312" s="264" t="s">
        <v>4141</v>
      </c>
      <c r="BE312" s="265" t="s">
        <v>3717</v>
      </c>
      <c r="BF312" s="266" t="s">
        <v>3717</v>
      </c>
      <c r="BG312" s="266" t="s">
        <v>3717</v>
      </c>
      <c r="BH312" s="266" t="s">
        <v>3717</v>
      </c>
      <c r="BI312" s="266" t="s">
        <v>3717</v>
      </c>
      <c r="BJ312" s="266" t="s">
        <v>3717</v>
      </c>
      <c r="BK312" s="266" t="s">
        <v>3717</v>
      </c>
      <c r="BL312" s="263" t="s">
        <v>3717</v>
      </c>
      <c r="BM312" s="142"/>
    </row>
    <row r="313" spans="1:65" ht="36" customHeight="1" x14ac:dyDescent="0.15">
      <c r="A313" s="218" t="s">
        <v>1930</v>
      </c>
      <c r="B313" s="272">
        <v>309</v>
      </c>
      <c r="C313" s="138" t="s">
        <v>1931</v>
      </c>
      <c r="D313" s="273" t="s">
        <v>1982</v>
      </c>
      <c r="E313" s="295" t="s">
        <v>1983</v>
      </c>
      <c r="F313" s="295" t="s">
        <v>1984</v>
      </c>
      <c r="G313" s="628" t="s">
        <v>1948</v>
      </c>
      <c r="H313" s="294" t="s">
        <v>1949</v>
      </c>
      <c r="I313" s="269" t="s">
        <v>1985</v>
      </c>
      <c r="J313" s="138" t="s">
        <v>74</v>
      </c>
      <c r="K313" s="273" t="s">
        <v>847</v>
      </c>
      <c r="L313" s="465" t="s">
        <v>74</v>
      </c>
      <c r="M313" s="138" t="s">
        <v>74</v>
      </c>
      <c r="N313" s="300" t="s">
        <v>3956</v>
      </c>
      <c r="O313" s="226" t="s">
        <v>378</v>
      </c>
      <c r="P313" s="225"/>
      <c r="Q313" s="269" t="s">
        <v>1986</v>
      </c>
      <c r="R313" s="300">
        <v>11</v>
      </c>
      <c r="S313" s="300">
        <v>11</v>
      </c>
      <c r="T313" s="29"/>
      <c r="U313" s="30"/>
      <c r="V313" s="31"/>
      <c r="W313" s="30"/>
      <c r="X313" s="31"/>
      <c r="Y313" s="30"/>
      <c r="Z313" s="31"/>
      <c r="AA313" s="30"/>
      <c r="AB313" s="31"/>
      <c r="AC313" s="30"/>
      <c r="AD313" s="31"/>
      <c r="AE313" s="100">
        <v>4.3099999999999996</v>
      </c>
      <c r="AF313" s="31"/>
      <c r="AG313" s="30"/>
      <c r="AH313" s="31"/>
      <c r="AI313" s="30"/>
      <c r="AJ313" s="31"/>
      <c r="AK313" s="263"/>
      <c r="AL313" s="29"/>
      <c r="AM313" s="30"/>
      <c r="AN313" s="31"/>
      <c r="AO313" s="30"/>
      <c r="AP313" s="31"/>
      <c r="AQ313" s="30"/>
      <c r="AR313" s="31"/>
      <c r="AS313" s="30"/>
      <c r="AT313" s="31"/>
      <c r="AU313" s="30"/>
      <c r="AV313" s="31"/>
      <c r="AW313" s="100">
        <v>4.3099999999999996</v>
      </c>
      <c r="AX313" s="31"/>
      <c r="AY313" s="30"/>
      <c r="AZ313" s="31"/>
      <c r="BA313" s="30"/>
      <c r="BB313" s="31"/>
      <c r="BC313" s="263"/>
      <c r="BD313" s="264"/>
      <c r="BE313" s="265"/>
      <c r="BF313" s="266"/>
      <c r="BG313" s="266"/>
      <c r="BH313" s="266"/>
      <c r="BI313" s="266"/>
      <c r="BJ313" s="266"/>
      <c r="BK313" s="266"/>
      <c r="BL313" s="263"/>
      <c r="BM313" s="142"/>
    </row>
    <row r="314" spans="1:65" ht="44.25" customHeight="1" x14ac:dyDescent="0.15">
      <c r="A314" s="218" t="s">
        <v>1930</v>
      </c>
      <c r="B314" s="272">
        <v>310</v>
      </c>
      <c r="C314" s="138" t="s">
        <v>1931</v>
      </c>
      <c r="D314" s="273" t="s">
        <v>1987</v>
      </c>
      <c r="E314" s="295" t="s">
        <v>1988</v>
      </c>
      <c r="F314" s="295" t="s">
        <v>1989</v>
      </c>
      <c r="G314" s="628" t="s">
        <v>1942</v>
      </c>
      <c r="H314" s="294" t="s">
        <v>1943</v>
      </c>
      <c r="I314" s="269" t="s">
        <v>1990</v>
      </c>
      <c r="J314" s="138" t="s">
        <v>105</v>
      </c>
      <c r="K314" s="273" t="s">
        <v>847</v>
      </c>
      <c r="L314" s="465" t="s">
        <v>105</v>
      </c>
      <c r="M314" s="138" t="s">
        <v>74</v>
      </c>
      <c r="N314" s="300" t="s">
        <v>854</v>
      </c>
      <c r="O314" s="226" t="s">
        <v>567</v>
      </c>
      <c r="P314" s="269">
        <v>44692</v>
      </c>
      <c r="Q314" s="269" t="s">
        <v>1990</v>
      </c>
      <c r="R314" s="300">
        <v>19</v>
      </c>
      <c r="S314" s="300">
        <v>19</v>
      </c>
      <c r="T314" s="29"/>
      <c r="U314" s="30"/>
      <c r="V314" s="31"/>
      <c r="W314" s="30"/>
      <c r="X314" s="31"/>
      <c r="Y314" s="30"/>
      <c r="Z314" s="31"/>
      <c r="AA314" s="30"/>
      <c r="AB314" s="31"/>
      <c r="AC314" s="30"/>
      <c r="AD314" s="31"/>
      <c r="AE314" s="30">
        <v>5.9</v>
      </c>
      <c r="AF314" s="31"/>
      <c r="AG314" s="30"/>
      <c r="AH314" s="31"/>
      <c r="AI314" s="30"/>
      <c r="AJ314" s="31"/>
      <c r="AK314" s="263"/>
      <c r="AL314" s="29"/>
      <c r="AM314" s="30"/>
      <c r="AN314" s="31"/>
      <c r="AO314" s="30"/>
      <c r="AP314" s="31"/>
      <c r="AQ314" s="30"/>
      <c r="AR314" s="31"/>
      <c r="AS314" s="30"/>
      <c r="AT314" s="31"/>
      <c r="AU314" s="30"/>
      <c r="AV314" s="31"/>
      <c r="AW314" s="30">
        <v>5.9</v>
      </c>
      <c r="AX314" s="31"/>
      <c r="AY314" s="30"/>
      <c r="AZ314" s="31"/>
      <c r="BA314" s="30"/>
      <c r="BB314" s="31"/>
      <c r="BC314" s="263"/>
      <c r="BD314" s="264" t="s">
        <v>4140</v>
      </c>
      <c r="BE314" s="265" t="s">
        <v>3717</v>
      </c>
      <c r="BF314" s="266" t="s">
        <v>3717</v>
      </c>
      <c r="BG314" s="266" t="s">
        <v>3717</v>
      </c>
      <c r="BH314" s="266" t="s">
        <v>3717</v>
      </c>
      <c r="BI314" s="266" t="s">
        <v>3716</v>
      </c>
      <c r="BJ314" s="266" t="s">
        <v>3717</v>
      </c>
      <c r="BK314" s="266"/>
      <c r="BL314" s="263" t="s">
        <v>3716</v>
      </c>
      <c r="BM314" s="142"/>
    </row>
    <row r="315" spans="1:65" ht="71.25" customHeight="1" x14ac:dyDescent="0.15">
      <c r="A315" s="218" t="s">
        <v>1930</v>
      </c>
      <c r="B315" s="272">
        <v>311</v>
      </c>
      <c r="C315" s="138" t="s">
        <v>1931</v>
      </c>
      <c r="D315" s="273" t="s">
        <v>1991</v>
      </c>
      <c r="E315" s="295" t="s">
        <v>1992</v>
      </c>
      <c r="F315" s="295" t="s">
        <v>1993</v>
      </c>
      <c r="G315" s="628" t="s">
        <v>1948</v>
      </c>
      <c r="H315" s="294" t="s">
        <v>1949</v>
      </c>
      <c r="I315" s="269">
        <v>44075</v>
      </c>
      <c r="J315" s="138" t="s">
        <v>105</v>
      </c>
      <c r="K315" s="273" t="s">
        <v>613</v>
      </c>
      <c r="L315" s="465" t="s">
        <v>105</v>
      </c>
      <c r="M315" s="138" t="s">
        <v>74</v>
      </c>
      <c r="N315" s="300" t="s">
        <v>535</v>
      </c>
      <c r="O315" s="226" t="s">
        <v>110</v>
      </c>
      <c r="P315" s="225" t="s">
        <v>1994</v>
      </c>
      <c r="Q315" s="269"/>
      <c r="R315" s="300">
        <v>11</v>
      </c>
      <c r="S315" s="300">
        <v>15</v>
      </c>
      <c r="T315" s="29"/>
      <c r="U315" s="30"/>
      <c r="V315" s="31"/>
      <c r="W315" s="30">
        <v>6.8</v>
      </c>
      <c r="X315" s="31"/>
      <c r="Y315" s="30"/>
      <c r="Z315" s="31"/>
      <c r="AA315" s="30"/>
      <c r="AB315" s="31"/>
      <c r="AC315" s="30"/>
      <c r="AD315" s="31"/>
      <c r="AE315" s="30">
        <v>4.3</v>
      </c>
      <c r="AF315" s="31"/>
      <c r="AG315" s="30"/>
      <c r="AH315" s="31"/>
      <c r="AI315" s="30"/>
      <c r="AJ315" s="31"/>
      <c r="AK315" s="263"/>
      <c r="AL315" s="29"/>
      <c r="AM315" s="30"/>
      <c r="AN315" s="31"/>
      <c r="AO315" s="30">
        <v>6.8</v>
      </c>
      <c r="AP315" s="31"/>
      <c r="AQ315" s="30"/>
      <c r="AR315" s="31"/>
      <c r="AS315" s="30"/>
      <c r="AT315" s="31"/>
      <c r="AU315" s="30"/>
      <c r="AV315" s="31"/>
      <c r="AW315" s="30">
        <v>4.3</v>
      </c>
      <c r="AX315" s="31"/>
      <c r="AY315" s="30"/>
      <c r="AZ315" s="31"/>
      <c r="BA315" s="30"/>
      <c r="BB315" s="31"/>
      <c r="BC315" s="263"/>
      <c r="BD315" s="264" t="s">
        <v>4142</v>
      </c>
      <c r="BE315" s="265" t="s">
        <v>3716</v>
      </c>
      <c r="BF315" s="266" t="s">
        <v>3717</v>
      </c>
      <c r="BG315" s="266" t="s">
        <v>3717</v>
      </c>
      <c r="BH315" s="266" t="s">
        <v>3716</v>
      </c>
      <c r="BI315" s="266" t="s">
        <v>3717</v>
      </c>
      <c r="BJ315" s="266" t="s">
        <v>3717</v>
      </c>
      <c r="BK315" s="266"/>
      <c r="BL315" s="263" t="s">
        <v>3716</v>
      </c>
      <c r="BM315" s="142"/>
    </row>
    <row r="316" spans="1:65" ht="63" customHeight="1" x14ac:dyDescent="0.15">
      <c r="A316" s="218" t="s">
        <v>1930</v>
      </c>
      <c r="B316" s="272">
        <v>312</v>
      </c>
      <c r="C316" s="138" t="s">
        <v>1931</v>
      </c>
      <c r="D316" s="273" t="s">
        <v>1995</v>
      </c>
      <c r="E316" s="295" t="s">
        <v>1996</v>
      </c>
      <c r="F316" s="295" t="s">
        <v>1997</v>
      </c>
      <c r="G316" s="628" t="s">
        <v>1998</v>
      </c>
      <c r="H316" s="294" t="s">
        <v>1973</v>
      </c>
      <c r="I316" s="269">
        <v>44074</v>
      </c>
      <c r="J316" s="138" t="s">
        <v>105</v>
      </c>
      <c r="K316" s="273" t="s">
        <v>613</v>
      </c>
      <c r="L316" s="465" t="s">
        <v>105</v>
      </c>
      <c r="M316" s="138" t="s">
        <v>74</v>
      </c>
      <c r="N316" s="300" t="s">
        <v>403</v>
      </c>
      <c r="O316" s="225" t="s">
        <v>567</v>
      </c>
      <c r="P316" s="269">
        <v>44693</v>
      </c>
      <c r="Q316" s="269">
        <v>44074</v>
      </c>
      <c r="R316" s="300">
        <v>6</v>
      </c>
      <c r="S316" s="300">
        <v>12</v>
      </c>
      <c r="T316" s="630"/>
      <c r="U316" s="553"/>
      <c r="V316" s="631"/>
      <c r="W316" s="553">
        <v>0.9</v>
      </c>
      <c r="X316" s="631"/>
      <c r="Y316" s="553"/>
      <c r="Z316" s="631"/>
      <c r="AA316" s="553"/>
      <c r="AB316" s="631"/>
      <c r="AC316" s="553"/>
      <c r="AD316" s="631"/>
      <c r="AE316" s="553">
        <v>4.4000000000000004</v>
      </c>
      <c r="AF316" s="631"/>
      <c r="AG316" s="553"/>
      <c r="AH316" s="631"/>
      <c r="AI316" s="553"/>
      <c r="AJ316" s="631"/>
      <c r="AK316" s="550"/>
      <c r="AL316" s="630"/>
      <c r="AM316" s="553"/>
      <c r="AN316" s="631"/>
      <c r="AO316" s="632">
        <v>3.9</v>
      </c>
      <c r="AP316" s="631"/>
      <c r="AQ316" s="553"/>
      <c r="AR316" s="631"/>
      <c r="AS316" s="553"/>
      <c r="AT316" s="631"/>
      <c r="AU316" s="553"/>
      <c r="AV316" s="631"/>
      <c r="AW316" s="632">
        <v>7.5</v>
      </c>
      <c r="AX316" s="631"/>
      <c r="AY316" s="553"/>
      <c r="AZ316" s="631"/>
      <c r="BA316" s="553"/>
      <c r="BB316" s="631"/>
      <c r="BC316" s="550"/>
      <c r="BD316" s="555" t="s">
        <v>4142</v>
      </c>
      <c r="BE316" s="552" t="s">
        <v>3717</v>
      </c>
      <c r="BF316" s="553" t="s">
        <v>3716</v>
      </c>
      <c r="BG316" s="553" t="s">
        <v>3717</v>
      </c>
      <c r="BH316" s="553" t="s">
        <v>3717</v>
      </c>
      <c r="BI316" s="553" t="s">
        <v>3716</v>
      </c>
      <c r="BJ316" s="553" t="s">
        <v>3716</v>
      </c>
      <c r="BK316" s="553" t="s">
        <v>3718</v>
      </c>
      <c r="BL316" s="550" t="s">
        <v>3716</v>
      </c>
      <c r="BM316" s="142"/>
    </row>
    <row r="317" spans="1:65" ht="80.25" customHeight="1" x14ac:dyDescent="0.15">
      <c r="A317" s="218" t="s">
        <v>1930</v>
      </c>
      <c r="B317" s="272">
        <v>313</v>
      </c>
      <c r="C317" s="138" t="s">
        <v>1931</v>
      </c>
      <c r="D317" s="273" t="s">
        <v>1999</v>
      </c>
      <c r="E317" s="295" t="s">
        <v>2000</v>
      </c>
      <c r="F317" s="295" t="s">
        <v>2001</v>
      </c>
      <c r="G317" s="628" t="s">
        <v>2002</v>
      </c>
      <c r="H317" s="294" t="s">
        <v>1961</v>
      </c>
      <c r="I317" s="269">
        <v>44445</v>
      </c>
      <c r="J317" s="138" t="s">
        <v>105</v>
      </c>
      <c r="K317" s="273" t="s">
        <v>2003</v>
      </c>
      <c r="L317" s="465" t="s">
        <v>105</v>
      </c>
      <c r="M317" s="138" t="s">
        <v>74</v>
      </c>
      <c r="N317" s="300" t="s">
        <v>535</v>
      </c>
      <c r="O317" s="226" t="s">
        <v>174</v>
      </c>
      <c r="P317" s="269">
        <v>44454</v>
      </c>
      <c r="Q317" s="269"/>
      <c r="R317" s="300">
        <v>5</v>
      </c>
      <c r="S317" s="300">
        <v>8</v>
      </c>
      <c r="T317" s="29"/>
      <c r="U317" s="30"/>
      <c r="V317" s="31"/>
      <c r="W317" s="30">
        <v>1.73</v>
      </c>
      <c r="X317" s="31"/>
      <c r="Y317" s="30">
        <v>1.1000000000000001</v>
      </c>
      <c r="Z317" s="31"/>
      <c r="AA317" s="30">
        <v>0.4</v>
      </c>
      <c r="AB317" s="31"/>
      <c r="AC317" s="30">
        <v>0.03</v>
      </c>
      <c r="AD317" s="31"/>
      <c r="AE317" s="30">
        <v>0.216</v>
      </c>
      <c r="AF317" s="31"/>
      <c r="AG317" s="30"/>
      <c r="AH317" s="31"/>
      <c r="AI317" s="30">
        <v>0.4</v>
      </c>
      <c r="AJ317" s="31"/>
      <c r="AK317" s="263"/>
      <c r="AL317" s="29"/>
      <c r="AM317" s="30"/>
      <c r="AN317" s="31"/>
      <c r="AO317" s="100">
        <v>1.83</v>
      </c>
      <c r="AP317" s="31"/>
      <c r="AQ317" s="100">
        <v>0.8</v>
      </c>
      <c r="AR317" s="31"/>
      <c r="AS317" s="100">
        <v>0.45</v>
      </c>
      <c r="AT317" s="31"/>
      <c r="AU317" s="100">
        <v>0.13</v>
      </c>
      <c r="AV317" s="31"/>
      <c r="AW317" s="100">
        <v>0.45</v>
      </c>
      <c r="AX317" s="31"/>
      <c r="AY317" s="30"/>
      <c r="AZ317" s="31"/>
      <c r="BA317" s="100">
        <v>0.5</v>
      </c>
      <c r="BB317" s="31"/>
      <c r="BC317" s="263"/>
      <c r="BD317" s="264"/>
      <c r="BE317" s="265"/>
      <c r="BF317" s="266"/>
      <c r="BG317" s="266"/>
      <c r="BH317" s="266"/>
      <c r="BI317" s="266"/>
      <c r="BJ317" s="266"/>
      <c r="BK317" s="266"/>
      <c r="BL317" s="263"/>
      <c r="BM317" s="142"/>
    </row>
    <row r="318" spans="1:65" ht="60.75" thickBot="1" x14ac:dyDescent="0.2">
      <c r="A318" s="218" t="s">
        <v>1930</v>
      </c>
      <c r="B318" s="272">
        <v>314</v>
      </c>
      <c r="C318" s="138" t="s">
        <v>2004</v>
      </c>
      <c r="D318" s="273" t="s">
        <v>4143</v>
      </c>
      <c r="E318" s="273" t="s">
        <v>2005</v>
      </c>
      <c r="F318" s="633" t="s">
        <v>2006</v>
      </c>
      <c r="G318" s="296" t="s">
        <v>2007</v>
      </c>
      <c r="H318" s="297" t="s">
        <v>2008</v>
      </c>
      <c r="I318" s="269" t="s">
        <v>2009</v>
      </c>
      <c r="J318" s="138" t="s">
        <v>74</v>
      </c>
      <c r="K318" s="298" t="s">
        <v>2010</v>
      </c>
      <c r="L318" s="583" t="s">
        <v>105</v>
      </c>
      <c r="M318" s="138" t="s">
        <v>74</v>
      </c>
      <c r="N318" s="598" t="s">
        <v>3783</v>
      </c>
      <c r="O318" s="299" t="s">
        <v>110</v>
      </c>
      <c r="P318" s="225" t="s">
        <v>2011</v>
      </c>
      <c r="Q318" s="269" t="s">
        <v>2012</v>
      </c>
      <c r="R318" s="138" t="s">
        <v>1929</v>
      </c>
      <c r="S318" s="138" t="s">
        <v>1929</v>
      </c>
      <c r="T318" s="29">
        <v>8.3000000000000007</v>
      </c>
      <c r="U318" s="30"/>
      <c r="V318" s="31"/>
      <c r="W318" s="100">
        <v>70.8</v>
      </c>
      <c r="X318" s="31"/>
      <c r="Y318" s="30"/>
      <c r="Z318" s="31"/>
      <c r="AA318" s="100">
        <v>28.6</v>
      </c>
      <c r="AB318" s="31"/>
      <c r="AC318" s="30"/>
      <c r="AD318" s="31"/>
      <c r="AE318" s="100">
        <v>29.6</v>
      </c>
      <c r="AF318" s="31"/>
      <c r="AG318" s="30"/>
      <c r="AH318" s="31"/>
      <c r="AI318" s="30">
        <v>1.5</v>
      </c>
      <c r="AJ318" s="31"/>
      <c r="AK318" s="418">
        <v>4.5</v>
      </c>
      <c r="AL318" s="149">
        <v>8</v>
      </c>
      <c r="AM318" s="30"/>
      <c r="AN318" s="31"/>
      <c r="AO318" s="100">
        <v>68</v>
      </c>
      <c r="AP318" s="31"/>
      <c r="AQ318" s="30"/>
      <c r="AR318" s="31"/>
      <c r="AS318" s="100">
        <v>30</v>
      </c>
      <c r="AT318" s="31"/>
      <c r="AU318" s="30"/>
      <c r="AV318" s="31"/>
      <c r="AW318" s="100">
        <v>31</v>
      </c>
      <c r="AX318" s="31"/>
      <c r="AY318" s="30"/>
      <c r="AZ318" s="31"/>
      <c r="BA318" s="30">
        <v>1.5</v>
      </c>
      <c r="BB318" s="31"/>
      <c r="BC318" s="418">
        <v>4.5</v>
      </c>
      <c r="BD318" s="634" t="s">
        <v>4142</v>
      </c>
      <c r="BE318" s="635" t="s">
        <v>3717</v>
      </c>
      <c r="BF318" s="636" t="s">
        <v>3716</v>
      </c>
      <c r="BG318" s="636" t="s">
        <v>3716</v>
      </c>
      <c r="BH318" s="636" t="s">
        <v>3716</v>
      </c>
      <c r="BI318" s="636" t="s">
        <v>3718</v>
      </c>
      <c r="BJ318" s="636" t="s">
        <v>3718</v>
      </c>
      <c r="BK318" s="636" t="s">
        <v>3717</v>
      </c>
      <c r="BL318" s="613" t="s">
        <v>3718</v>
      </c>
      <c r="BM318" s="142"/>
    </row>
    <row r="319" spans="1:65" ht="36" x14ac:dyDescent="0.15">
      <c r="A319" s="218" t="s">
        <v>1930</v>
      </c>
      <c r="B319" s="272">
        <v>315</v>
      </c>
      <c r="C319" s="138" t="s">
        <v>2013</v>
      </c>
      <c r="D319" s="273" t="s">
        <v>2014</v>
      </c>
      <c r="E319" s="295" t="s">
        <v>4144</v>
      </c>
      <c r="F319" s="275" t="s">
        <v>4145</v>
      </c>
      <c r="G319" s="276" t="s">
        <v>2015</v>
      </c>
      <c r="H319" s="637" t="s">
        <v>2016</v>
      </c>
      <c r="I319" s="225" t="s">
        <v>2017</v>
      </c>
      <c r="J319" s="138" t="s">
        <v>74</v>
      </c>
      <c r="K319" s="638" t="s">
        <v>2018</v>
      </c>
      <c r="L319" s="465" t="s">
        <v>105</v>
      </c>
      <c r="M319" s="138" t="s">
        <v>74</v>
      </c>
      <c r="N319" s="474" t="s">
        <v>3720</v>
      </c>
      <c r="O319" s="226" t="s">
        <v>174</v>
      </c>
      <c r="P319" s="225" t="s">
        <v>2019</v>
      </c>
      <c r="Q319" s="225" t="s">
        <v>2020</v>
      </c>
      <c r="R319" s="639">
        <v>34</v>
      </c>
      <c r="S319" s="639">
        <v>34</v>
      </c>
      <c r="T319" s="29">
        <v>219</v>
      </c>
      <c r="U319" s="30">
        <v>5</v>
      </c>
      <c r="V319" s="31"/>
      <c r="W319" s="30"/>
      <c r="X319" s="31"/>
      <c r="Y319" s="30">
        <v>4</v>
      </c>
      <c r="Z319" s="31"/>
      <c r="AA319" s="30"/>
      <c r="AB319" s="31"/>
      <c r="AC319" s="30"/>
      <c r="AD319" s="31">
        <v>3</v>
      </c>
      <c r="AE319" s="30">
        <v>1</v>
      </c>
      <c r="AF319" s="31">
        <v>1</v>
      </c>
      <c r="AG319" s="30"/>
      <c r="AH319" s="36"/>
      <c r="AI319" s="37"/>
      <c r="AJ319" s="31"/>
      <c r="AK319" s="263"/>
      <c r="AL319" s="29">
        <v>219</v>
      </c>
      <c r="AM319" s="30">
        <v>5</v>
      </c>
      <c r="AN319" s="31"/>
      <c r="AO319" s="30"/>
      <c r="AP319" s="31"/>
      <c r="AQ319" s="30">
        <v>4</v>
      </c>
      <c r="AR319" s="31"/>
      <c r="AS319" s="30"/>
      <c r="AT319" s="31"/>
      <c r="AU319" s="30"/>
      <c r="AV319" s="31">
        <v>3</v>
      </c>
      <c r="AW319" s="30">
        <v>1</v>
      </c>
      <c r="AX319" s="31">
        <v>1</v>
      </c>
      <c r="AY319" s="30"/>
      <c r="AZ319" s="36"/>
      <c r="BA319" s="37"/>
      <c r="BB319" s="31"/>
      <c r="BC319" s="263"/>
      <c r="BD319" s="264"/>
      <c r="BE319" s="265"/>
      <c r="BF319" s="266"/>
      <c r="BG319" s="266"/>
      <c r="BH319" s="266"/>
      <c r="BI319" s="266"/>
      <c r="BJ319" s="266"/>
      <c r="BK319" s="266"/>
      <c r="BL319" s="263"/>
      <c r="BM319" s="142"/>
    </row>
    <row r="320" spans="1:65" ht="36" x14ac:dyDescent="0.15">
      <c r="A320" s="218" t="s">
        <v>1930</v>
      </c>
      <c r="B320" s="272">
        <v>316</v>
      </c>
      <c r="C320" s="138" t="s">
        <v>2013</v>
      </c>
      <c r="D320" s="273" t="s">
        <v>2021</v>
      </c>
      <c r="E320" s="295" t="s">
        <v>2022</v>
      </c>
      <c r="F320" s="275" t="s">
        <v>2023</v>
      </c>
      <c r="G320" s="276" t="s">
        <v>2024</v>
      </c>
      <c r="H320" s="277" t="s">
        <v>2025</v>
      </c>
      <c r="I320" s="225" t="s">
        <v>2026</v>
      </c>
      <c r="J320" s="138" t="s">
        <v>74</v>
      </c>
      <c r="K320" s="278" t="s">
        <v>884</v>
      </c>
      <c r="L320" s="465" t="s">
        <v>74</v>
      </c>
      <c r="M320" s="138" t="s">
        <v>74</v>
      </c>
      <c r="N320" s="474" t="s">
        <v>3746</v>
      </c>
      <c r="O320" s="226" t="s">
        <v>2028</v>
      </c>
      <c r="P320" s="225"/>
      <c r="Q320" s="225" t="s">
        <v>2027</v>
      </c>
      <c r="R320" s="640">
        <v>125</v>
      </c>
      <c r="S320" s="640">
        <v>125</v>
      </c>
      <c r="T320" s="29"/>
      <c r="U320" s="30"/>
      <c r="V320" s="31"/>
      <c r="W320" s="30"/>
      <c r="X320" s="31"/>
      <c r="Y320" s="30"/>
      <c r="Z320" s="31"/>
      <c r="AA320" s="30"/>
      <c r="AB320" s="31"/>
      <c r="AC320" s="30"/>
      <c r="AD320" s="31"/>
      <c r="AE320" s="30"/>
      <c r="AF320" s="31">
        <v>207</v>
      </c>
      <c r="AG320" s="30"/>
      <c r="AH320" s="31"/>
      <c r="AI320" s="30"/>
      <c r="AJ320" s="31"/>
      <c r="AK320" s="263"/>
      <c r="AL320" s="29"/>
      <c r="AM320" s="30"/>
      <c r="AN320" s="31"/>
      <c r="AO320" s="30"/>
      <c r="AP320" s="31"/>
      <c r="AQ320" s="30"/>
      <c r="AR320" s="31"/>
      <c r="AS320" s="30"/>
      <c r="AT320" s="31"/>
      <c r="AU320" s="30"/>
      <c r="AV320" s="31"/>
      <c r="AW320" s="30"/>
      <c r="AX320" s="31"/>
      <c r="AY320" s="30"/>
      <c r="AZ320" s="31"/>
      <c r="BA320" s="30"/>
      <c r="BB320" s="31"/>
      <c r="BC320" s="263"/>
      <c r="BD320" s="264"/>
      <c r="BE320" s="265"/>
      <c r="BF320" s="266"/>
      <c r="BG320" s="266"/>
      <c r="BH320" s="266"/>
      <c r="BI320" s="266"/>
      <c r="BJ320" s="266"/>
      <c r="BK320" s="266"/>
      <c r="BL320" s="263"/>
      <c r="BM320" s="142"/>
    </row>
    <row r="321" spans="1:65" ht="44.25" customHeight="1" x14ac:dyDescent="0.15">
      <c r="A321" s="218" t="s">
        <v>1930</v>
      </c>
      <c r="B321" s="272">
        <v>317</v>
      </c>
      <c r="C321" s="138" t="s">
        <v>2013</v>
      </c>
      <c r="D321" s="273" t="s">
        <v>2029</v>
      </c>
      <c r="E321" s="295" t="s">
        <v>2030</v>
      </c>
      <c r="F321" s="275" t="s">
        <v>2031</v>
      </c>
      <c r="G321" s="276" t="s">
        <v>2032</v>
      </c>
      <c r="H321" s="277" t="s">
        <v>2033</v>
      </c>
      <c r="I321" s="225" t="s">
        <v>2017</v>
      </c>
      <c r="J321" s="138" t="s">
        <v>74</v>
      </c>
      <c r="K321" s="278" t="s">
        <v>847</v>
      </c>
      <c r="L321" s="465" t="s">
        <v>105</v>
      </c>
      <c r="M321" s="138" t="s">
        <v>74</v>
      </c>
      <c r="N321" s="474" t="s">
        <v>1581</v>
      </c>
      <c r="O321" s="226" t="s">
        <v>567</v>
      </c>
      <c r="P321" s="225" t="s">
        <v>2034</v>
      </c>
      <c r="Q321" s="225" t="s">
        <v>2035</v>
      </c>
      <c r="R321" s="640">
        <v>56</v>
      </c>
      <c r="S321" s="640">
        <v>60</v>
      </c>
      <c r="T321" s="29"/>
      <c r="U321" s="30"/>
      <c r="V321" s="31"/>
      <c r="W321" s="30"/>
      <c r="X321" s="31"/>
      <c r="Y321" s="30"/>
      <c r="Z321" s="31"/>
      <c r="AA321" s="30"/>
      <c r="AB321" s="31"/>
      <c r="AC321" s="30"/>
      <c r="AD321" s="31"/>
      <c r="AE321" s="30">
        <v>139</v>
      </c>
      <c r="AF321" s="31"/>
      <c r="AG321" s="30"/>
      <c r="AH321" s="31"/>
      <c r="AI321" s="30"/>
      <c r="AJ321" s="31"/>
      <c r="AK321" s="263"/>
      <c r="AL321" s="29"/>
      <c r="AM321" s="30"/>
      <c r="AN321" s="31"/>
      <c r="AO321" s="30"/>
      <c r="AP321" s="31"/>
      <c r="AQ321" s="30"/>
      <c r="AR321" s="31"/>
      <c r="AS321" s="30"/>
      <c r="AT321" s="31"/>
      <c r="AU321" s="30"/>
      <c r="AV321" s="31"/>
      <c r="AW321" s="100">
        <v>131</v>
      </c>
      <c r="AX321" s="31"/>
      <c r="AY321" s="30"/>
      <c r="AZ321" s="31"/>
      <c r="BA321" s="30"/>
      <c r="BB321" s="31"/>
      <c r="BC321" s="263"/>
      <c r="BD321" s="264"/>
      <c r="BE321" s="265"/>
      <c r="BF321" s="266"/>
      <c r="BG321" s="266"/>
      <c r="BH321" s="266"/>
      <c r="BI321" s="266"/>
      <c r="BJ321" s="266"/>
      <c r="BK321" s="266"/>
      <c r="BL321" s="263"/>
      <c r="BM321" s="142"/>
    </row>
    <row r="322" spans="1:65" ht="44.25" customHeight="1" x14ac:dyDescent="0.15">
      <c r="A322" s="218" t="s">
        <v>1930</v>
      </c>
      <c r="B322" s="272">
        <v>318</v>
      </c>
      <c r="C322" s="138" t="s">
        <v>2013</v>
      </c>
      <c r="D322" s="273" t="s">
        <v>2036</v>
      </c>
      <c r="E322" s="295" t="s">
        <v>2037</v>
      </c>
      <c r="F322" s="275" t="s">
        <v>2038</v>
      </c>
      <c r="G322" s="276" t="s">
        <v>2039</v>
      </c>
      <c r="H322" s="277" t="s">
        <v>2040</v>
      </c>
      <c r="I322" s="225" t="s">
        <v>2041</v>
      </c>
      <c r="J322" s="138" t="s">
        <v>74</v>
      </c>
      <c r="K322" s="278" t="s">
        <v>2042</v>
      </c>
      <c r="L322" s="465" t="s">
        <v>105</v>
      </c>
      <c r="M322" s="138" t="s">
        <v>74</v>
      </c>
      <c r="N322" s="474" t="s">
        <v>885</v>
      </c>
      <c r="O322" s="474" t="s">
        <v>403</v>
      </c>
      <c r="P322" s="225" t="s">
        <v>2043</v>
      </c>
      <c r="Q322" s="225" t="s">
        <v>2044</v>
      </c>
      <c r="R322" s="640">
        <v>180</v>
      </c>
      <c r="S322" s="640">
        <v>180</v>
      </c>
      <c r="T322" s="29">
        <v>169</v>
      </c>
      <c r="U322" s="30"/>
      <c r="V322" s="31"/>
      <c r="W322" s="30">
        <v>1</v>
      </c>
      <c r="X322" s="31"/>
      <c r="Y322" s="30"/>
      <c r="Z322" s="31"/>
      <c r="AA322" s="30">
        <v>7</v>
      </c>
      <c r="AB322" s="31"/>
      <c r="AC322" s="30"/>
      <c r="AD322" s="31"/>
      <c r="AE322" s="30">
        <v>280</v>
      </c>
      <c r="AF322" s="31"/>
      <c r="AG322" s="30"/>
      <c r="AH322" s="31">
        <v>33</v>
      </c>
      <c r="AI322" s="30"/>
      <c r="AJ322" s="31"/>
      <c r="AK322" s="263"/>
      <c r="AL322" s="29">
        <v>169</v>
      </c>
      <c r="AM322" s="30"/>
      <c r="AN322" s="31"/>
      <c r="AO322" s="30">
        <v>1</v>
      </c>
      <c r="AP322" s="31"/>
      <c r="AQ322" s="30"/>
      <c r="AR322" s="31"/>
      <c r="AS322" s="30">
        <v>7</v>
      </c>
      <c r="AT322" s="31"/>
      <c r="AU322" s="30"/>
      <c r="AV322" s="31"/>
      <c r="AW322" s="30">
        <v>280</v>
      </c>
      <c r="AX322" s="31"/>
      <c r="AY322" s="30"/>
      <c r="AZ322" s="31">
        <v>33</v>
      </c>
      <c r="BA322" s="30"/>
      <c r="BB322" s="31"/>
      <c r="BC322" s="263"/>
      <c r="BD322" s="264"/>
      <c r="BE322" s="265"/>
      <c r="BF322" s="266"/>
      <c r="BG322" s="266"/>
      <c r="BH322" s="266"/>
      <c r="BI322" s="266"/>
      <c r="BJ322" s="266"/>
      <c r="BK322" s="266"/>
      <c r="BL322" s="263"/>
      <c r="BM322" s="142"/>
    </row>
    <row r="323" spans="1:65" ht="36" x14ac:dyDescent="0.15">
      <c r="A323" s="218" t="s">
        <v>1930</v>
      </c>
      <c r="B323" s="272">
        <v>319</v>
      </c>
      <c r="C323" s="138" t="s">
        <v>2013</v>
      </c>
      <c r="D323" s="273" t="s">
        <v>2045</v>
      </c>
      <c r="E323" s="295" t="s">
        <v>4146</v>
      </c>
      <c r="F323" s="275" t="s">
        <v>2046</v>
      </c>
      <c r="G323" s="628" t="s">
        <v>2047</v>
      </c>
      <c r="H323" s="277" t="s">
        <v>2048</v>
      </c>
      <c r="I323" s="225" t="s">
        <v>2049</v>
      </c>
      <c r="J323" s="138" t="s">
        <v>74</v>
      </c>
      <c r="K323" s="278" t="s">
        <v>2050</v>
      </c>
      <c r="L323" s="465" t="s">
        <v>105</v>
      </c>
      <c r="M323" s="138" t="s">
        <v>74</v>
      </c>
      <c r="N323" s="474" t="s">
        <v>3720</v>
      </c>
      <c r="O323" s="474" t="s">
        <v>174</v>
      </c>
      <c r="P323" s="225" t="s">
        <v>2051</v>
      </c>
      <c r="Q323" s="225" t="s">
        <v>2052</v>
      </c>
      <c r="R323" s="640">
        <v>90</v>
      </c>
      <c r="S323" s="640">
        <v>90</v>
      </c>
      <c r="T323" s="29">
        <v>36.5</v>
      </c>
      <c r="U323" s="30">
        <v>4</v>
      </c>
      <c r="V323" s="31"/>
      <c r="W323" s="30"/>
      <c r="X323" s="31"/>
      <c r="Y323" s="37"/>
      <c r="Z323" s="31"/>
      <c r="AA323" s="30">
        <v>10.9</v>
      </c>
      <c r="AB323" s="31"/>
      <c r="AC323" s="30"/>
      <c r="AD323" s="36"/>
      <c r="AE323" s="30">
        <v>0.9</v>
      </c>
      <c r="AF323" s="36"/>
      <c r="AG323" s="30"/>
      <c r="AH323" s="31">
        <v>1</v>
      </c>
      <c r="AI323" s="30"/>
      <c r="AJ323" s="31"/>
      <c r="AK323" s="263"/>
      <c r="AL323" s="149">
        <v>32.799999999999997</v>
      </c>
      <c r="AM323" s="100">
        <v>6</v>
      </c>
      <c r="AN323" s="31"/>
      <c r="AO323" s="30"/>
      <c r="AP323" s="31"/>
      <c r="AQ323" s="37"/>
      <c r="AR323" s="31"/>
      <c r="AS323" s="100">
        <v>13.1</v>
      </c>
      <c r="AT323" s="31"/>
      <c r="AU323" s="30"/>
      <c r="AV323" s="36"/>
      <c r="AW323" s="100">
        <v>2</v>
      </c>
      <c r="AX323" s="36"/>
      <c r="AY323" s="30"/>
      <c r="AZ323" s="99">
        <v>2</v>
      </c>
      <c r="BA323" s="30"/>
      <c r="BB323" s="31"/>
      <c r="BC323" s="263"/>
      <c r="BD323" s="264"/>
      <c r="BE323" s="265"/>
      <c r="BF323" s="266"/>
      <c r="BG323" s="266"/>
      <c r="BH323" s="266"/>
      <c r="BI323" s="266"/>
      <c r="BJ323" s="266"/>
      <c r="BK323" s="266"/>
      <c r="BL323" s="263"/>
      <c r="BM323" s="142"/>
    </row>
    <row r="324" spans="1:65" ht="36" x14ac:dyDescent="0.15">
      <c r="A324" s="218" t="s">
        <v>1930</v>
      </c>
      <c r="B324" s="272">
        <v>320</v>
      </c>
      <c r="C324" s="138" t="s">
        <v>2053</v>
      </c>
      <c r="D324" s="445" t="s">
        <v>2054</v>
      </c>
      <c r="E324" s="445" t="s">
        <v>2055</v>
      </c>
      <c r="F324" s="641" t="s">
        <v>2056</v>
      </c>
      <c r="G324" s="403" t="s">
        <v>2057</v>
      </c>
      <c r="H324" s="642" t="s">
        <v>2058</v>
      </c>
      <c r="I324" s="225" t="s">
        <v>2059</v>
      </c>
      <c r="J324" s="598" t="s">
        <v>74</v>
      </c>
      <c r="K324" s="445" t="s">
        <v>1038</v>
      </c>
      <c r="L324" s="465" t="s">
        <v>74</v>
      </c>
      <c r="M324" s="598" t="s">
        <v>74</v>
      </c>
      <c r="N324" s="225" t="s">
        <v>4147</v>
      </c>
      <c r="O324" s="220" t="s">
        <v>233</v>
      </c>
      <c r="P324" s="225"/>
      <c r="Q324" s="225" t="s">
        <v>2060</v>
      </c>
      <c r="R324" s="598"/>
      <c r="S324" s="598"/>
      <c r="T324" s="539"/>
      <c r="U324" s="540"/>
      <c r="V324" s="541"/>
      <c r="W324" s="540"/>
      <c r="X324" s="541"/>
      <c r="Y324" s="540"/>
      <c r="Z324" s="541"/>
      <c r="AA324" s="540"/>
      <c r="AB324" s="541"/>
      <c r="AC324" s="540"/>
      <c r="AD324" s="541"/>
      <c r="AE324" s="540"/>
      <c r="AF324" s="541"/>
      <c r="AG324" s="540"/>
      <c r="AH324" s="541"/>
      <c r="AI324" s="540"/>
      <c r="AJ324" s="541"/>
      <c r="AK324" s="263"/>
      <c r="AL324" s="539"/>
      <c r="AM324" s="540"/>
      <c r="AN324" s="541"/>
      <c r="AO324" s="540"/>
      <c r="AP324" s="541"/>
      <c r="AQ324" s="540"/>
      <c r="AR324" s="541"/>
      <c r="AS324" s="540"/>
      <c r="AT324" s="541"/>
      <c r="AU324" s="540"/>
      <c r="AV324" s="541"/>
      <c r="AW324" s="540"/>
      <c r="AX324" s="541"/>
      <c r="AY324" s="540"/>
      <c r="AZ324" s="541"/>
      <c r="BA324" s="540"/>
      <c r="BB324" s="541"/>
      <c r="BC324" s="263"/>
      <c r="BD324" s="264"/>
      <c r="BE324" s="265"/>
      <c r="BF324" s="266"/>
      <c r="BG324" s="266"/>
      <c r="BH324" s="266"/>
      <c r="BI324" s="266"/>
      <c r="BJ324" s="266"/>
      <c r="BK324" s="266"/>
      <c r="BL324" s="263"/>
      <c r="BM324" s="142"/>
    </row>
    <row r="325" spans="1:65" ht="40.5" x14ac:dyDescent="0.15">
      <c r="A325" s="218" t="s">
        <v>1930</v>
      </c>
      <c r="B325" s="272">
        <v>321</v>
      </c>
      <c r="C325" s="138" t="s">
        <v>2053</v>
      </c>
      <c r="D325" s="445" t="s">
        <v>2061</v>
      </c>
      <c r="E325" s="421" t="s">
        <v>2062</v>
      </c>
      <c r="F325" s="405" t="s">
        <v>2063</v>
      </c>
      <c r="G325" s="403" t="s">
        <v>2064</v>
      </c>
      <c r="H325" s="642" t="s">
        <v>2065</v>
      </c>
      <c r="I325" s="225" t="s">
        <v>2066</v>
      </c>
      <c r="J325" s="598" t="s">
        <v>74</v>
      </c>
      <c r="K325" s="445" t="s">
        <v>2067</v>
      </c>
      <c r="L325" s="465" t="s">
        <v>105</v>
      </c>
      <c r="M325" s="598" t="s">
        <v>74</v>
      </c>
      <c r="N325" s="598" t="s">
        <v>1581</v>
      </c>
      <c r="O325" s="226" t="s">
        <v>567</v>
      </c>
      <c r="P325" s="643" t="s">
        <v>2068</v>
      </c>
      <c r="Q325" s="225" t="s">
        <v>2069</v>
      </c>
      <c r="R325" s="598">
        <v>59</v>
      </c>
      <c r="S325" s="598">
        <v>60</v>
      </c>
      <c r="T325" s="539">
        <v>12</v>
      </c>
      <c r="U325" s="540">
        <v>3.9</v>
      </c>
      <c r="V325" s="541"/>
      <c r="W325" s="540"/>
      <c r="X325" s="541"/>
      <c r="Y325" s="540"/>
      <c r="Z325" s="541">
        <v>0.7</v>
      </c>
      <c r="AA325" s="540"/>
      <c r="AB325" s="541"/>
      <c r="AC325" s="540"/>
      <c r="AD325" s="541"/>
      <c r="AE325" s="540">
        <v>0.5</v>
      </c>
      <c r="AF325" s="541"/>
      <c r="AG325" s="540"/>
      <c r="AH325" s="541"/>
      <c r="AI325" s="540"/>
      <c r="AJ325" s="541"/>
      <c r="AK325" s="263">
        <v>5</v>
      </c>
      <c r="AL325" s="539">
        <v>12.4</v>
      </c>
      <c r="AM325" s="540">
        <v>4</v>
      </c>
      <c r="AN325" s="541"/>
      <c r="AO325" s="540"/>
      <c r="AP325" s="541"/>
      <c r="AQ325" s="540"/>
      <c r="AR325" s="541">
        <v>0.8</v>
      </c>
      <c r="AS325" s="540"/>
      <c r="AT325" s="541"/>
      <c r="AU325" s="540"/>
      <c r="AV325" s="541"/>
      <c r="AW325" s="540">
        <v>1</v>
      </c>
      <c r="AX325" s="541"/>
      <c r="AY325" s="540"/>
      <c r="AZ325" s="541"/>
      <c r="BA325" s="540"/>
      <c r="BB325" s="541"/>
      <c r="BC325" s="263">
        <v>10</v>
      </c>
      <c r="BD325" s="264" t="s">
        <v>3788</v>
      </c>
      <c r="BE325" s="265" t="s">
        <v>3718</v>
      </c>
      <c r="BF325" s="266" t="s">
        <v>3718</v>
      </c>
      <c r="BG325" s="266" t="s">
        <v>3718</v>
      </c>
      <c r="BH325" s="266" t="s">
        <v>3718</v>
      </c>
      <c r="BI325" s="266" t="s">
        <v>3718</v>
      </c>
      <c r="BJ325" s="266" t="s">
        <v>3718</v>
      </c>
      <c r="BK325" s="266" t="s">
        <v>3718</v>
      </c>
      <c r="BL325" s="263" t="s">
        <v>3718</v>
      </c>
      <c r="BM325" s="142"/>
    </row>
    <row r="326" spans="1:65" ht="27" x14ac:dyDescent="0.15">
      <c r="A326" s="218" t="s">
        <v>1930</v>
      </c>
      <c r="B326" s="272">
        <v>322</v>
      </c>
      <c r="C326" s="138" t="s">
        <v>2053</v>
      </c>
      <c r="D326" s="445" t="s">
        <v>2070</v>
      </c>
      <c r="E326" s="445" t="s">
        <v>2071</v>
      </c>
      <c r="F326" s="641" t="s">
        <v>2072</v>
      </c>
      <c r="G326" s="403" t="s">
        <v>2073</v>
      </c>
      <c r="H326" s="642" t="s">
        <v>2058</v>
      </c>
      <c r="I326" s="225" t="s">
        <v>2074</v>
      </c>
      <c r="J326" s="598" t="s">
        <v>74</v>
      </c>
      <c r="K326" s="445" t="s">
        <v>884</v>
      </c>
      <c r="L326" s="465" t="s">
        <v>105</v>
      </c>
      <c r="M326" s="598" t="s">
        <v>74</v>
      </c>
      <c r="N326" s="598" t="s">
        <v>378</v>
      </c>
      <c r="O326" s="220" t="s">
        <v>2077</v>
      </c>
      <c r="P326" s="643" t="s">
        <v>2075</v>
      </c>
      <c r="Q326" s="225" t="s">
        <v>2076</v>
      </c>
      <c r="R326" s="598">
        <v>59</v>
      </c>
      <c r="S326" s="598">
        <v>65</v>
      </c>
      <c r="T326" s="539"/>
      <c r="U326" s="540"/>
      <c r="V326" s="541"/>
      <c r="W326" s="540"/>
      <c r="X326" s="541"/>
      <c r="Y326" s="540"/>
      <c r="Z326" s="541"/>
      <c r="AA326" s="540"/>
      <c r="AB326" s="541"/>
      <c r="AC326" s="540"/>
      <c r="AD326" s="541"/>
      <c r="AE326" s="540"/>
      <c r="AF326" s="541">
        <v>168.56</v>
      </c>
      <c r="AG326" s="540"/>
      <c r="AH326" s="541"/>
      <c r="AI326" s="540"/>
      <c r="AJ326" s="541"/>
      <c r="AK326" s="263"/>
      <c r="AL326" s="539"/>
      <c r="AM326" s="540"/>
      <c r="AN326" s="541"/>
      <c r="AO326" s="540"/>
      <c r="AP326" s="541"/>
      <c r="AQ326" s="540"/>
      <c r="AR326" s="541"/>
      <c r="AS326" s="540"/>
      <c r="AT326" s="541"/>
      <c r="AU326" s="540"/>
      <c r="AV326" s="541"/>
      <c r="AW326" s="540"/>
      <c r="AX326" s="541">
        <v>100</v>
      </c>
      <c r="AY326" s="540"/>
      <c r="AZ326" s="541"/>
      <c r="BA326" s="540"/>
      <c r="BB326" s="541"/>
      <c r="BC326" s="263"/>
      <c r="BD326" s="264"/>
      <c r="BE326" s="265"/>
      <c r="BF326" s="266"/>
      <c r="BG326" s="266"/>
      <c r="BH326" s="266"/>
      <c r="BI326" s="266"/>
      <c r="BJ326" s="266"/>
      <c r="BK326" s="266"/>
      <c r="BL326" s="263"/>
      <c r="BM326" s="142"/>
    </row>
    <row r="327" spans="1:65" ht="42" customHeight="1" x14ac:dyDescent="0.15">
      <c r="A327" s="218" t="s">
        <v>1930</v>
      </c>
      <c r="B327" s="272">
        <v>323</v>
      </c>
      <c r="C327" s="138" t="s">
        <v>2053</v>
      </c>
      <c r="D327" s="445" t="s">
        <v>2078</v>
      </c>
      <c r="E327" s="445" t="s">
        <v>2079</v>
      </c>
      <c r="F327" s="641" t="s">
        <v>2080</v>
      </c>
      <c r="G327" s="403" t="s">
        <v>2081</v>
      </c>
      <c r="H327" s="642" t="s">
        <v>2082</v>
      </c>
      <c r="I327" s="225" t="s">
        <v>2083</v>
      </c>
      <c r="J327" s="598" t="s">
        <v>74</v>
      </c>
      <c r="K327" s="445" t="s">
        <v>884</v>
      </c>
      <c r="L327" s="465" t="s">
        <v>105</v>
      </c>
      <c r="M327" s="598" t="s">
        <v>74</v>
      </c>
      <c r="N327" s="598" t="s">
        <v>1581</v>
      </c>
      <c r="O327" s="226" t="s">
        <v>567</v>
      </c>
      <c r="P327" s="643" t="s">
        <v>2084</v>
      </c>
      <c r="Q327" s="269" t="s">
        <v>2083</v>
      </c>
      <c r="R327" s="598">
        <v>474</v>
      </c>
      <c r="S327" s="598">
        <v>500</v>
      </c>
      <c r="T327" s="539"/>
      <c r="U327" s="540"/>
      <c r="V327" s="541"/>
      <c r="W327" s="540"/>
      <c r="X327" s="541"/>
      <c r="Y327" s="540"/>
      <c r="Z327" s="541"/>
      <c r="AA327" s="540"/>
      <c r="AB327" s="541"/>
      <c r="AC327" s="540"/>
      <c r="AD327" s="541"/>
      <c r="AE327" s="540"/>
      <c r="AF327" s="541">
        <v>76.150000000000006</v>
      </c>
      <c r="AG327" s="540"/>
      <c r="AH327" s="541"/>
      <c r="AI327" s="540"/>
      <c r="AJ327" s="541"/>
      <c r="AK327" s="263"/>
      <c r="AL327" s="539"/>
      <c r="AM327" s="540"/>
      <c r="AN327" s="541"/>
      <c r="AO327" s="540"/>
      <c r="AP327" s="541"/>
      <c r="AQ327" s="540"/>
      <c r="AR327" s="541"/>
      <c r="AS327" s="540"/>
      <c r="AT327" s="541"/>
      <c r="AU327" s="540"/>
      <c r="AV327" s="541"/>
      <c r="AW327" s="540"/>
      <c r="AX327" s="541">
        <v>88</v>
      </c>
      <c r="AY327" s="540"/>
      <c r="AZ327" s="541"/>
      <c r="BA327" s="540"/>
      <c r="BB327" s="541"/>
      <c r="BC327" s="263"/>
      <c r="BD327" s="264" t="s">
        <v>3788</v>
      </c>
      <c r="BE327" s="265" t="s">
        <v>3716</v>
      </c>
      <c r="BF327" s="266" t="s">
        <v>3718</v>
      </c>
      <c r="BG327" s="266" t="s">
        <v>3716</v>
      </c>
      <c r="BH327" s="266" t="s">
        <v>3716</v>
      </c>
      <c r="BI327" s="266" t="s">
        <v>3717</v>
      </c>
      <c r="BJ327" s="266" t="s">
        <v>3717</v>
      </c>
      <c r="BK327" s="266" t="s">
        <v>3718</v>
      </c>
      <c r="BL327" s="263" t="s">
        <v>3717</v>
      </c>
      <c r="BM327" s="142"/>
    </row>
    <row r="328" spans="1:65" ht="63.75" customHeight="1" x14ac:dyDescent="0.15">
      <c r="A328" s="218" t="s">
        <v>1930</v>
      </c>
      <c r="B328" s="272">
        <v>324</v>
      </c>
      <c r="C328" s="138" t="s">
        <v>2053</v>
      </c>
      <c r="D328" s="445" t="s">
        <v>2085</v>
      </c>
      <c r="E328" s="445" t="s">
        <v>2086</v>
      </c>
      <c r="F328" s="641" t="s">
        <v>2087</v>
      </c>
      <c r="G328" s="403" t="s">
        <v>2088</v>
      </c>
      <c r="H328" s="642" t="s">
        <v>2089</v>
      </c>
      <c r="I328" s="225" t="s">
        <v>1273</v>
      </c>
      <c r="J328" s="598" t="s">
        <v>74</v>
      </c>
      <c r="K328" s="445" t="s">
        <v>847</v>
      </c>
      <c r="L328" s="465" t="s">
        <v>105</v>
      </c>
      <c r="M328" s="598" t="s">
        <v>74</v>
      </c>
      <c r="N328" s="598" t="s">
        <v>1581</v>
      </c>
      <c r="O328" s="220" t="s">
        <v>174</v>
      </c>
      <c r="P328" s="643" t="s">
        <v>2090</v>
      </c>
      <c r="Q328" s="225" t="s">
        <v>2091</v>
      </c>
      <c r="R328" s="598">
        <v>20</v>
      </c>
      <c r="S328" s="598">
        <v>26</v>
      </c>
      <c r="T328" s="539"/>
      <c r="U328" s="540"/>
      <c r="V328" s="541"/>
      <c r="W328" s="540"/>
      <c r="X328" s="541"/>
      <c r="Y328" s="540"/>
      <c r="Z328" s="541"/>
      <c r="AA328" s="540"/>
      <c r="AB328" s="541"/>
      <c r="AC328" s="540"/>
      <c r="AD328" s="541"/>
      <c r="AE328" s="540">
        <v>36.9</v>
      </c>
      <c r="AF328" s="541">
        <v>1.3</v>
      </c>
      <c r="AG328" s="540"/>
      <c r="AH328" s="541"/>
      <c r="AI328" s="540">
        <v>1.5</v>
      </c>
      <c r="AJ328" s="541"/>
      <c r="AK328" s="263"/>
      <c r="AL328" s="539"/>
      <c r="AM328" s="540"/>
      <c r="AN328" s="541"/>
      <c r="AO328" s="540"/>
      <c r="AP328" s="541"/>
      <c r="AQ328" s="540"/>
      <c r="AR328" s="541"/>
      <c r="AS328" s="540"/>
      <c r="AT328" s="541"/>
      <c r="AU328" s="540"/>
      <c r="AV328" s="541"/>
      <c r="AW328" s="540">
        <v>38.9</v>
      </c>
      <c r="AX328" s="541">
        <v>1.8</v>
      </c>
      <c r="AY328" s="540"/>
      <c r="AZ328" s="541"/>
      <c r="BA328" s="540">
        <v>1.8</v>
      </c>
      <c r="BB328" s="541"/>
      <c r="BC328" s="263"/>
      <c r="BD328" s="264"/>
      <c r="BE328" s="265"/>
      <c r="BF328" s="266"/>
      <c r="BG328" s="266"/>
      <c r="BH328" s="266"/>
      <c r="BI328" s="266"/>
      <c r="BJ328" s="266"/>
      <c r="BK328" s="266"/>
      <c r="BL328" s="263"/>
      <c r="BM328" s="142"/>
    </row>
    <row r="329" spans="1:65" ht="70.5" customHeight="1" x14ac:dyDescent="0.15">
      <c r="A329" s="218" t="s">
        <v>1930</v>
      </c>
      <c r="B329" s="272">
        <v>325</v>
      </c>
      <c r="C329" s="138" t="s">
        <v>2053</v>
      </c>
      <c r="D329" s="445" t="s">
        <v>2092</v>
      </c>
      <c r="E329" s="445" t="s">
        <v>2093</v>
      </c>
      <c r="F329" s="641" t="s">
        <v>2094</v>
      </c>
      <c r="G329" s="403" t="s">
        <v>2095</v>
      </c>
      <c r="H329" s="642" t="s">
        <v>2096</v>
      </c>
      <c r="I329" s="225" t="s">
        <v>1273</v>
      </c>
      <c r="J329" s="598" t="s">
        <v>74</v>
      </c>
      <c r="K329" s="445" t="s">
        <v>2097</v>
      </c>
      <c r="L329" s="465" t="s">
        <v>3701</v>
      </c>
      <c r="M329" s="598" t="s">
        <v>74</v>
      </c>
      <c r="N329" s="598" t="s">
        <v>970</v>
      </c>
      <c r="O329" s="226" t="s">
        <v>2100</v>
      </c>
      <c r="P329" s="643" t="s">
        <v>2098</v>
      </c>
      <c r="Q329" s="225" t="s">
        <v>2099</v>
      </c>
      <c r="R329" s="598">
        <v>18</v>
      </c>
      <c r="S329" s="598">
        <v>20</v>
      </c>
      <c r="T329" s="539"/>
      <c r="U329" s="540"/>
      <c r="V329" s="541"/>
      <c r="W329" s="540"/>
      <c r="X329" s="541"/>
      <c r="Y329" s="540"/>
      <c r="Z329" s="541"/>
      <c r="AA329" s="540"/>
      <c r="AB329" s="541"/>
      <c r="AC329" s="540"/>
      <c r="AD329" s="541"/>
      <c r="AE329" s="540">
        <v>0.1</v>
      </c>
      <c r="AF329" s="541"/>
      <c r="AG329" s="540"/>
      <c r="AH329" s="541">
        <v>2.2000000000000002</v>
      </c>
      <c r="AI329" s="540"/>
      <c r="AJ329" s="541"/>
      <c r="AK329" s="263"/>
      <c r="AL329" s="539"/>
      <c r="AM329" s="540"/>
      <c r="AN329" s="541"/>
      <c r="AO329" s="540"/>
      <c r="AP329" s="541"/>
      <c r="AQ329" s="540"/>
      <c r="AR329" s="541"/>
      <c r="AS329" s="540"/>
      <c r="AT329" s="541"/>
      <c r="AU329" s="540"/>
      <c r="AV329" s="541"/>
      <c r="AW329" s="540">
        <v>3</v>
      </c>
      <c r="AX329" s="541"/>
      <c r="AY329" s="540"/>
      <c r="AZ329" s="541">
        <v>3</v>
      </c>
      <c r="BA329" s="540"/>
      <c r="BB329" s="541"/>
      <c r="BC329" s="263"/>
      <c r="BD329" s="264"/>
      <c r="BE329" s="265"/>
      <c r="BF329" s="266"/>
      <c r="BG329" s="266"/>
      <c r="BH329" s="266"/>
      <c r="BI329" s="266"/>
      <c r="BJ329" s="266"/>
      <c r="BK329" s="266"/>
      <c r="BL329" s="263"/>
      <c r="BM329" s="142"/>
    </row>
    <row r="330" spans="1:65" ht="39.75" customHeight="1" x14ac:dyDescent="0.15">
      <c r="A330" s="218" t="s">
        <v>1930</v>
      </c>
      <c r="B330" s="272">
        <v>326</v>
      </c>
      <c r="C330" s="138" t="s">
        <v>2053</v>
      </c>
      <c r="D330" s="445" t="s">
        <v>2101</v>
      </c>
      <c r="E330" s="445" t="s">
        <v>2102</v>
      </c>
      <c r="F330" s="641" t="s">
        <v>2103</v>
      </c>
      <c r="G330" s="403" t="s">
        <v>2104</v>
      </c>
      <c r="H330" s="642" t="s">
        <v>2096</v>
      </c>
      <c r="I330" s="225" t="s">
        <v>2105</v>
      </c>
      <c r="J330" s="598" t="s">
        <v>74</v>
      </c>
      <c r="K330" s="445" t="s">
        <v>847</v>
      </c>
      <c r="L330" s="465" t="s">
        <v>105</v>
      </c>
      <c r="M330" s="598" t="s">
        <v>74</v>
      </c>
      <c r="N330" s="598" t="s">
        <v>1581</v>
      </c>
      <c r="O330" s="220" t="s">
        <v>174</v>
      </c>
      <c r="P330" s="643" t="s">
        <v>2106</v>
      </c>
      <c r="Q330" s="225" t="s">
        <v>2107</v>
      </c>
      <c r="R330" s="598">
        <v>124</v>
      </c>
      <c r="S330" s="598">
        <v>118</v>
      </c>
      <c r="T330" s="539"/>
      <c r="U330" s="540"/>
      <c r="V330" s="541"/>
      <c r="W330" s="540"/>
      <c r="X330" s="541"/>
      <c r="Y330" s="540"/>
      <c r="Z330" s="541"/>
      <c r="AA330" s="540"/>
      <c r="AB330" s="541"/>
      <c r="AC330" s="540"/>
      <c r="AD330" s="541"/>
      <c r="AE330" s="540">
        <v>34.200000000000003</v>
      </c>
      <c r="AF330" s="541"/>
      <c r="AG330" s="540"/>
      <c r="AH330" s="541"/>
      <c r="AI330" s="540"/>
      <c r="AJ330" s="541"/>
      <c r="AK330" s="263"/>
      <c r="AL330" s="539"/>
      <c r="AM330" s="540"/>
      <c r="AN330" s="541"/>
      <c r="AO330" s="540"/>
      <c r="AP330" s="541"/>
      <c r="AQ330" s="540"/>
      <c r="AR330" s="541"/>
      <c r="AS330" s="540"/>
      <c r="AT330" s="541"/>
      <c r="AU330" s="540"/>
      <c r="AV330" s="541"/>
      <c r="AW330" s="540">
        <v>34.200000000000003</v>
      </c>
      <c r="AX330" s="541"/>
      <c r="AY330" s="540"/>
      <c r="AZ330" s="541"/>
      <c r="BA330" s="540"/>
      <c r="BB330" s="541"/>
      <c r="BC330" s="263"/>
      <c r="BD330" s="264"/>
      <c r="BE330" s="265"/>
      <c r="BF330" s="266"/>
      <c r="BG330" s="266"/>
      <c r="BH330" s="266"/>
      <c r="BI330" s="266"/>
      <c r="BJ330" s="266"/>
      <c r="BK330" s="266"/>
      <c r="BL330" s="263"/>
      <c r="BM330" s="142"/>
    </row>
    <row r="331" spans="1:65" ht="57" customHeight="1" x14ac:dyDescent="0.15">
      <c r="A331" s="218" t="s">
        <v>1930</v>
      </c>
      <c r="B331" s="272">
        <v>327</v>
      </c>
      <c r="C331" s="138" t="s">
        <v>2053</v>
      </c>
      <c r="D331" s="445" t="s">
        <v>2108</v>
      </c>
      <c r="E331" s="445" t="s">
        <v>2109</v>
      </c>
      <c r="F331" s="641" t="s">
        <v>2110</v>
      </c>
      <c r="G331" s="403" t="s">
        <v>2111</v>
      </c>
      <c r="H331" s="642" t="s">
        <v>2112</v>
      </c>
      <c r="I331" s="225" t="s">
        <v>2113</v>
      </c>
      <c r="J331" s="598" t="s">
        <v>74</v>
      </c>
      <c r="K331" s="445" t="s">
        <v>2114</v>
      </c>
      <c r="L331" s="465" t="s">
        <v>3701</v>
      </c>
      <c r="M331" s="598" t="s">
        <v>74</v>
      </c>
      <c r="N331" s="598" t="s">
        <v>1581</v>
      </c>
      <c r="O331" s="226" t="s">
        <v>2100</v>
      </c>
      <c r="P331" s="643" t="s">
        <v>2115</v>
      </c>
      <c r="Q331" s="225" t="s">
        <v>2116</v>
      </c>
      <c r="R331" s="598">
        <v>31</v>
      </c>
      <c r="S331" s="598">
        <v>31</v>
      </c>
      <c r="T331" s="539"/>
      <c r="U331" s="540"/>
      <c r="V331" s="541"/>
      <c r="W331" s="540"/>
      <c r="X331" s="541"/>
      <c r="Y331" s="540"/>
      <c r="Z331" s="541"/>
      <c r="AA331" s="540">
        <v>0.7</v>
      </c>
      <c r="AB331" s="541"/>
      <c r="AC331" s="540"/>
      <c r="AD331" s="541"/>
      <c r="AE331" s="540">
        <v>0.2</v>
      </c>
      <c r="AF331" s="541">
        <v>0.1</v>
      </c>
      <c r="AG331" s="540"/>
      <c r="AH331" s="644"/>
      <c r="AI331" s="540"/>
      <c r="AJ331" s="541"/>
      <c r="AK331" s="263"/>
      <c r="AL331" s="539"/>
      <c r="AM331" s="540"/>
      <c r="AN331" s="541"/>
      <c r="AO331" s="540"/>
      <c r="AP331" s="541"/>
      <c r="AQ331" s="540"/>
      <c r="AR331" s="541"/>
      <c r="AS331" s="540">
        <v>6.45</v>
      </c>
      <c r="AT331" s="541"/>
      <c r="AU331" s="540"/>
      <c r="AV331" s="541"/>
      <c r="AW331" s="540">
        <v>2.6</v>
      </c>
      <c r="AX331" s="541">
        <v>2.2000000000000002</v>
      </c>
      <c r="AY331" s="540"/>
      <c r="AZ331" s="644"/>
      <c r="BA331" s="540"/>
      <c r="BB331" s="541"/>
      <c r="BC331" s="263"/>
      <c r="BD331" s="264" t="s">
        <v>3788</v>
      </c>
      <c r="BE331" s="265" t="s">
        <v>3718</v>
      </c>
      <c r="BF331" s="266" t="s">
        <v>3718</v>
      </c>
      <c r="BG331" s="266" t="s">
        <v>3718</v>
      </c>
      <c r="BH331" s="266" t="s">
        <v>3718</v>
      </c>
      <c r="BI331" s="266" t="s">
        <v>3716</v>
      </c>
      <c r="BJ331" s="266" t="s">
        <v>3716</v>
      </c>
      <c r="BK331" s="266" t="s">
        <v>3718</v>
      </c>
      <c r="BL331" s="263" t="s">
        <v>3716</v>
      </c>
      <c r="BM331" s="142"/>
    </row>
    <row r="332" spans="1:65" ht="57" customHeight="1" x14ac:dyDescent="0.15">
      <c r="A332" s="218" t="s">
        <v>1930</v>
      </c>
      <c r="B332" s="272">
        <v>328</v>
      </c>
      <c r="C332" s="138" t="s">
        <v>2053</v>
      </c>
      <c r="D332" s="445" t="s">
        <v>2117</v>
      </c>
      <c r="E332" s="445" t="s">
        <v>2118</v>
      </c>
      <c r="F332" s="641" t="s">
        <v>2119</v>
      </c>
      <c r="G332" s="403" t="s">
        <v>2120</v>
      </c>
      <c r="H332" s="642" t="s">
        <v>2121</v>
      </c>
      <c r="I332" s="225" t="s">
        <v>2113</v>
      </c>
      <c r="J332" s="598" t="s">
        <v>74</v>
      </c>
      <c r="K332" s="445" t="s">
        <v>2122</v>
      </c>
      <c r="L332" s="465" t="s">
        <v>105</v>
      </c>
      <c r="M332" s="598" t="s">
        <v>74</v>
      </c>
      <c r="N332" s="598" t="s">
        <v>1618</v>
      </c>
      <c r="O332" s="220" t="s">
        <v>2125</v>
      </c>
      <c r="P332" s="643" t="s">
        <v>2123</v>
      </c>
      <c r="Q332" s="225" t="s">
        <v>2124</v>
      </c>
      <c r="R332" s="598">
        <v>184</v>
      </c>
      <c r="S332" s="598">
        <v>194</v>
      </c>
      <c r="T332" s="539">
        <v>92.5</v>
      </c>
      <c r="U332" s="540">
        <v>31.7</v>
      </c>
      <c r="V332" s="541"/>
      <c r="W332" s="540"/>
      <c r="X332" s="541"/>
      <c r="Y332" s="540">
        <v>9.6</v>
      </c>
      <c r="Z332" s="541">
        <v>24.1</v>
      </c>
      <c r="AA332" s="540"/>
      <c r="AB332" s="541"/>
      <c r="AC332" s="540"/>
      <c r="AD332" s="541"/>
      <c r="AE332" s="540">
        <v>8.4</v>
      </c>
      <c r="AF332" s="541">
        <v>1</v>
      </c>
      <c r="AG332" s="540">
        <v>0.3</v>
      </c>
      <c r="AH332" s="541">
        <v>12</v>
      </c>
      <c r="AI332" s="540"/>
      <c r="AJ332" s="541"/>
      <c r="AK332" s="263">
        <v>20.399999999999999</v>
      </c>
      <c r="AL332" s="539">
        <v>91.3</v>
      </c>
      <c r="AM332" s="540">
        <v>33.700000000000003</v>
      </c>
      <c r="AN332" s="541"/>
      <c r="AO332" s="540"/>
      <c r="AP332" s="541"/>
      <c r="AQ332" s="540">
        <v>9</v>
      </c>
      <c r="AR332" s="541">
        <v>25</v>
      </c>
      <c r="AS332" s="540"/>
      <c r="AT332" s="541"/>
      <c r="AU332" s="540"/>
      <c r="AV332" s="541"/>
      <c r="AW332" s="540">
        <v>13.8</v>
      </c>
      <c r="AX332" s="541">
        <v>1</v>
      </c>
      <c r="AY332" s="540">
        <v>0.5</v>
      </c>
      <c r="AZ332" s="541">
        <v>15</v>
      </c>
      <c r="BA332" s="540"/>
      <c r="BB332" s="541"/>
      <c r="BC332" s="263">
        <v>20</v>
      </c>
      <c r="BD332" s="264" t="s">
        <v>3788</v>
      </c>
      <c r="BE332" s="265" t="s">
        <v>3716</v>
      </c>
      <c r="BF332" s="266" t="s">
        <v>3718</v>
      </c>
      <c r="BG332" s="266" t="s">
        <v>3718</v>
      </c>
      <c r="BH332" s="266" t="s">
        <v>3718</v>
      </c>
      <c r="BI332" s="266" t="s">
        <v>3716</v>
      </c>
      <c r="BJ332" s="266" t="s">
        <v>3718</v>
      </c>
      <c r="BK332" s="266" t="s">
        <v>3718</v>
      </c>
      <c r="BL332" s="263" t="s">
        <v>3716</v>
      </c>
      <c r="BM332" s="142"/>
    </row>
    <row r="333" spans="1:65" ht="24" x14ac:dyDescent="0.15">
      <c r="A333" s="218" t="s">
        <v>1930</v>
      </c>
      <c r="B333" s="272">
        <v>329</v>
      </c>
      <c r="C333" s="138" t="s">
        <v>2053</v>
      </c>
      <c r="D333" s="445" t="s">
        <v>2126</v>
      </c>
      <c r="E333" s="445" t="s">
        <v>2127</v>
      </c>
      <c r="F333" s="641" t="s">
        <v>2128</v>
      </c>
      <c r="G333" s="403" t="s">
        <v>2129</v>
      </c>
      <c r="H333" s="642" t="s">
        <v>2058</v>
      </c>
      <c r="I333" s="225" t="s">
        <v>2130</v>
      </c>
      <c r="J333" s="598" t="s">
        <v>74</v>
      </c>
      <c r="K333" s="445" t="s">
        <v>1038</v>
      </c>
      <c r="L333" s="465" t="s">
        <v>74</v>
      </c>
      <c r="M333" s="598" t="s">
        <v>74</v>
      </c>
      <c r="N333" s="598" t="s">
        <v>4147</v>
      </c>
      <c r="O333" s="220" t="s">
        <v>233</v>
      </c>
      <c r="P333" s="643"/>
      <c r="Q333" s="225" t="s">
        <v>2060</v>
      </c>
      <c r="R333" s="598"/>
      <c r="S333" s="598"/>
      <c r="T333" s="539"/>
      <c r="U333" s="540"/>
      <c r="V333" s="541"/>
      <c r="W333" s="540"/>
      <c r="X333" s="541"/>
      <c r="Y333" s="540"/>
      <c r="Z333" s="541"/>
      <c r="AA333" s="540"/>
      <c r="AB333" s="541"/>
      <c r="AC333" s="540"/>
      <c r="AD333" s="541"/>
      <c r="AE333" s="540"/>
      <c r="AF333" s="541"/>
      <c r="AG333" s="540"/>
      <c r="AH333" s="541"/>
      <c r="AI333" s="540"/>
      <c r="AJ333" s="541"/>
      <c r="AK333" s="263"/>
      <c r="AL333" s="539"/>
      <c r="AM333" s="540"/>
      <c r="AN333" s="541"/>
      <c r="AO333" s="540"/>
      <c r="AP333" s="541"/>
      <c r="AQ333" s="540"/>
      <c r="AR333" s="541"/>
      <c r="AS333" s="540"/>
      <c r="AT333" s="541"/>
      <c r="AU333" s="540"/>
      <c r="AV333" s="541"/>
      <c r="AW333" s="540"/>
      <c r="AX333" s="541"/>
      <c r="AY333" s="540"/>
      <c r="AZ333" s="541"/>
      <c r="BA333" s="540"/>
      <c r="BB333" s="541"/>
      <c r="BC333" s="263"/>
      <c r="BD333" s="264"/>
      <c r="BE333" s="265"/>
      <c r="BF333" s="266"/>
      <c r="BG333" s="266"/>
      <c r="BH333" s="266"/>
      <c r="BI333" s="266"/>
      <c r="BJ333" s="266"/>
      <c r="BK333" s="266"/>
      <c r="BL333" s="263"/>
      <c r="BM333" s="142"/>
    </row>
    <row r="334" spans="1:65" ht="54" x14ac:dyDescent="0.15">
      <c r="A334" s="218" t="s">
        <v>1930</v>
      </c>
      <c r="B334" s="272">
        <v>330</v>
      </c>
      <c r="C334" s="138" t="s">
        <v>2053</v>
      </c>
      <c r="D334" s="445" t="s">
        <v>2131</v>
      </c>
      <c r="E334" s="445" t="s">
        <v>2132</v>
      </c>
      <c r="F334" s="641" t="s">
        <v>2133</v>
      </c>
      <c r="G334" s="403" t="s">
        <v>2134</v>
      </c>
      <c r="H334" s="642" t="s">
        <v>2121</v>
      </c>
      <c r="I334" s="225" t="s">
        <v>2113</v>
      </c>
      <c r="J334" s="598" t="s">
        <v>74</v>
      </c>
      <c r="K334" s="445" t="s">
        <v>2135</v>
      </c>
      <c r="L334" s="465" t="s">
        <v>105</v>
      </c>
      <c r="M334" s="598" t="s">
        <v>74</v>
      </c>
      <c r="N334" s="598" t="s">
        <v>1581</v>
      </c>
      <c r="O334" s="220" t="s">
        <v>567</v>
      </c>
      <c r="P334" s="643" t="s">
        <v>2136</v>
      </c>
      <c r="Q334" s="225" t="s">
        <v>2137</v>
      </c>
      <c r="R334" s="598">
        <v>48</v>
      </c>
      <c r="S334" s="598">
        <v>46</v>
      </c>
      <c r="T334" s="539">
        <v>10.6</v>
      </c>
      <c r="U334" s="540">
        <v>8.1</v>
      </c>
      <c r="V334" s="541"/>
      <c r="W334" s="540"/>
      <c r="X334" s="541"/>
      <c r="Y334" s="540"/>
      <c r="Z334" s="541"/>
      <c r="AA334" s="540">
        <v>0.6</v>
      </c>
      <c r="AB334" s="541"/>
      <c r="AC334" s="540"/>
      <c r="AD334" s="541"/>
      <c r="AE334" s="540"/>
      <c r="AF334" s="541"/>
      <c r="AG334" s="540"/>
      <c r="AH334" s="541">
        <v>4.2</v>
      </c>
      <c r="AI334" s="540"/>
      <c r="AJ334" s="541"/>
      <c r="AK334" s="263">
        <v>0.4</v>
      </c>
      <c r="AL334" s="539">
        <v>8.25</v>
      </c>
      <c r="AM334" s="540">
        <v>6.4</v>
      </c>
      <c r="AN334" s="541"/>
      <c r="AO334" s="540"/>
      <c r="AP334" s="541"/>
      <c r="AQ334" s="540"/>
      <c r="AR334" s="541"/>
      <c r="AS334" s="540">
        <v>0.7</v>
      </c>
      <c r="AT334" s="541"/>
      <c r="AU334" s="540"/>
      <c r="AV334" s="541"/>
      <c r="AW334" s="540"/>
      <c r="AX334" s="541"/>
      <c r="AY334" s="540"/>
      <c r="AZ334" s="541">
        <v>4.5</v>
      </c>
      <c r="BA334" s="540"/>
      <c r="BB334" s="541"/>
      <c r="BC334" s="263">
        <v>0.45</v>
      </c>
      <c r="BD334" s="264"/>
      <c r="BE334" s="265"/>
      <c r="BF334" s="266"/>
      <c r="BG334" s="266"/>
      <c r="BH334" s="266"/>
      <c r="BI334" s="266"/>
      <c r="BJ334" s="266"/>
      <c r="BK334" s="266"/>
      <c r="BL334" s="263"/>
      <c r="BM334" s="142"/>
    </row>
    <row r="335" spans="1:65" ht="68.25" customHeight="1" x14ac:dyDescent="0.15">
      <c r="A335" s="218" t="s">
        <v>1930</v>
      </c>
      <c r="B335" s="272">
        <v>331</v>
      </c>
      <c r="C335" s="138" t="s">
        <v>2053</v>
      </c>
      <c r="D335" s="445" t="s">
        <v>2138</v>
      </c>
      <c r="E335" s="445" t="s">
        <v>2139</v>
      </c>
      <c r="F335" s="641" t="s">
        <v>2140</v>
      </c>
      <c r="G335" s="403" t="s">
        <v>2141</v>
      </c>
      <c r="H335" s="642" t="s">
        <v>2142</v>
      </c>
      <c r="I335" s="225" t="s">
        <v>2143</v>
      </c>
      <c r="J335" s="598" t="s">
        <v>74</v>
      </c>
      <c r="K335" s="445" t="s">
        <v>884</v>
      </c>
      <c r="L335" s="465" t="s">
        <v>105</v>
      </c>
      <c r="M335" s="598" t="s">
        <v>74</v>
      </c>
      <c r="N335" s="598" t="s">
        <v>1581</v>
      </c>
      <c r="O335" s="226" t="s">
        <v>567</v>
      </c>
      <c r="P335" s="643" t="s">
        <v>2144</v>
      </c>
      <c r="Q335" s="225" t="s">
        <v>2145</v>
      </c>
      <c r="R335" s="598">
        <v>355</v>
      </c>
      <c r="S335" s="598">
        <v>393</v>
      </c>
      <c r="T335" s="539"/>
      <c r="U335" s="540"/>
      <c r="V335" s="541"/>
      <c r="W335" s="540"/>
      <c r="X335" s="541"/>
      <c r="Y335" s="540"/>
      <c r="Z335" s="541"/>
      <c r="AA335" s="540"/>
      <c r="AB335" s="541"/>
      <c r="AC335" s="540"/>
      <c r="AD335" s="541"/>
      <c r="AE335" s="540">
        <v>9.3000000000000007</v>
      </c>
      <c r="AF335" s="541">
        <v>106.54</v>
      </c>
      <c r="AG335" s="540"/>
      <c r="AH335" s="541"/>
      <c r="AI335" s="540"/>
      <c r="AJ335" s="541"/>
      <c r="AK335" s="263"/>
      <c r="AL335" s="539"/>
      <c r="AM335" s="540"/>
      <c r="AN335" s="541"/>
      <c r="AO335" s="540"/>
      <c r="AP335" s="541"/>
      <c r="AQ335" s="540"/>
      <c r="AR335" s="541"/>
      <c r="AS335" s="540"/>
      <c r="AT335" s="541"/>
      <c r="AU335" s="540"/>
      <c r="AV335" s="541"/>
      <c r="AW335" s="540">
        <v>9.4</v>
      </c>
      <c r="AX335" s="541">
        <v>106.9</v>
      </c>
      <c r="AY335" s="540"/>
      <c r="AZ335" s="541"/>
      <c r="BA335" s="540"/>
      <c r="BB335" s="541"/>
      <c r="BC335" s="263"/>
      <c r="BD335" s="264" t="s">
        <v>3788</v>
      </c>
      <c r="BE335" s="265" t="s">
        <v>3718</v>
      </c>
      <c r="BF335" s="266" t="s">
        <v>3718</v>
      </c>
      <c r="BG335" s="266" t="s">
        <v>3716</v>
      </c>
      <c r="BH335" s="266" t="s">
        <v>3716</v>
      </c>
      <c r="BI335" s="266" t="s">
        <v>3718</v>
      </c>
      <c r="BJ335" s="266" t="s">
        <v>3716</v>
      </c>
      <c r="BK335" s="266" t="s">
        <v>3718</v>
      </c>
      <c r="BL335" s="263" t="s">
        <v>3716</v>
      </c>
      <c r="BM335" s="142"/>
    </row>
    <row r="336" spans="1:65" ht="91.5" customHeight="1" x14ac:dyDescent="0.15">
      <c r="A336" s="218" t="s">
        <v>1930</v>
      </c>
      <c r="B336" s="272">
        <v>332</v>
      </c>
      <c r="C336" s="138" t="s">
        <v>2053</v>
      </c>
      <c r="D336" s="445" t="s">
        <v>2146</v>
      </c>
      <c r="E336" s="445" t="s">
        <v>2147</v>
      </c>
      <c r="F336" s="641" t="s">
        <v>2148</v>
      </c>
      <c r="G336" s="403" t="s">
        <v>2149</v>
      </c>
      <c r="H336" s="642" t="s">
        <v>2150</v>
      </c>
      <c r="I336" s="225" t="s">
        <v>2151</v>
      </c>
      <c r="J336" s="598" t="s">
        <v>74</v>
      </c>
      <c r="K336" s="445" t="s">
        <v>783</v>
      </c>
      <c r="L336" s="465" t="s">
        <v>105</v>
      </c>
      <c r="M336" s="598" t="s">
        <v>74</v>
      </c>
      <c r="N336" s="598" t="s">
        <v>1581</v>
      </c>
      <c r="O336" s="220" t="s">
        <v>174</v>
      </c>
      <c r="P336" s="643" t="s">
        <v>2152</v>
      </c>
      <c r="Q336" s="269" t="s">
        <v>2153</v>
      </c>
      <c r="R336" s="598">
        <v>73</v>
      </c>
      <c r="S336" s="598">
        <v>63</v>
      </c>
      <c r="T336" s="539"/>
      <c r="U336" s="540"/>
      <c r="V336" s="541"/>
      <c r="W336" s="540">
        <v>19.559999999999999</v>
      </c>
      <c r="X336" s="541"/>
      <c r="Y336" s="540"/>
      <c r="Z336" s="541"/>
      <c r="AA336" s="540"/>
      <c r="AB336" s="541"/>
      <c r="AC336" s="540"/>
      <c r="AD336" s="541"/>
      <c r="AE336" s="540"/>
      <c r="AF336" s="541"/>
      <c r="AG336" s="540"/>
      <c r="AH336" s="541"/>
      <c r="AI336" s="540"/>
      <c r="AJ336" s="541"/>
      <c r="AK336" s="263"/>
      <c r="AL336" s="539"/>
      <c r="AM336" s="540"/>
      <c r="AN336" s="541"/>
      <c r="AO336" s="540">
        <v>24</v>
      </c>
      <c r="AP336" s="541"/>
      <c r="AQ336" s="540"/>
      <c r="AR336" s="541"/>
      <c r="AS336" s="540"/>
      <c r="AT336" s="541"/>
      <c r="AU336" s="540"/>
      <c r="AV336" s="541"/>
      <c r="AW336" s="540"/>
      <c r="AX336" s="541"/>
      <c r="AY336" s="540"/>
      <c r="AZ336" s="541"/>
      <c r="BA336" s="540"/>
      <c r="BB336" s="541"/>
      <c r="BC336" s="263"/>
      <c r="BD336" s="264"/>
      <c r="BE336" s="265"/>
      <c r="BF336" s="266"/>
      <c r="BG336" s="266"/>
      <c r="BH336" s="266"/>
      <c r="BI336" s="266"/>
      <c r="BJ336" s="266"/>
      <c r="BK336" s="266"/>
      <c r="BL336" s="263"/>
      <c r="BM336" s="142"/>
    </row>
    <row r="337" spans="1:65" ht="61.5" customHeight="1" x14ac:dyDescent="0.15">
      <c r="A337" s="218" t="s">
        <v>1930</v>
      </c>
      <c r="B337" s="272">
        <v>333</v>
      </c>
      <c r="C337" s="138" t="s">
        <v>2053</v>
      </c>
      <c r="D337" s="445" t="s">
        <v>2154</v>
      </c>
      <c r="E337" s="445" t="s">
        <v>2155</v>
      </c>
      <c r="F337" s="641" t="s">
        <v>2156</v>
      </c>
      <c r="G337" s="403" t="s">
        <v>2157</v>
      </c>
      <c r="H337" s="642" t="s">
        <v>2150</v>
      </c>
      <c r="I337" s="225" t="s">
        <v>2158</v>
      </c>
      <c r="J337" s="598" t="s">
        <v>74</v>
      </c>
      <c r="K337" s="445" t="s">
        <v>1696</v>
      </c>
      <c r="L337" s="465" t="s">
        <v>105</v>
      </c>
      <c r="M337" s="598" t="s">
        <v>74</v>
      </c>
      <c r="N337" s="598" t="s">
        <v>1581</v>
      </c>
      <c r="O337" s="220" t="s">
        <v>567</v>
      </c>
      <c r="P337" s="643" t="s">
        <v>2159</v>
      </c>
      <c r="Q337" s="225" t="s">
        <v>1929</v>
      </c>
      <c r="R337" s="598">
        <v>44</v>
      </c>
      <c r="S337" s="598">
        <v>47</v>
      </c>
      <c r="T337" s="539"/>
      <c r="U337" s="540"/>
      <c r="V337" s="541"/>
      <c r="W337" s="540"/>
      <c r="X337" s="541"/>
      <c r="Y337" s="540"/>
      <c r="Z337" s="541"/>
      <c r="AA337" s="540"/>
      <c r="AB337" s="541"/>
      <c r="AC337" s="540"/>
      <c r="AD337" s="541"/>
      <c r="AE337" s="540">
        <v>10.58</v>
      </c>
      <c r="AF337" s="541"/>
      <c r="AG337" s="540"/>
      <c r="AH337" s="541"/>
      <c r="AI337" s="540"/>
      <c r="AJ337" s="541"/>
      <c r="AK337" s="263"/>
      <c r="AL337" s="539"/>
      <c r="AM337" s="540"/>
      <c r="AN337" s="541"/>
      <c r="AO337" s="540"/>
      <c r="AP337" s="541"/>
      <c r="AQ337" s="540"/>
      <c r="AR337" s="541"/>
      <c r="AS337" s="540"/>
      <c r="AT337" s="541"/>
      <c r="AU337" s="540"/>
      <c r="AV337" s="541"/>
      <c r="AW337" s="540">
        <v>11</v>
      </c>
      <c r="AX337" s="541"/>
      <c r="AY337" s="540"/>
      <c r="AZ337" s="541"/>
      <c r="BA337" s="540"/>
      <c r="BB337" s="541"/>
      <c r="BC337" s="263"/>
      <c r="BD337" s="264"/>
      <c r="BE337" s="265"/>
      <c r="BF337" s="266"/>
      <c r="BG337" s="266"/>
      <c r="BH337" s="266"/>
      <c r="BI337" s="266"/>
      <c r="BJ337" s="266"/>
      <c r="BK337" s="266"/>
      <c r="BL337" s="263"/>
      <c r="BM337" s="142"/>
    </row>
    <row r="338" spans="1:65" ht="48" x14ac:dyDescent="0.15">
      <c r="A338" s="218" t="s">
        <v>1930</v>
      </c>
      <c r="B338" s="272">
        <v>334</v>
      </c>
      <c r="C338" s="138" t="s">
        <v>2053</v>
      </c>
      <c r="D338" s="445" t="s">
        <v>2160</v>
      </c>
      <c r="E338" s="445" t="s">
        <v>2161</v>
      </c>
      <c r="F338" s="641" t="s">
        <v>2162</v>
      </c>
      <c r="G338" s="403" t="s">
        <v>2163</v>
      </c>
      <c r="H338" s="642" t="s">
        <v>2164</v>
      </c>
      <c r="I338" s="225" t="s">
        <v>2165</v>
      </c>
      <c r="J338" s="598" t="s">
        <v>74</v>
      </c>
      <c r="K338" s="445" t="s">
        <v>256</v>
      </c>
      <c r="L338" s="465" t="s">
        <v>105</v>
      </c>
      <c r="M338" s="598" t="s">
        <v>74</v>
      </c>
      <c r="N338" s="598" t="s">
        <v>3720</v>
      </c>
      <c r="O338" s="220" t="s">
        <v>69</v>
      </c>
      <c r="P338" s="643" t="s">
        <v>2166</v>
      </c>
      <c r="Q338" s="225" t="s">
        <v>1929</v>
      </c>
      <c r="R338" s="598">
        <v>57</v>
      </c>
      <c r="S338" s="598">
        <v>65</v>
      </c>
      <c r="T338" s="539"/>
      <c r="U338" s="540"/>
      <c r="V338" s="541">
        <v>12.4</v>
      </c>
      <c r="W338" s="540"/>
      <c r="X338" s="541"/>
      <c r="Y338" s="540"/>
      <c r="Z338" s="541"/>
      <c r="AA338" s="540"/>
      <c r="AB338" s="541"/>
      <c r="AC338" s="540"/>
      <c r="AD338" s="541"/>
      <c r="AE338" s="540">
        <v>3.1</v>
      </c>
      <c r="AF338" s="541"/>
      <c r="AG338" s="540"/>
      <c r="AH338" s="541"/>
      <c r="AI338" s="540"/>
      <c r="AJ338" s="541"/>
      <c r="AK338" s="263"/>
      <c r="AL338" s="539"/>
      <c r="AM338" s="540"/>
      <c r="AN338" s="541">
        <v>3.2</v>
      </c>
      <c r="AO338" s="540"/>
      <c r="AP338" s="541"/>
      <c r="AQ338" s="540"/>
      <c r="AR338" s="541"/>
      <c r="AS338" s="540"/>
      <c r="AT338" s="541"/>
      <c r="AU338" s="540"/>
      <c r="AV338" s="541"/>
      <c r="AW338" s="540">
        <v>3.8</v>
      </c>
      <c r="AX338" s="541"/>
      <c r="AY338" s="540"/>
      <c r="AZ338" s="541"/>
      <c r="BA338" s="540"/>
      <c r="BB338" s="541"/>
      <c r="BC338" s="263"/>
      <c r="BD338" s="264"/>
      <c r="BE338" s="265"/>
      <c r="BF338" s="266"/>
      <c r="BG338" s="266"/>
      <c r="BH338" s="266"/>
      <c r="BI338" s="266"/>
      <c r="BJ338" s="266"/>
      <c r="BK338" s="266"/>
      <c r="BL338" s="263"/>
      <c r="BM338" s="142"/>
    </row>
    <row r="339" spans="1:65" ht="67.5" customHeight="1" x14ac:dyDescent="0.15">
      <c r="A339" s="218" t="s">
        <v>1930</v>
      </c>
      <c r="B339" s="272">
        <v>335</v>
      </c>
      <c r="C339" s="138" t="s">
        <v>2053</v>
      </c>
      <c r="D339" s="445" t="s">
        <v>2167</v>
      </c>
      <c r="E339" s="445" t="s">
        <v>2168</v>
      </c>
      <c r="F339" s="641" t="s">
        <v>2169</v>
      </c>
      <c r="G339" s="403" t="s">
        <v>2170</v>
      </c>
      <c r="H339" s="642" t="s">
        <v>2171</v>
      </c>
      <c r="I339" s="225" t="s">
        <v>2172</v>
      </c>
      <c r="J339" s="598" t="s">
        <v>74</v>
      </c>
      <c r="K339" s="445" t="s">
        <v>2173</v>
      </c>
      <c r="L339" s="645" t="s">
        <v>105</v>
      </c>
      <c r="M339" s="598" t="s">
        <v>74</v>
      </c>
      <c r="N339" s="598" t="s">
        <v>1604</v>
      </c>
      <c r="O339" s="646" t="s">
        <v>567</v>
      </c>
      <c r="P339" s="643" t="s">
        <v>2172</v>
      </c>
      <c r="Q339" s="225" t="s">
        <v>665</v>
      </c>
      <c r="R339" s="598">
        <v>120</v>
      </c>
      <c r="S339" s="598">
        <v>120</v>
      </c>
      <c r="T339" s="539"/>
      <c r="U339" s="540"/>
      <c r="V339" s="541"/>
      <c r="W339" s="540">
        <v>27.3</v>
      </c>
      <c r="X339" s="541"/>
      <c r="Y339" s="540">
        <v>15.8</v>
      </c>
      <c r="Z339" s="541"/>
      <c r="AA339" s="540">
        <v>13.3</v>
      </c>
      <c r="AB339" s="541"/>
      <c r="AC339" s="540"/>
      <c r="AD339" s="541"/>
      <c r="AE339" s="540">
        <v>56</v>
      </c>
      <c r="AF339" s="541"/>
      <c r="AG339" s="540"/>
      <c r="AH339" s="541">
        <v>21.8</v>
      </c>
      <c r="AI339" s="540"/>
      <c r="AJ339" s="541"/>
      <c r="AK339" s="263"/>
      <c r="AL339" s="539"/>
      <c r="AM339" s="540"/>
      <c r="AN339" s="541"/>
      <c r="AO339" s="540">
        <v>27.4</v>
      </c>
      <c r="AP339" s="541"/>
      <c r="AQ339" s="540">
        <v>15.8</v>
      </c>
      <c r="AR339" s="541"/>
      <c r="AS339" s="540">
        <v>13.3</v>
      </c>
      <c r="AT339" s="541"/>
      <c r="AU339" s="540"/>
      <c r="AV339" s="541"/>
      <c r="AW339" s="540">
        <v>56</v>
      </c>
      <c r="AX339" s="541"/>
      <c r="AY339" s="540"/>
      <c r="AZ339" s="541">
        <v>21.8</v>
      </c>
      <c r="BA339" s="540"/>
      <c r="BB339" s="541"/>
      <c r="BC339" s="263"/>
      <c r="BD339" s="264"/>
      <c r="BE339" s="265"/>
      <c r="BF339" s="266"/>
      <c r="BG339" s="266"/>
      <c r="BH339" s="266"/>
      <c r="BI339" s="266"/>
      <c r="BJ339" s="266"/>
      <c r="BK339" s="266"/>
      <c r="BL339" s="263"/>
      <c r="BM339" s="142"/>
    </row>
    <row r="340" spans="1:65" ht="51.75" customHeight="1" x14ac:dyDescent="0.15">
      <c r="A340" s="218" t="s">
        <v>1930</v>
      </c>
      <c r="B340" s="272">
        <v>336</v>
      </c>
      <c r="C340" s="138" t="s">
        <v>2174</v>
      </c>
      <c r="D340" s="273" t="s">
        <v>2175</v>
      </c>
      <c r="E340" s="273" t="s">
        <v>2176</v>
      </c>
      <c r="F340" s="273" t="s">
        <v>2177</v>
      </c>
      <c r="G340" s="628" t="s">
        <v>2178</v>
      </c>
      <c r="H340" s="294" t="s">
        <v>4148</v>
      </c>
      <c r="I340" s="225" t="s">
        <v>2179</v>
      </c>
      <c r="J340" s="138"/>
      <c r="K340" s="273" t="s">
        <v>4149</v>
      </c>
      <c r="L340" s="138" t="s">
        <v>74</v>
      </c>
      <c r="M340" s="138" t="s">
        <v>74</v>
      </c>
      <c r="N340" s="138" t="s">
        <v>4150</v>
      </c>
      <c r="O340" s="220" t="s">
        <v>2181</v>
      </c>
      <c r="P340" s="225"/>
      <c r="Q340" s="225" t="s">
        <v>2180</v>
      </c>
      <c r="R340" s="138">
        <v>13</v>
      </c>
      <c r="S340" s="138">
        <v>14</v>
      </c>
      <c r="T340" s="29">
        <v>16</v>
      </c>
      <c r="U340" s="30">
        <v>4</v>
      </c>
      <c r="V340" s="31"/>
      <c r="W340" s="30"/>
      <c r="X340" s="31"/>
      <c r="Y340" s="30">
        <v>11</v>
      </c>
      <c r="Z340" s="31"/>
      <c r="AA340" s="30"/>
      <c r="AB340" s="31"/>
      <c r="AC340" s="30"/>
      <c r="AD340" s="31"/>
      <c r="AE340" s="30">
        <v>4</v>
      </c>
      <c r="AF340" s="31">
        <v>2</v>
      </c>
      <c r="AG340" s="30"/>
      <c r="AH340" s="31"/>
      <c r="AI340" s="30">
        <v>0</v>
      </c>
      <c r="AJ340" s="31"/>
      <c r="AK340" s="263"/>
      <c r="AL340" s="29">
        <v>14</v>
      </c>
      <c r="AM340" s="30">
        <v>3.5</v>
      </c>
      <c r="AN340" s="31"/>
      <c r="AO340" s="30">
        <v>0.5</v>
      </c>
      <c r="AP340" s="31"/>
      <c r="AQ340" s="30">
        <v>11</v>
      </c>
      <c r="AR340" s="31"/>
      <c r="AS340" s="30">
        <v>0.5</v>
      </c>
      <c r="AT340" s="31"/>
      <c r="AU340" s="30">
        <v>0.5</v>
      </c>
      <c r="AV340" s="31"/>
      <c r="AW340" s="30">
        <v>4</v>
      </c>
      <c r="AX340" s="31">
        <v>2</v>
      </c>
      <c r="AY340" s="30"/>
      <c r="AZ340" s="31"/>
      <c r="BA340" s="30">
        <v>1</v>
      </c>
      <c r="BB340" s="31"/>
      <c r="BC340" s="263"/>
      <c r="BD340" s="264"/>
      <c r="BE340" s="265"/>
      <c r="BF340" s="266"/>
      <c r="BG340" s="266"/>
      <c r="BH340" s="266"/>
      <c r="BI340" s="266"/>
      <c r="BJ340" s="266"/>
      <c r="BK340" s="266"/>
      <c r="BL340" s="263"/>
      <c r="BM340" s="142"/>
    </row>
    <row r="341" spans="1:65" ht="51.75" customHeight="1" x14ac:dyDescent="0.15">
      <c r="A341" s="218" t="s">
        <v>1930</v>
      </c>
      <c r="B341" s="272">
        <v>337</v>
      </c>
      <c r="C341" s="138" t="s">
        <v>2174</v>
      </c>
      <c r="D341" s="273" t="s">
        <v>2182</v>
      </c>
      <c r="E341" s="273" t="s">
        <v>2183</v>
      </c>
      <c r="F341" s="273" t="s">
        <v>2184</v>
      </c>
      <c r="G341" s="628" t="s">
        <v>2185</v>
      </c>
      <c r="H341" s="294" t="s">
        <v>2186</v>
      </c>
      <c r="I341" s="225" t="s">
        <v>2187</v>
      </c>
      <c r="J341" s="138" t="s">
        <v>74</v>
      </c>
      <c r="K341" s="273" t="s">
        <v>4151</v>
      </c>
      <c r="L341" s="138" t="s">
        <v>105</v>
      </c>
      <c r="M341" s="138" t="s">
        <v>68</v>
      </c>
      <c r="N341" s="138" t="s">
        <v>3783</v>
      </c>
      <c r="O341" s="220" t="s">
        <v>184</v>
      </c>
      <c r="P341" s="225" t="s">
        <v>2188</v>
      </c>
      <c r="Q341" s="225" t="s">
        <v>2189</v>
      </c>
      <c r="R341" s="138">
        <v>230</v>
      </c>
      <c r="S341" s="138">
        <v>235</v>
      </c>
      <c r="T341" s="29"/>
      <c r="U341" s="30"/>
      <c r="V341" s="31"/>
      <c r="W341" s="30"/>
      <c r="X341" s="31"/>
      <c r="Y341" s="63">
        <v>972</v>
      </c>
      <c r="Z341" s="31"/>
      <c r="AA341" s="30"/>
      <c r="AB341" s="31"/>
      <c r="AC341" s="30"/>
      <c r="AD341" s="31">
        <v>178</v>
      </c>
      <c r="AE341" s="30"/>
      <c r="AF341" s="31"/>
      <c r="AG341" s="30"/>
      <c r="AH341" s="31"/>
      <c r="AI341" s="30"/>
      <c r="AJ341" s="31"/>
      <c r="AK341" s="263">
        <v>33</v>
      </c>
      <c r="AL341" s="29"/>
      <c r="AM341" s="30"/>
      <c r="AN341" s="31"/>
      <c r="AO341" s="30"/>
      <c r="AP341" s="31"/>
      <c r="AQ341" s="63">
        <v>972</v>
      </c>
      <c r="AR341" s="31"/>
      <c r="AS341" s="30"/>
      <c r="AT341" s="31"/>
      <c r="AU341" s="30"/>
      <c r="AV341" s="31">
        <v>178</v>
      </c>
      <c r="AW341" s="30"/>
      <c r="AX341" s="31"/>
      <c r="AY341" s="30"/>
      <c r="AZ341" s="31"/>
      <c r="BA341" s="30"/>
      <c r="BB341" s="31"/>
      <c r="BC341" s="263">
        <v>33</v>
      </c>
      <c r="BD341" s="264" t="s">
        <v>3788</v>
      </c>
      <c r="BE341" s="265" t="s">
        <v>3716</v>
      </c>
      <c r="BF341" s="266" t="s">
        <v>3716</v>
      </c>
      <c r="BG341" s="266" t="s">
        <v>3717</v>
      </c>
      <c r="BH341" s="266" t="s">
        <v>3717</v>
      </c>
      <c r="BI341" s="266" t="s">
        <v>3717</v>
      </c>
      <c r="BJ341" s="266" t="s">
        <v>3716</v>
      </c>
      <c r="BK341" s="266" t="s">
        <v>3716</v>
      </c>
      <c r="BL341" s="263" t="s">
        <v>3716</v>
      </c>
      <c r="BM341" s="142"/>
    </row>
    <row r="342" spans="1:65" ht="51.75" customHeight="1" x14ac:dyDescent="0.15">
      <c r="A342" s="218" t="s">
        <v>1930</v>
      </c>
      <c r="B342" s="272">
        <v>338</v>
      </c>
      <c r="C342" s="138" t="s">
        <v>2174</v>
      </c>
      <c r="D342" s="273" t="s">
        <v>2190</v>
      </c>
      <c r="E342" s="273" t="s">
        <v>2191</v>
      </c>
      <c r="F342" s="273" t="s">
        <v>2192</v>
      </c>
      <c r="G342" s="628" t="s">
        <v>2193</v>
      </c>
      <c r="H342" s="294" t="s">
        <v>2194</v>
      </c>
      <c r="I342" s="225" t="s">
        <v>2195</v>
      </c>
      <c r="J342" s="138" t="s">
        <v>67</v>
      </c>
      <c r="K342" s="273" t="s">
        <v>2196</v>
      </c>
      <c r="L342" s="138" t="s">
        <v>105</v>
      </c>
      <c r="M342" s="138" t="s">
        <v>74</v>
      </c>
      <c r="N342" s="138" t="s">
        <v>854</v>
      </c>
      <c r="O342" s="647" t="s">
        <v>4152</v>
      </c>
      <c r="P342" s="335">
        <v>45016</v>
      </c>
      <c r="Q342" s="225" t="s">
        <v>2197</v>
      </c>
      <c r="R342" s="138">
        <v>19</v>
      </c>
      <c r="S342" s="138">
        <v>18</v>
      </c>
      <c r="T342" s="29"/>
      <c r="U342" s="30"/>
      <c r="V342" s="31"/>
      <c r="W342" s="30"/>
      <c r="X342" s="31"/>
      <c r="Y342" s="100">
        <v>8.8000000000000007</v>
      </c>
      <c r="Z342" s="31"/>
      <c r="AA342" s="30"/>
      <c r="AB342" s="31"/>
      <c r="AC342" s="30"/>
      <c r="AD342" s="31"/>
      <c r="AE342" s="30"/>
      <c r="AF342" s="31"/>
      <c r="AG342" s="30"/>
      <c r="AH342" s="31"/>
      <c r="AI342" s="30"/>
      <c r="AJ342" s="31"/>
      <c r="AK342" s="263"/>
      <c r="AL342" s="29"/>
      <c r="AM342" s="30"/>
      <c r="AN342" s="31"/>
      <c r="AO342" s="30"/>
      <c r="AP342" s="31"/>
      <c r="AQ342" s="100">
        <v>8.6</v>
      </c>
      <c r="AR342" s="31"/>
      <c r="AS342" s="30"/>
      <c r="AT342" s="31"/>
      <c r="AU342" s="30"/>
      <c r="AV342" s="31"/>
      <c r="AW342" s="30"/>
      <c r="AX342" s="31"/>
      <c r="AY342" s="30"/>
      <c r="AZ342" s="31"/>
      <c r="BA342" s="30"/>
      <c r="BB342" s="31"/>
      <c r="BC342" s="263"/>
      <c r="BD342" s="634" t="s">
        <v>3785</v>
      </c>
      <c r="BE342" s="265" t="s">
        <v>3716</v>
      </c>
      <c r="BF342" s="266" t="s">
        <v>3716</v>
      </c>
      <c r="BG342" s="266" t="s">
        <v>3716</v>
      </c>
      <c r="BH342" s="266" t="s">
        <v>3718</v>
      </c>
      <c r="BI342" s="266" t="s">
        <v>3716</v>
      </c>
      <c r="BJ342" s="266" t="s">
        <v>3716</v>
      </c>
      <c r="BK342" s="266" t="s">
        <v>3718</v>
      </c>
      <c r="BL342" s="263" t="s">
        <v>3716</v>
      </c>
      <c r="BM342" s="142"/>
    </row>
    <row r="343" spans="1:65" ht="51.75" customHeight="1" x14ac:dyDescent="0.15">
      <c r="A343" s="218" t="s">
        <v>1930</v>
      </c>
      <c r="B343" s="272">
        <v>339</v>
      </c>
      <c r="C343" s="138" t="s">
        <v>2174</v>
      </c>
      <c r="D343" s="273" t="s">
        <v>2198</v>
      </c>
      <c r="E343" s="273" t="s">
        <v>2199</v>
      </c>
      <c r="F343" s="273" t="s">
        <v>2200</v>
      </c>
      <c r="G343" s="628" t="s">
        <v>2201</v>
      </c>
      <c r="H343" s="294" t="s">
        <v>2202</v>
      </c>
      <c r="I343" s="225" t="s">
        <v>2203</v>
      </c>
      <c r="J343" s="300" t="s">
        <v>67</v>
      </c>
      <c r="K343" s="273" t="s">
        <v>2204</v>
      </c>
      <c r="L343" s="300" t="s">
        <v>67</v>
      </c>
      <c r="M343" s="138" t="s">
        <v>74</v>
      </c>
      <c r="N343" s="558" t="s">
        <v>535</v>
      </c>
      <c r="O343" s="647" t="s">
        <v>4153</v>
      </c>
      <c r="P343" s="269">
        <v>45016</v>
      </c>
      <c r="Q343" s="225" t="s">
        <v>2205</v>
      </c>
      <c r="R343" s="138">
        <v>17</v>
      </c>
      <c r="S343" s="138">
        <v>17</v>
      </c>
      <c r="T343" s="29"/>
      <c r="U343" s="30">
        <v>0.2</v>
      </c>
      <c r="V343" s="31"/>
      <c r="W343" s="30"/>
      <c r="X343" s="31"/>
      <c r="Y343" s="30">
        <v>0.1</v>
      </c>
      <c r="Z343" s="31"/>
      <c r="AA343" s="30"/>
      <c r="AB343" s="31"/>
      <c r="AC343" s="30"/>
      <c r="AD343" s="31"/>
      <c r="AE343" s="30">
        <v>17.5</v>
      </c>
      <c r="AF343" s="31">
        <v>0.1</v>
      </c>
      <c r="AG343" s="30"/>
      <c r="AH343" s="31"/>
      <c r="AI343" s="30"/>
      <c r="AJ343" s="31"/>
      <c r="AK343" s="263"/>
      <c r="AL343" s="29"/>
      <c r="AM343" s="30">
        <v>0.2</v>
      </c>
      <c r="AN343" s="31"/>
      <c r="AO343" s="30"/>
      <c r="AP343" s="31"/>
      <c r="AQ343" s="30">
        <v>0.2</v>
      </c>
      <c r="AR343" s="31"/>
      <c r="AS343" s="30"/>
      <c r="AT343" s="31"/>
      <c r="AU343" s="30"/>
      <c r="AV343" s="31"/>
      <c r="AW343" s="30">
        <v>17.3</v>
      </c>
      <c r="AX343" s="31">
        <v>0.2</v>
      </c>
      <c r="AY343" s="30">
        <v>0.3</v>
      </c>
      <c r="AZ343" s="31"/>
      <c r="BA343" s="30"/>
      <c r="BB343" s="31"/>
      <c r="BC343" s="263"/>
      <c r="BD343" s="264" t="s">
        <v>3788</v>
      </c>
      <c r="BE343" s="265" t="s">
        <v>3716</v>
      </c>
      <c r="BF343" s="266" t="s">
        <v>3717</v>
      </c>
      <c r="BG343" s="266" t="s">
        <v>3716</v>
      </c>
      <c r="BH343" s="266" t="s">
        <v>3718</v>
      </c>
      <c r="BI343" s="266" t="s">
        <v>3716</v>
      </c>
      <c r="BJ343" s="266" t="s">
        <v>3716</v>
      </c>
      <c r="BK343" s="266" t="s">
        <v>3718</v>
      </c>
      <c r="BL343" s="263" t="s">
        <v>3718</v>
      </c>
      <c r="BM343" s="142"/>
    </row>
    <row r="344" spans="1:65" ht="48" x14ac:dyDescent="0.15">
      <c r="A344" s="218" t="s">
        <v>1930</v>
      </c>
      <c r="B344" s="272">
        <v>340</v>
      </c>
      <c r="C344" s="138" t="s">
        <v>2174</v>
      </c>
      <c r="D344" s="273" t="s">
        <v>2206</v>
      </c>
      <c r="E344" s="273" t="s">
        <v>2207</v>
      </c>
      <c r="F344" s="273" t="s">
        <v>2208</v>
      </c>
      <c r="G344" s="628" t="s">
        <v>2209</v>
      </c>
      <c r="H344" s="294" t="s">
        <v>2207</v>
      </c>
      <c r="I344" s="225" t="s">
        <v>2210</v>
      </c>
      <c r="J344" s="138" t="s">
        <v>74</v>
      </c>
      <c r="K344" s="273" t="s">
        <v>2211</v>
      </c>
      <c r="L344" s="138" t="s">
        <v>105</v>
      </c>
      <c r="M344" s="300" t="s">
        <v>3701</v>
      </c>
      <c r="N344" s="300" t="s">
        <v>3783</v>
      </c>
      <c r="O344" s="220" t="s">
        <v>184</v>
      </c>
      <c r="P344" s="225" t="s">
        <v>4154</v>
      </c>
      <c r="Q344" s="225" t="s">
        <v>2212</v>
      </c>
      <c r="R344" s="138">
        <v>28</v>
      </c>
      <c r="S344" s="138">
        <v>22</v>
      </c>
      <c r="T344" s="29"/>
      <c r="U344" s="30"/>
      <c r="V344" s="31"/>
      <c r="W344" s="30">
        <v>27</v>
      </c>
      <c r="X344" s="31"/>
      <c r="Y344" s="30"/>
      <c r="Z344" s="31"/>
      <c r="AA344" s="30"/>
      <c r="AB344" s="31"/>
      <c r="AC344" s="30"/>
      <c r="AD344" s="31"/>
      <c r="AE344" s="30"/>
      <c r="AF344" s="31"/>
      <c r="AG344" s="30"/>
      <c r="AH344" s="31"/>
      <c r="AI344" s="30"/>
      <c r="AJ344" s="31"/>
      <c r="AK344" s="263">
        <v>3.6</v>
      </c>
      <c r="AL344" s="29"/>
      <c r="AM344" s="30"/>
      <c r="AN344" s="31"/>
      <c r="AO344" s="30">
        <v>25.5</v>
      </c>
      <c r="AP344" s="31"/>
      <c r="AQ344" s="30"/>
      <c r="AR344" s="31"/>
      <c r="AS344" s="30"/>
      <c r="AT344" s="31"/>
      <c r="AU344" s="30"/>
      <c r="AV344" s="31"/>
      <c r="AW344" s="30"/>
      <c r="AX344" s="31"/>
      <c r="AY344" s="30"/>
      <c r="AZ344" s="31"/>
      <c r="BA344" s="30"/>
      <c r="BB344" s="31"/>
      <c r="BC344" s="613">
        <v>1.5</v>
      </c>
      <c r="BD344" s="264" t="s">
        <v>3788</v>
      </c>
      <c r="BE344" s="265" t="s">
        <v>3717</v>
      </c>
      <c r="BF344" s="266" t="s">
        <v>3717</v>
      </c>
      <c r="BG344" s="266" t="s">
        <v>3717</v>
      </c>
      <c r="BH344" s="266" t="s">
        <v>3717</v>
      </c>
      <c r="BI344" s="266" t="s">
        <v>3717</v>
      </c>
      <c r="BJ344" s="266" t="s">
        <v>3717</v>
      </c>
      <c r="BK344" s="266" t="s">
        <v>3718</v>
      </c>
      <c r="BL344" s="263" t="s">
        <v>3716</v>
      </c>
      <c r="BM344" s="142"/>
    </row>
    <row r="345" spans="1:65" ht="48" x14ac:dyDescent="0.15">
      <c r="A345" s="218" t="s">
        <v>1930</v>
      </c>
      <c r="B345" s="272">
        <v>341</v>
      </c>
      <c r="C345" s="138" t="s">
        <v>2174</v>
      </c>
      <c r="D345" s="273" t="s">
        <v>2213</v>
      </c>
      <c r="E345" s="273" t="s">
        <v>2214</v>
      </c>
      <c r="F345" s="273" t="s">
        <v>2215</v>
      </c>
      <c r="G345" s="628" t="s">
        <v>2216</v>
      </c>
      <c r="H345" s="294" t="s">
        <v>2214</v>
      </c>
      <c r="I345" s="269" t="s">
        <v>2217</v>
      </c>
      <c r="J345" s="138" t="s">
        <v>67</v>
      </c>
      <c r="K345" s="273" t="s">
        <v>2218</v>
      </c>
      <c r="L345" s="465" t="s">
        <v>105</v>
      </c>
      <c r="M345" s="138" t="s">
        <v>74</v>
      </c>
      <c r="N345" s="138" t="s">
        <v>535</v>
      </c>
      <c r="O345" s="226" t="s">
        <v>467</v>
      </c>
      <c r="P345" s="269" t="s">
        <v>4155</v>
      </c>
      <c r="Q345" s="269" t="s">
        <v>2219</v>
      </c>
      <c r="R345" s="138">
        <v>69</v>
      </c>
      <c r="S345" s="138">
        <v>62</v>
      </c>
      <c r="T345" s="29">
        <v>3.5</v>
      </c>
      <c r="U345" s="30">
        <v>1.5</v>
      </c>
      <c r="V345" s="31"/>
      <c r="W345" s="30"/>
      <c r="X345" s="31"/>
      <c r="Y345" s="30">
        <v>25.8</v>
      </c>
      <c r="Z345" s="31"/>
      <c r="AA345" s="30"/>
      <c r="AB345" s="31"/>
      <c r="AC345" s="30"/>
      <c r="AD345" s="31"/>
      <c r="AE345" s="30">
        <v>1.8</v>
      </c>
      <c r="AF345" s="31"/>
      <c r="AG345" s="30"/>
      <c r="AH345" s="31"/>
      <c r="AI345" s="30"/>
      <c r="AJ345" s="31"/>
      <c r="AK345" s="263">
        <v>2.9</v>
      </c>
      <c r="AL345" s="29">
        <v>3.6</v>
      </c>
      <c r="AM345" s="30">
        <v>1.5</v>
      </c>
      <c r="AN345" s="31"/>
      <c r="AO345" s="30"/>
      <c r="AP345" s="31"/>
      <c r="AQ345" s="30">
        <v>22.2</v>
      </c>
      <c r="AR345" s="31"/>
      <c r="AS345" s="30"/>
      <c r="AT345" s="31"/>
      <c r="AU345" s="30"/>
      <c r="AV345" s="31"/>
      <c r="AW345" s="30">
        <v>1.8</v>
      </c>
      <c r="AX345" s="31"/>
      <c r="AY345" s="30"/>
      <c r="AZ345" s="31"/>
      <c r="BA345" s="30"/>
      <c r="BB345" s="31"/>
      <c r="BC345" s="263">
        <v>2.9</v>
      </c>
      <c r="BD345" s="264" t="s">
        <v>3788</v>
      </c>
      <c r="BE345" s="265" t="s">
        <v>3716</v>
      </c>
      <c r="BF345" s="266" t="s">
        <v>3717</v>
      </c>
      <c r="BG345" s="266" t="s">
        <v>3717</v>
      </c>
      <c r="BH345" s="266" t="s">
        <v>3716</v>
      </c>
      <c r="BI345" s="266" t="s">
        <v>3716</v>
      </c>
      <c r="BJ345" s="266" t="s">
        <v>3717</v>
      </c>
      <c r="BK345" s="266" t="s">
        <v>3716</v>
      </c>
      <c r="BL345" s="263" t="s">
        <v>3718</v>
      </c>
      <c r="BM345" s="142"/>
    </row>
    <row r="346" spans="1:65" ht="65.25" customHeight="1" x14ac:dyDescent="0.15">
      <c r="A346" s="218" t="s">
        <v>1930</v>
      </c>
      <c r="B346" s="272">
        <v>342</v>
      </c>
      <c r="C346" s="138" t="s">
        <v>2220</v>
      </c>
      <c r="D346" s="273" t="s">
        <v>2221</v>
      </c>
      <c r="E346" s="295" t="s">
        <v>2222</v>
      </c>
      <c r="F346" s="295" t="s">
        <v>2223</v>
      </c>
      <c r="G346" s="628" t="s">
        <v>2224</v>
      </c>
      <c r="H346" s="294" t="s">
        <v>2225</v>
      </c>
      <c r="I346" s="225" t="s">
        <v>2113</v>
      </c>
      <c r="J346" s="138" t="s">
        <v>105</v>
      </c>
      <c r="K346" s="273" t="s">
        <v>2226</v>
      </c>
      <c r="L346" s="465" t="s">
        <v>105</v>
      </c>
      <c r="M346" s="138" t="s">
        <v>74</v>
      </c>
      <c r="N346" s="138" t="s">
        <v>3783</v>
      </c>
      <c r="O346" s="226" t="s">
        <v>174</v>
      </c>
      <c r="P346" s="269">
        <v>44249</v>
      </c>
      <c r="Q346" s="225" t="s">
        <v>2227</v>
      </c>
      <c r="R346" s="138">
        <v>200</v>
      </c>
      <c r="S346" s="138">
        <v>150</v>
      </c>
      <c r="T346" s="29">
        <v>355</v>
      </c>
      <c r="U346" s="30">
        <v>23</v>
      </c>
      <c r="V346" s="31"/>
      <c r="W346" s="30"/>
      <c r="X346" s="31"/>
      <c r="Y346" s="30">
        <v>18</v>
      </c>
      <c r="Z346" s="31"/>
      <c r="AA346" s="30">
        <v>10</v>
      </c>
      <c r="AB346" s="31"/>
      <c r="AC346" s="30"/>
      <c r="AD346" s="31">
        <v>25</v>
      </c>
      <c r="AE346" s="30">
        <v>12</v>
      </c>
      <c r="AF346" s="31">
        <v>3</v>
      </c>
      <c r="AG346" s="30"/>
      <c r="AH346" s="31">
        <v>15</v>
      </c>
      <c r="AI346" s="30">
        <v>1</v>
      </c>
      <c r="AJ346" s="31"/>
      <c r="AK346" s="263"/>
      <c r="AL346" s="29">
        <v>355</v>
      </c>
      <c r="AM346" s="30">
        <v>23</v>
      </c>
      <c r="AN346" s="31"/>
      <c r="AO346" s="30"/>
      <c r="AP346" s="31"/>
      <c r="AQ346" s="30">
        <v>18</v>
      </c>
      <c r="AR346" s="31"/>
      <c r="AS346" s="30">
        <v>10</v>
      </c>
      <c r="AT346" s="31"/>
      <c r="AU346" s="30"/>
      <c r="AV346" s="31">
        <v>25</v>
      </c>
      <c r="AW346" s="30">
        <v>12</v>
      </c>
      <c r="AX346" s="31">
        <v>3</v>
      </c>
      <c r="AY346" s="30"/>
      <c r="AZ346" s="31">
        <v>15</v>
      </c>
      <c r="BA346" s="30">
        <v>1</v>
      </c>
      <c r="BB346" s="31"/>
      <c r="BC346" s="263"/>
      <c r="BD346" s="264" t="s">
        <v>3720</v>
      </c>
      <c r="BE346" s="265" t="s">
        <v>3717</v>
      </c>
      <c r="BF346" s="266" t="s">
        <v>3718</v>
      </c>
      <c r="BG346" s="266" t="s">
        <v>3716</v>
      </c>
      <c r="BH346" s="266" t="s">
        <v>3718</v>
      </c>
      <c r="BI346" s="266" t="s">
        <v>3717</v>
      </c>
      <c r="BJ346" s="266" t="s">
        <v>3716</v>
      </c>
      <c r="BK346" s="266" t="s">
        <v>3718</v>
      </c>
      <c r="BL346" s="263" t="s">
        <v>3716</v>
      </c>
      <c r="BM346" s="142"/>
    </row>
    <row r="347" spans="1:65" ht="65.25" customHeight="1" x14ac:dyDescent="0.15">
      <c r="A347" s="218" t="s">
        <v>1930</v>
      </c>
      <c r="B347" s="272">
        <v>343</v>
      </c>
      <c r="C347" s="138" t="s">
        <v>2220</v>
      </c>
      <c r="D347" s="273" t="s">
        <v>2228</v>
      </c>
      <c r="E347" s="295" t="s">
        <v>2229</v>
      </c>
      <c r="F347" s="295" t="s">
        <v>2230</v>
      </c>
      <c r="G347" s="628" t="s">
        <v>2231</v>
      </c>
      <c r="H347" s="294" t="s">
        <v>2232</v>
      </c>
      <c r="I347" s="269">
        <v>38596</v>
      </c>
      <c r="J347" s="138" t="s">
        <v>105</v>
      </c>
      <c r="K347" s="273" t="s">
        <v>2233</v>
      </c>
      <c r="L347" s="465" t="s">
        <v>105</v>
      </c>
      <c r="M347" s="138" t="s">
        <v>74</v>
      </c>
      <c r="N347" s="138" t="s">
        <v>3783</v>
      </c>
      <c r="O347" s="226" t="s">
        <v>174</v>
      </c>
      <c r="P347" s="269">
        <v>44249</v>
      </c>
      <c r="Q347" s="225" t="s">
        <v>2234</v>
      </c>
      <c r="R347" s="138">
        <v>1400</v>
      </c>
      <c r="S347" s="138">
        <v>1300</v>
      </c>
      <c r="T347" s="29">
        <v>1384</v>
      </c>
      <c r="U347" s="30">
        <v>158</v>
      </c>
      <c r="V347" s="31"/>
      <c r="W347" s="30">
        <v>1</v>
      </c>
      <c r="X347" s="31"/>
      <c r="Y347" s="30">
        <v>169</v>
      </c>
      <c r="Z347" s="31">
        <v>35</v>
      </c>
      <c r="AA347" s="30">
        <v>21</v>
      </c>
      <c r="AB347" s="31">
        <v>7</v>
      </c>
      <c r="AC347" s="30"/>
      <c r="AD347" s="31">
        <v>73</v>
      </c>
      <c r="AE347" s="30">
        <v>1</v>
      </c>
      <c r="AF347" s="31">
        <v>10</v>
      </c>
      <c r="AG347" s="30">
        <v>33</v>
      </c>
      <c r="AH347" s="31">
        <v>3</v>
      </c>
      <c r="AI347" s="30">
        <v>1</v>
      </c>
      <c r="AJ347" s="31"/>
      <c r="AK347" s="263">
        <v>55</v>
      </c>
      <c r="AL347" s="29">
        <v>1384</v>
      </c>
      <c r="AM347" s="30">
        <v>158</v>
      </c>
      <c r="AN347" s="31"/>
      <c r="AO347" s="30">
        <v>1</v>
      </c>
      <c r="AP347" s="31"/>
      <c r="AQ347" s="30">
        <v>169</v>
      </c>
      <c r="AR347" s="31">
        <v>35</v>
      </c>
      <c r="AS347" s="30">
        <v>21</v>
      </c>
      <c r="AT347" s="31">
        <v>7</v>
      </c>
      <c r="AU347" s="30"/>
      <c r="AV347" s="31">
        <v>73</v>
      </c>
      <c r="AW347" s="30">
        <v>1</v>
      </c>
      <c r="AX347" s="31">
        <v>10</v>
      </c>
      <c r="AY347" s="30">
        <v>33</v>
      </c>
      <c r="AZ347" s="31">
        <v>3</v>
      </c>
      <c r="BA347" s="30">
        <v>1</v>
      </c>
      <c r="BB347" s="31"/>
      <c r="BC347" s="263">
        <v>55</v>
      </c>
      <c r="BD347" s="264" t="s">
        <v>3720</v>
      </c>
      <c r="BE347" s="265" t="s">
        <v>3718</v>
      </c>
      <c r="BF347" s="266" t="s">
        <v>3716</v>
      </c>
      <c r="BG347" s="266" t="s">
        <v>3717</v>
      </c>
      <c r="BH347" s="266" t="s">
        <v>3716</v>
      </c>
      <c r="BI347" s="266" t="s">
        <v>3717</v>
      </c>
      <c r="BJ347" s="266" t="s">
        <v>3717</v>
      </c>
      <c r="BK347" s="266" t="s">
        <v>3717</v>
      </c>
      <c r="BL347" s="263" t="s">
        <v>3718</v>
      </c>
      <c r="BM347" s="142"/>
    </row>
    <row r="348" spans="1:65" ht="65.25" customHeight="1" x14ac:dyDescent="0.15">
      <c r="A348" s="218" t="s">
        <v>1930</v>
      </c>
      <c r="B348" s="272">
        <v>344</v>
      </c>
      <c r="C348" s="138" t="s">
        <v>2220</v>
      </c>
      <c r="D348" s="273" t="s">
        <v>2235</v>
      </c>
      <c r="E348" s="295" t="s">
        <v>2236</v>
      </c>
      <c r="F348" s="295" t="s">
        <v>2237</v>
      </c>
      <c r="G348" s="628" t="s">
        <v>2238</v>
      </c>
      <c r="H348" s="294" t="s">
        <v>2239</v>
      </c>
      <c r="I348" s="269">
        <v>38705</v>
      </c>
      <c r="J348" s="138" t="s">
        <v>105</v>
      </c>
      <c r="K348" s="273" t="s">
        <v>2240</v>
      </c>
      <c r="L348" s="465" t="s">
        <v>105</v>
      </c>
      <c r="M348" s="138" t="s">
        <v>74</v>
      </c>
      <c r="N348" s="138" t="s">
        <v>3783</v>
      </c>
      <c r="O348" s="226" t="s">
        <v>184</v>
      </c>
      <c r="P348" s="269">
        <v>44249</v>
      </c>
      <c r="Q348" s="225" t="s">
        <v>2241</v>
      </c>
      <c r="R348" s="138">
        <v>2930</v>
      </c>
      <c r="S348" s="138">
        <v>2871</v>
      </c>
      <c r="T348" s="29">
        <v>702</v>
      </c>
      <c r="U348" s="30">
        <v>789</v>
      </c>
      <c r="V348" s="31"/>
      <c r="W348" s="30">
        <v>20</v>
      </c>
      <c r="X348" s="31"/>
      <c r="Y348" s="30">
        <v>659</v>
      </c>
      <c r="Z348" s="31"/>
      <c r="AA348" s="30">
        <v>607</v>
      </c>
      <c r="AB348" s="31">
        <v>20</v>
      </c>
      <c r="AC348" s="30"/>
      <c r="AD348" s="31">
        <v>149</v>
      </c>
      <c r="AE348" s="30">
        <v>43</v>
      </c>
      <c r="AF348" s="31">
        <v>2</v>
      </c>
      <c r="AG348" s="30">
        <v>135</v>
      </c>
      <c r="AH348" s="31">
        <v>85</v>
      </c>
      <c r="AI348" s="30">
        <v>1</v>
      </c>
      <c r="AJ348" s="31"/>
      <c r="AK348" s="263">
        <v>24</v>
      </c>
      <c r="AL348" s="29">
        <v>702</v>
      </c>
      <c r="AM348" s="30">
        <v>789</v>
      </c>
      <c r="AN348" s="31"/>
      <c r="AO348" s="30">
        <v>20</v>
      </c>
      <c r="AP348" s="31"/>
      <c r="AQ348" s="30">
        <v>659</v>
      </c>
      <c r="AR348" s="31"/>
      <c r="AS348" s="30">
        <v>607</v>
      </c>
      <c r="AT348" s="31">
        <v>20</v>
      </c>
      <c r="AU348" s="30"/>
      <c r="AV348" s="31">
        <v>149</v>
      </c>
      <c r="AW348" s="30">
        <v>43</v>
      </c>
      <c r="AX348" s="31">
        <v>2</v>
      </c>
      <c r="AY348" s="30">
        <v>135</v>
      </c>
      <c r="AZ348" s="31">
        <v>85</v>
      </c>
      <c r="BA348" s="30">
        <v>1</v>
      </c>
      <c r="BB348" s="31"/>
      <c r="BC348" s="263">
        <v>24</v>
      </c>
      <c r="BD348" s="264" t="s">
        <v>3720</v>
      </c>
      <c r="BE348" s="265" t="s">
        <v>3717</v>
      </c>
      <c r="BF348" s="266" t="s">
        <v>3717</v>
      </c>
      <c r="BG348" s="266" t="s">
        <v>3716</v>
      </c>
      <c r="BH348" s="266" t="s">
        <v>3716</v>
      </c>
      <c r="BI348" s="266" t="s">
        <v>3717</v>
      </c>
      <c r="BJ348" s="266" t="s">
        <v>3716</v>
      </c>
      <c r="BK348" s="266" t="s">
        <v>3716</v>
      </c>
      <c r="BL348" s="263" t="s">
        <v>3716</v>
      </c>
      <c r="BM348" s="142"/>
    </row>
    <row r="349" spans="1:65" ht="65.25" customHeight="1" x14ac:dyDescent="0.15">
      <c r="A349" s="218" t="s">
        <v>1930</v>
      </c>
      <c r="B349" s="272">
        <v>345</v>
      </c>
      <c r="C349" s="138" t="s">
        <v>2220</v>
      </c>
      <c r="D349" s="273" t="s">
        <v>2242</v>
      </c>
      <c r="E349" s="295" t="s">
        <v>2243</v>
      </c>
      <c r="F349" s="295" t="s">
        <v>2244</v>
      </c>
      <c r="G349" s="628" t="s">
        <v>2245</v>
      </c>
      <c r="H349" s="294" t="s">
        <v>2246</v>
      </c>
      <c r="I349" s="269">
        <v>38567</v>
      </c>
      <c r="J349" s="138" t="s">
        <v>105</v>
      </c>
      <c r="K349" s="273" t="s">
        <v>2247</v>
      </c>
      <c r="L349" s="465" t="s">
        <v>105</v>
      </c>
      <c r="M349" s="138" t="s">
        <v>74</v>
      </c>
      <c r="N349" s="138" t="s">
        <v>854</v>
      </c>
      <c r="O349" s="226" t="s">
        <v>184</v>
      </c>
      <c r="P349" s="269" t="s">
        <v>4156</v>
      </c>
      <c r="Q349" s="225" t="s">
        <v>2248</v>
      </c>
      <c r="R349" s="138">
        <v>2349</v>
      </c>
      <c r="S349" s="138">
        <v>2070</v>
      </c>
      <c r="T349" s="29">
        <v>34</v>
      </c>
      <c r="U349" s="30">
        <v>42</v>
      </c>
      <c r="V349" s="31"/>
      <c r="W349" s="30"/>
      <c r="X349" s="31"/>
      <c r="Y349" s="30">
        <v>906</v>
      </c>
      <c r="Z349" s="31"/>
      <c r="AA349" s="30">
        <v>33</v>
      </c>
      <c r="AB349" s="31">
        <v>62</v>
      </c>
      <c r="AC349" s="30"/>
      <c r="AD349" s="31">
        <v>29</v>
      </c>
      <c r="AE349" s="30">
        <v>20</v>
      </c>
      <c r="AF349" s="31"/>
      <c r="AG349" s="30">
        <v>7</v>
      </c>
      <c r="AH349" s="31"/>
      <c r="AI349" s="30"/>
      <c r="AJ349" s="31"/>
      <c r="AK349" s="263">
        <v>20</v>
      </c>
      <c r="AL349" s="29">
        <v>34</v>
      </c>
      <c r="AM349" s="30">
        <v>42</v>
      </c>
      <c r="AN349" s="31"/>
      <c r="AO349" s="30"/>
      <c r="AP349" s="31"/>
      <c r="AQ349" s="30">
        <v>906</v>
      </c>
      <c r="AR349" s="31"/>
      <c r="AS349" s="30">
        <v>33</v>
      </c>
      <c r="AT349" s="31">
        <v>62</v>
      </c>
      <c r="AU349" s="30"/>
      <c r="AV349" s="31">
        <v>29</v>
      </c>
      <c r="AW349" s="30">
        <v>20</v>
      </c>
      <c r="AX349" s="31"/>
      <c r="AY349" s="30">
        <v>7</v>
      </c>
      <c r="AZ349" s="31"/>
      <c r="BA349" s="30"/>
      <c r="BB349" s="31"/>
      <c r="BC349" s="263">
        <v>20</v>
      </c>
      <c r="BD349" s="264" t="s">
        <v>3720</v>
      </c>
      <c r="BE349" s="265" t="s">
        <v>3716</v>
      </c>
      <c r="BF349" s="266" t="s">
        <v>3716</v>
      </c>
      <c r="BG349" s="266" t="s">
        <v>3716</v>
      </c>
      <c r="BH349" s="266" t="s">
        <v>3718</v>
      </c>
      <c r="BI349" s="266" t="s">
        <v>3716</v>
      </c>
      <c r="BJ349" s="266" t="s">
        <v>3716</v>
      </c>
      <c r="BK349" s="266" t="s">
        <v>3716</v>
      </c>
      <c r="BL349" s="263" t="s">
        <v>3716</v>
      </c>
      <c r="BM349" s="142"/>
    </row>
    <row r="350" spans="1:65" ht="65.25" customHeight="1" x14ac:dyDescent="0.15">
      <c r="A350" s="218" t="s">
        <v>1930</v>
      </c>
      <c r="B350" s="272">
        <v>346</v>
      </c>
      <c r="C350" s="138" t="s">
        <v>2220</v>
      </c>
      <c r="D350" s="273" t="s">
        <v>2249</v>
      </c>
      <c r="E350" s="295" t="s">
        <v>2250</v>
      </c>
      <c r="F350" s="295" t="s">
        <v>2251</v>
      </c>
      <c r="G350" s="628" t="s">
        <v>2252</v>
      </c>
      <c r="H350" s="294" t="s">
        <v>2253</v>
      </c>
      <c r="I350" s="269">
        <v>38595</v>
      </c>
      <c r="J350" s="138" t="s">
        <v>105</v>
      </c>
      <c r="K350" s="273" t="s">
        <v>2254</v>
      </c>
      <c r="L350" s="465" t="s">
        <v>105</v>
      </c>
      <c r="M350" s="138" t="s">
        <v>74</v>
      </c>
      <c r="N350" s="138" t="s">
        <v>854</v>
      </c>
      <c r="O350" s="226" t="s">
        <v>184</v>
      </c>
      <c r="P350" s="269" t="s">
        <v>4157</v>
      </c>
      <c r="Q350" s="225" t="s">
        <v>2255</v>
      </c>
      <c r="R350" s="138" t="s">
        <v>1929</v>
      </c>
      <c r="S350" s="138" t="s">
        <v>1929</v>
      </c>
      <c r="T350" s="29">
        <v>3084</v>
      </c>
      <c r="U350" s="30">
        <v>500</v>
      </c>
      <c r="V350" s="31"/>
      <c r="W350" s="30"/>
      <c r="X350" s="31"/>
      <c r="Y350" s="30">
        <v>12</v>
      </c>
      <c r="Z350" s="31">
        <v>4</v>
      </c>
      <c r="AA350" s="30">
        <v>1</v>
      </c>
      <c r="AB350" s="31">
        <v>15</v>
      </c>
      <c r="AC350" s="30"/>
      <c r="AD350" s="31">
        <v>53</v>
      </c>
      <c r="AE350" s="30">
        <v>13</v>
      </c>
      <c r="AF350" s="31"/>
      <c r="AG350" s="30">
        <v>17</v>
      </c>
      <c r="AH350" s="31">
        <v>1</v>
      </c>
      <c r="AI350" s="30"/>
      <c r="AJ350" s="31"/>
      <c r="AK350" s="263">
        <v>100</v>
      </c>
      <c r="AL350" s="29">
        <v>3084</v>
      </c>
      <c r="AM350" s="30">
        <v>500</v>
      </c>
      <c r="AN350" s="31"/>
      <c r="AO350" s="30"/>
      <c r="AP350" s="31"/>
      <c r="AQ350" s="30">
        <v>12</v>
      </c>
      <c r="AR350" s="31">
        <v>4</v>
      </c>
      <c r="AS350" s="30">
        <v>1</v>
      </c>
      <c r="AT350" s="31">
        <v>15</v>
      </c>
      <c r="AU350" s="30"/>
      <c r="AV350" s="31">
        <v>53</v>
      </c>
      <c r="AW350" s="30">
        <v>13</v>
      </c>
      <c r="AX350" s="31"/>
      <c r="AY350" s="30">
        <v>17</v>
      </c>
      <c r="AZ350" s="31">
        <v>1</v>
      </c>
      <c r="BA350" s="30"/>
      <c r="BB350" s="31"/>
      <c r="BC350" s="263">
        <v>100</v>
      </c>
      <c r="BD350" s="264" t="s">
        <v>3720</v>
      </c>
      <c r="BE350" s="265" t="s">
        <v>3716</v>
      </c>
      <c r="BF350" s="266" t="s">
        <v>3717</v>
      </c>
      <c r="BG350" s="266" t="s">
        <v>3717</v>
      </c>
      <c r="BH350" s="266" t="s">
        <v>3716</v>
      </c>
      <c r="BI350" s="266" t="s">
        <v>3716</v>
      </c>
      <c r="BJ350" s="266" t="s">
        <v>3716</v>
      </c>
      <c r="BK350" s="266" t="s">
        <v>3717</v>
      </c>
      <c r="BL350" s="263" t="s">
        <v>3716</v>
      </c>
      <c r="BM350" s="142"/>
    </row>
    <row r="351" spans="1:65" ht="65.25" customHeight="1" x14ac:dyDescent="0.15">
      <c r="A351" s="218" t="s">
        <v>1930</v>
      </c>
      <c r="B351" s="272">
        <v>347</v>
      </c>
      <c r="C351" s="138" t="s">
        <v>2220</v>
      </c>
      <c r="D351" s="273" t="s">
        <v>2256</v>
      </c>
      <c r="E351" s="295" t="s">
        <v>2257</v>
      </c>
      <c r="F351" s="295" t="s">
        <v>2258</v>
      </c>
      <c r="G351" s="628" t="s">
        <v>2259</v>
      </c>
      <c r="H351" s="294" t="s">
        <v>2260</v>
      </c>
      <c r="I351" s="269">
        <v>41991</v>
      </c>
      <c r="J351" s="138" t="s">
        <v>105</v>
      </c>
      <c r="K351" s="273" t="s">
        <v>2261</v>
      </c>
      <c r="L351" s="465" t="s">
        <v>105</v>
      </c>
      <c r="M351" s="138" t="s">
        <v>74</v>
      </c>
      <c r="N351" s="138" t="s">
        <v>535</v>
      </c>
      <c r="O351" s="226" t="s">
        <v>184</v>
      </c>
      <c r="P351" s="269" t="s">
        <v>4158</v>
      </c>
      <c r="Q351" s="225" t="s">
        <v>2262</v>
      </c>
      <c r="R351" s="138">
        <v>3500</v>
      </c>
      <c r="S351" s="138">
        <v>3400</v>
      </c>
      <c r="T351" s="29">
        <v>206</v>
      </c>
      <c r="U351" s="30">
        <v>151</v>
      </c>
      <c r="V351" s="31"/>
      <c r="W351" s="30"/>
      <c r="X351" s="31"/>
      <c r="Y351" s="30"/>
      <c r="Z351" s="31"/>
      <c r="AA351" s="30"/>
      <c r="AB351" s="31"/>
      <c r="AC351" s="30"/>
      <c r="AD351" s="31">
        <v>2436</v>
      </c>
      <c r="AE351" s="30"/>
      <c r="AF351" s="31"/>
      <c r="AG351" s="30"/>
      <c r="AH351" s="31"/>
      <c r="AI351" s="30"/>
      <c r="AJ351" s="31"/>
      <c r="AK351" s="263">
        <v>16</v>
      </c>
      <c r="AL351" s="29">
        <v>206</v>
      </c>
      <c r="AM351" s="30">
        <v>151</v>
      </c>
      <c r="AN351" s="31"/>
      <c r="AO351" s="30"/>
      <c r="AP351" s="31"/>
      <c r="AQ351" s="30"/>
      <c r="AR351" s="31"/>
      <c r="AS351" s="30"/>
      <c r="AT351" s="31"/>
      <c r="AU351" s="30"/>
      <c r="AV351" s="31">
        <v>2436</v>
      </c>
      <c r="AW351" s="30"/>
      <c r="AX351" s="31"/>
      <c r="AY351" s="30"/>
      <c r="AZ351" s="31"/>
      <c r="BA351" s="30"/>
      <c r="BB351" s="31"/>
      <c r="BC351" s="263">
        <v>16</v>
      </c>
      <c r="BD351" s="264" t="s">
        <v>3720</v>
      </c>
      <c r="BE351" s="265" t="s">
        <v>3717</v>
      </c>
      <c r="BF351" s="266" t="s">
        <v>3716</v>
      </c>
      <c r="BG351" s="266" t="s">
        <v>3717</v>
      </c>
      <c r="BH351" s="266" t="s">
        <v>3716</v>
      </c>
      <c r="BI351" s="266" t="s">
        <v>3717</v>
      </c>
      <c r="BJ351" s="266" t="s">
        <v>3717</v>
      </c>
      <c r="BK351" s="266" t="s">
        <v>3718</v>
      </c>
      <c r="BL351" s="263" t="s">
        <v>3717</v>
      </c>
      <c r="BM351" s="142"/>
    </row>
    <row r="352" spans="1:65" ht="62.25" customHeight="1" x14ac:dyDescent="0.15">
      <c r="A352" s="218" t="s">
        <v>1930</v>
      </c>
      <c r="B352" s="272">
        <v>348</v>
      </c>
      <c r="C352" s="138" t="s">
        <v>2220</v>
      </c>
      <c r="D352" s="273" t="s">
        <v>2263</v>
      </c>
      <c r="E352" s="295" t="s">
        <v>2264</v>
      </c>
      <c r="F352" s="295" t="s">
        <v>2265</v>
      </c>
      <c r="G352" s="628" t="s">
        <v>2266</v>
      </c>
      <c r="H352" s="294" t="s">
        <v>2267</v>
      </c>
      <c r="I352" s="269">
        <v>38680</v>
      </c>
      <c r="J352" s="138" t="s">
        <v>105</v>
      </c>
      <c r="K352" s="273" t="s">
        <v>2268</v>
      </c>
      <c r="L352" s="465" t="s">
        <v>105</v>
      </c>
      <c r="M352" s="138" t="s">
        <v>74</v>
      </c>
      <c r="N352" s="138" t="s">
        <v>3783</v>
      </c>
      <c r="O352" s="226" t="s">
        <v>184</v>
      </c>
      <c r="P352" s="269">
        <v>44249</v>
      </c>
      <c r="Q352" s="225" t="s">
        <v>2269</v>
      </c>
      <c r="R352" s="138">
        <v>345</v>
      </c>
      <c r="S352" s="138">
        <v>354</v>
      </c>
      <c r="T352" s="29">
        <v>649</v>
      </c>
      <c r="U352" s="30">
        <v>197</v>
      </c>
      <c r="V352" s="31"/>
      <c r="W352" s="30"/>
      <c r="X352" s="31"/>
      <c r="Y352" s="30"/>
      <c r="Z352" s="31"/>
      <c r="AA352" s="30"/>
      <c r="AB352" s="31">
        <v>40</v>
      </c>
      <c r="AC352" s="30"/>
      <c r="AD352" s="31">
        <v>2225</v>
      </c>
      <c r="AE352" s="30"/>
      <c r="AF352" s="31"/>
      <c r="AG352" s="30"/>
      <c r="AH352" s="31"/>
      <c r="AI352" s="30"/>
      <c r="AJ352" s="31"/>
      <c r="AK352" s="263">
        <v>3</v>
      </c>
      <c r="AL352" s="29">
        <v>649</v>
      </c>
      <c r="AM352" s="30">
        <v>197</v>
      </c>
      <c r="AN352" s="31"/>
      <c r="AO352" s="30"/>
      <c r="AP352" s="31"/>
      <c r="AQ352" s="30"/>
      <c r="AR352" s="31"/>
      <c r="AS352" s="30"/>
      <c r="AT352" s="31">
        <v>40</v>
      </c>
      <c r="AU352" s="30"/>
      <c r="AV352" s="31">
        <v>2225</v>
      </c>
      <c r="AW352" s="30"/>
      <c r="AX352" s="31"/>
      <c r="AY352" s="30"/>
      <c r="AZ352" s="31"/>
      <c r="BA352" s="30"/>
      <c r="BB352" s="31"/>
      <c r="BC352" s="263">
        <v>3</v>
      </c>
      <c r="BD352" s="264" t="s">
        <v>3720</v>
      </c>
      <c r="BE352" s="265" t="s">
        <v>3717</v>
      </c>
      <c r="BF352" s="266" t="s">
        <v>3717</v>
      </c>
      <c r="BG352" s="266" t="s">
        <v>3717</v>
      </c>
      <c r="BH352" s="266" t="s">
        <v>3717</v>
      </c>
      <c r="BI352" s="266" t="s">
        <v>3716</v>
      </c>
      <c r="BJ352" s="266" t="s">
        <v>3716</v>
      </c>
      <c r="BK352" s="266" t="s">
        <v>3717</v>
      </c>
      <c r="BL352" s="263" t="s">
        <v>3716</v>
      </c>
      <c r="BM352" s="142"/>
    </row>
    <row r="353" spans="1:65" ht="62.25" customHeight="1" x14ac:dyDescent="0.15">
      <c r="A353" s="218" t="s">
        <v>1930</v>
      </c>
      <c r="B353" s="272">
        <v>349</v>
      </c>
      <c r="C353" s="138" t="s">
        <v>2220</v>
      </c>
      <c r="D353" s="273" t="s">
        <v>2270</v>
      </c>
      <c r="E353" s="295" t="s">
        <v>2271</v>
      </c>
      <c r="F353" s="295" t="s">
        <v>2272</v>
      </c>
      <c r="G353" s="628" t="s">
        <v>2273</v>
      </c>
      <c r="H353" s="294" t="s">
        <v>2274</v>
      </c>
      <c r="I353" s="225" t="s">
        <v>2113</v>
      </c>
      <c r="J353" s="138" t="s">
        <v>74</v>
      </c>
      <c r="K353" s="273" t="s">
        <v>2275</v>
      </c>
      <c r="L353" s="465" t="s">
        <v>74</v>
      </c>
      <c r="M353" s="138" t="s">
        <v>74</v>
      </c>
      <c r="N353" s="138" t="s">
        <v>1929</v>
      </c>
      <c r="O353" s="226" t="s">
        <v>127</v>
      </c>
      <c r="P353" s="225" t="s">
        <v>127</v>
      </c>
      <c r="Q353" s="225" t="s">
        <v>1929</v>
      </c>
      <c r="R353" s="138" t="s">
        <v>1929</v>
      </c>
      <c r="S353" s="138" t="s">
        <v>1929</v>
      </c>
      <c r="T353" s="29"/>
      <c r="U353" s="30"/>
      <c r="V353" s="31"/>
      <c r="W353" s="30"/>
      <c r="X353" s="31"/>
      <c r="Y353" s="30"/>
      <c r="Z353" s="31"/>
      <c r="AA353" s="30"/>
      <c r="AB353" s="31"/>
      <c r="AC353" s="30"/>
      <c r="AD353" s="31"/>
      <c r="AE353" s="30"/>
      <c r="AF353" s="31"/>
      <c r="AG353" s="30"/>
      <c r="AH353" s="31"/>
      <c r="AI353" s="30"/>
      <c r="AJ353" s="31"/>
      <c r="AK353" s="263"/>
      <c r="AL353" s="29"/>
      <c r="AM353" s="30"/>
      <c r="AN353" s="31"/>
      <c r="AO353" s="30"/>
      <c r="AP353" s="31"/>
      <c r="AQ353" s="30"/>
      <c r="AR353" s="31"/>
      <c r="AS353" s="30"/>
      <c r="AT353" s="31"/>
      <c r="AU353" s="30"/>
      <c r="AV353" s="31"/>
      <c r="AW353" s="30"/>
      <c r="AX353" s="31"/>
      <c r="AY353" s="30"/>
      <c r="AZ353" s="31"/>
      <c r="BA353" s="30"/>
      <c r="BB353" s="31"/>
      <c r="BC353" s="263"/>
      <c r="BD353" s="429" t="s">
        <v>1929</v>
      </c>
      <c r="BE353" s="265"/>
      <c r="BF353" s="266"/>
      <c r="BG353" s="266"/>
      <c r="BH353" s="266"/>
      <c r="BI353" s="266"/>
      <c r="BJ353" s="266"/>
      <c r="BK353" s="266"/>
      <c r="BL353" s="263"/>
      <c r="BM353" s="142"/>
    </row>
    <row r="354" spans="1:65" ht="27" x14ac:dyDescent="0.15">
      <c r="A354" s="218" t="s">
        <v>2276</v>
      </c>
      <c r="B354" s="272">
        <v>350</v>
      </c>
      <c r="C354" s="138" t="s">
        <v>2277</v>
      </c>
      <c r="D354" s="648" t="s">
        <v>2278</v>
      </c>
      <c r="E354" s="648" t="s">
        <v>2279</v>
      </c>
      <c r="F354" s="649" t="s">
        <v>2280</v>
      </c>
      <c r="G354" s="650" t="s">
        <v>2281</v>
      </c>
      <c r="H354" s="651" t="s">
        <v>2282</v>
      </c>
      <c r="I354" s="225" t="s">
        <v>2283</v>
      </c>
      <c r="J354" s="652" t="s">
        <v>65</v>
      </c>
      <c r="K354" s="648" t="s">
        <v>2284</v>
      </c>
      <c r="L354" s="465" t="s">
        <v>105</v>
      </c>
      <c r="M354" s="652" t="s">
        <v>74</v>
      </c>
      <c r="N354" s="652" t="s">
        <v>535</v>
      </c>
      <c r="O354" s="466" t="s">
        <v>174</v>
      </c>
      <c r="P354" s="269">
        <v>44497</v>
      </c>
      <c r="Q354" s="225" t="s">
        <v>2285</v>
      </c>
      <c r="R354" s="652">
        <v>471</v>
      </c>
      <c r="S354" s="652">
        <v>350</v>
      </c>
      <c r="T354" s="29"/>
      <c r="U354" s="30"/>
      <c r="V354" s="31"/>
      <c r="W354" s="30">
        <v>96.1</v>
      </c>
      <c r="X354" s="31"/>
      <c r="Y354" s="30">
        <v>75.099999999999994</v>
      </c>
      <c r="Z354" s="31"/>
      <c r="AA354" s="30">
        <v>3.6</v>
      </c>
      <c r="AB354" s="31"/>
      <c r="AC354" s="30"/>
      <c r="AD354" s="31"/>
      <c r="AE354" s="30">
        <v>5.54</v>
      </c>
      <c r="AF354" s="31"/>
      <c r="AG354" s="30"/>
      <c r="AH354" s="31"/>
      <c r="AI354" s="30"/>
      <c r="AJ354" s="31"/>
      <c r="AK354" s="32"/>
      <c r="AL354" s="29"/>
      <c r="AM354" s="30"/>
      <c r="AN354" s="31"/>
      <c r="AO354" s="30">
        <v>76.2</v>
      </c>
      <c r="AP354" s="31"/>
      <c r="AQ354" s="30">
        <v>68.099999999999994</v>
      </c>
      <c r="AR354" s="31"/>
      <c r="AS354" s="30">
        <v>2</v>
      </c>
      <c r="AT354" s="31"/>
      <c r="AU354" s="30"/>
      <c r="AV354" s="31"/>
      <c r="AW354" s="30">
        <v>4.5999999999999996</v>
      </c>
      <c r="AX354" s="31"/>
      <c r="AY354" s="30"/>
      <c r="AZ354" s="31"/>
      <c r="BA354" s="30"/>
      <c r="BB354" s="31"/>
      <c r="BC354" s="32"/>
      <c r="BD354" s="33" t="s">
        <v>896</v>
      </c>
      <c r="BE354" s="79" t="s">
        <v>3716</v>
      </c>
      <c r="BF354" s="80" t="s">
        <v>3716</v>
      </c>
      <c r="BG354" s="80" t="s">
        <v>3716</v>
      </c>
      <c r="BH354" s="80" t="s">
        <v>3716</v>
      </c>
      <c r="BI354" s="80" t="s">
        <v>3716</v>
      </c>
      <c r="BJ354" s="80" t="s">
        <v>3716</v>
      </c>
      <c r="BK354" s="80" t="s">
        <v>3716</v>
      </c>
      <c r="BL354" s="32" t="s">
        <v>3716</v>
      </c>
      <c r="BM354" s="142"/>
    </row>
    <row r="355" spans="1:65" ht="36" x14ac:dyDescent="0.15">
      <c r="A355" s="218" t="s">
        <v>2276</v>
      </c>
      <c r="B355" s="272">
        <v>351</v>
      </c>
      <c r="C355" s="138" t="s">
        <v>2277</v>
      </c>
      <c r="D355" s="648" t="s">
        <v>2286</v>
      </c>
      <c r="E355" s="648" t="s">
        <v>4058</v>
      </c>
      <c r="F355" s="649" t="s">
        <v>2287</v>
      </c>
      <c r="G355" s="650" t="s">
        <v>2288</v>
      </c>
      <c r="H355" s="651" t="s">
        <v>2289</v>
      </c>
      <c r="I355" s="225" t="s">
        <v>2290</v>
      </c>
      <c r="J355" s="652" t="s">
        <v>65</v>
      </c>
      <c r="K355" s="648" t="s">
        <v>710</v>
      </c>
      <c r="L355" s="465" t="s">
        <v>105</v>
      </c>
      <c r="M355" s="652" t="s">
        <v>74</v>
      </c>
      <c r="N355" s="652" t="s">
        <v>1618</v>
      </c>
      <c r="O355" s="466" t="s">
        <v>184</v>
      </c>
      <c r="P355" s="269">
        <v>44785</v>
      </c>
      <c r="Q355" s="225" t="s">
        <v>4059</v>
      </c>
      <c r="R355" s="652">
        <v>865</v>
      </c>
      <c r="S355" s="652">
        <v>860</v>
      </c>
      <c r="T355" s="29"/>
      <c r="U355" s="30"/>
      <c r="V355" s="31"/>
      <c r="W355" s="30">
        <v>259.60000000000002</v>
      </c>
      <c r="X355" s="31"/>
      <c r="Y355" s="30">
        <v>23.1</v>
      </c>
      <c r="Z355" s="31"/>
      <c r="AA355" s="30"/>
      <c r="AB355" s="31"/>
      <c r="AC355" s="30"/>
      <c r="AD355" s="31"/>
      <c r="AE355" s="30">
        <v>34.1</v>
      </c>
      <c r="AF355" s="31">
        <v>6</v>
      </c>
      <c r="AG355" s="30"/>
      <c r="AH355" s="31"/>
      <c r="AI355" s="30"/>
      <c r="AJ355" s="31"/>
      <c r="AK355" s="32"/>
      <c r="AL355" s="29"/>
      <c r="AM355" s="30"/>
      <c r="AN355" s="31"/>
      <c r="AO355" s="30">
        <v>292.60000000000002</v>
      </c>
      <c r="AP355" s="31"/>
      <c r="AQ355" s="30">
        <v>24.8</v>
      </c>
      <c r="AR355" s="31"/>
      <c r="AS355" s="30"/>
      <c r="AT355" s="31"/>
      <c r="AU355" s="30"/>
      <c r="AV355" s="31"/>
      <c r="AW355" s="30">
        <v>43.6</v>
      </c>
      <c r="AX355" s="31">
        <v>4.5</v>
      </c>
      <c r="AY355" s="30"/>
      <c r="AZ355" s="31"/>
      <c r="BA355" s="30"/>
      <c r="BB355" s="31"/>
      <c r="BC355" s="32"/>
      <c r="BD355" s="33" t="s">
        <v>896</v>
      </c>
      <c r="BE355" s="79" t="s">
        <v>3716</v>
      </c>
      <c r="BF355" s="80" t="s">
        <v>3716</v>
      </c>
      <c r="BG355" s="80" t="s">
        <v>3717</v>
      </c>
      <c r="BH355" s="80" t="s">
        <v>3718</v>
      </c>
      <c r="BI355" s="80" t="s">
        <v>3716</v>
      </c>
      <c r="BJ355" s="80" t="s">
        <v>3717</v>
      </c>
      <c r="BK355" s="80" t="s">
        <v>3717</v>
      </c>
      <c r="BL355" s="32" t="s">
        <v>3718</v>
      </c>
      <c r="BM355" s="142"/>
    </row>
    <row r="356" spans="1:65" ht="36" customHeight="1" x14ac:dyDescent="0.15">
      <c r="A356" s="218" t="s">
        <v>2276</v>
      </c>
      <c r="B356" s="272">
        <v>352</v>
      </c>
      <c r="C356" s="138" t="s">
        <v>2277</v>
      </c>
      <c r="D356" s="648" t="s">
        <v>2291</v>
      </c>
      <c r="E356" s="648" t="s">
        <v>2292</v>
      </c>
      <c r="F356" s="649" t="s">
        <v>2280</v>
      </c>
      <c r="G356" s="650" t="s">
        <v>2293</v>
      </c>
      <c r="H356" s="651" t="s">
        <v>2294</v>
      </c>
      <c r="I356" s="225" t="s">
        <v>2295</v>
      </c>
      <c r="J356" s="652" t="s">
        <v>65</v>
      </c>
      <c r="K356" s="648" t="s">
        <v>2296</v>
      </c>
      <c r="L356" s="70" t="s">
        <v>105</v>
      </c>
      <c r="M356" s="652" t="s">
        <v>74</v>
      </c>
      <c r="N356" s="652" t="s">
        <v>1581</v>
      </c>
      <c r="O356" s="71" t="s">
        <v>174</v>
      </c>
      <c r="P356" s="269">
        <v>44627</v>
      </c>
      <c r="Q356" s="225" t="s">
        <v>2297</v>
      </c>
      <c r="R356" s="652">
        <v>178</v>
      </c>
      <c r="S356" s="652">
        <v>150</v>
      </c>
      <c r="T356" s="29"/>
      <c r="U356" s="30"/>
      <c r="V356" s="31"/>
      <c r="W356" s="30">
        <v>70</v>
      </c>
      <c r="X356" s="31"/>
      <c r="Y356" s="30">
        <v>44.3</v>
      </c>
      <c r="Z356" s="31"/>
      <c r="AA356" s="30"/>
      <c r="AB356" s="31"/>
      <c r="AC356" s="30"/>
      <c r="AD356" s="31"/>
      <c r="AE356" s="30">
        <v>4.4000000000000004</v>
      </c>
      <c r="AF356" s="31"/>
      <c r="AG356" s="30"/>
      <c r="AH356" s="31"/>
      <c r="AI356" s="30"/>
      <c r="AJ356" s="31"/>
      <c r="AK356" s="32"/>
      <c r="AL356" s="29"/>
      <c r="AM356" s="30"/>
      <c r="AN356" s="31"/>
      <c r="AO356" s="30">
        <v>63.3</v>
      </c>
      <c r="AP356" s="31"/>
      <c r="AQ356" s="30">
        <v>40.9</v>
      </c>
      <c r="AR356" s="31"/>
      <c r="AS356" s="30"/>
      <c r="AT356" s="31"/>
      <c r="AU356" s="30"/>
      <c r="AV356" s="31"/>
      <c r="AW356" s="30">
        <v>6</v>
      </c>
      <c r="AX356" s="31"/>
      <c r="AY356" s="30"/>
      <c r="AZ356" s="31"/>
      <c r="BA356" s="30"/>
      <c r="BB356" s="31"/>
      <c r="BC356" s="32"/>
      <c r="BD356" s="33" t="s">
        <v>896</v>
      </c>
      <c r="BE356" s="79" t="s">
        <v>3716</v>
      </c>
      <c r="BF356" s="80" t="s">
        <v>3716</v>
      </c>
      <c r="BG356" s="80" t="s">
        <v>3716</v>
      </c>
      <c r="BH356" s="80" t="s">
        <v>3716</v>
      </c>
      <c r="BI356" s="80" t="s">
        <v>3716</v>
      </c>
      <c r="BJ356" s="80" t="s">
        <v>3717</v>
      </c>
      <c r="BK356" s="80" t="s">
        <v>3717</v>
      </c>
      <c r="BL356" s="32" t="s">
        <v>3718</v>
      </c>
      <c r="BM356" s="142"/>
    </row>
    <row r="357" spans="1:65" ht="36" x14ac:dyDescent="0.15">
      <c r="A357" s="218" t="s">
        <v>2276</v>
      </c>
      <c r="B357" s="272">
        <v>353</v>
      </c>
      <c r="C357" s="138" t="s">
        <v>2298</v>
      </c>
      <c r="D357" s="273" t="s">
        <v>2299</v>
      </c>
      <c r="E357" s="47" t="s">
        <v>2300</v>
      </c>
      <c r="F357" s="28" t="s">
        <v>4060</v>
      </c>
      <c r="G357" s="90" t="s">
        <v>2301</v>
      </c>
      <c r="H357" s="94" t="s">
        <v>2302</v>
      </c>
      <c r="I357" s="220" t="s">
        <v>2303</v>
      </c>
      <c r="J357" s="138" t="s">
        <v>193</v>
      </c>
      <c r="K357" s="54" t="s">
        <v>2296</v>
      </c>
      <c r="L357" s="70" t="s">
        <v>105</v>
      </c>
      <c r="M357" s="138" t="s">
        <v>68</v>
      </c>
      <c r="N357" s="300" t="s">
        <v>854</v>
      </c>
      <c r="O357" s="72" t="s">
        <v>567</v>
      </c>
      <c r="P357" s="220" t="s">
        <v>4061</v>
      </c>
      <c r="Q357" s="220" t="s">
        <v>4062</v>
      </c>
      <c r="R357" s="300" t="s">
        <v>4063</v>
      </c>
      <c r="S357" s="300" t="s">
        <v>4064</v>
      </c>
      <c r="T357" s="29"/>
      <c r="U357" s="30"/>
      <c r="V357" s="31"/>
      <c r="W357" s="100">
        <v>15</v>
      </c>
      <c r="X357" s="31"/>
      <c r="Y357" s="100">
        <v>29.8</v>
      </c>
      <c r="Z357" s="31"/>
      <c r="AA357" s="30"/>
      <c r="AB357" s="31"/>
      <c r="AC357" s="30"/>
      <c r="AD357" s="31"/>
      <c r="AE357" s="30">
        <v>6.6</v>
      </c>
      <c r="AF357" s="31"/>
      <c r="AG357" s="30"/>
      <c r="AH357" s="31"/>
      <c r="AI357" s="30"/>
      <c r="AJ357" s="31"/>
      <c r="AK357" s="32"/>
      <c r="AL357" s="29"/>
      <c r="AM357" s="30"/>
      <c r="AN357" s="31"/>
      <c r="AO357" s="100">
        <v>15</v>
      </c>
      <c r="AP357" s="31"/>
      <c r="AQ357" s="100">
        <v>31</v>
      </c>
      <c r="AR357" s="31"/>
      <c r="AS357" s="30"/>
      <c r="AT357" s="31"/>
      <c r="AU357" s="30"/>
      <c r="AV357" s="31"/>
      <c r="AW357" s="100">
        <v>7.3</v>
      </c>
      <c r="AX357" s="31"/>
      <c r="AY357" s="30"/>
      <c r="AZ357" s="31"/>
      <c r="BA357" s="30"/>
      <c r="BB357" s="31"/>
      <c r="BC357" s="32"/>
      <c r="BD357" s="145" t="s">
        <v>535</v>
      </c>
      <c r="BE357" s="146" t="s">
        <v>3716</v>
      </c>
      <c r="BF357" s="147" t="s">
        <v>3716</v>
      </c>
      <c r="BG357" s="147" t="s">
        <v>3716</v>
      </c>
      <c r="BH357" s="147" t="s">
        <v>3718</v>
      </c>
      <c r="BI357" s="147" t="s">
        <v>3718</v>
      </c>
      <c r="BJ357" s="147" t="s">
        <v>3716</v>
      </c>
      <c r="BK357" s="147" t="s">
        <v>3716</v>
      </c>
      <c r="BL357" s="148" t="s">
        <v>3718</v>
      </c>
      <c r="BM357" s="142"/>
    </row>
    <row r="358" spans="1:65" ht="24" x14ac:dyDescent="0.15">
      <c r="A358" s="218" t="s">
        <v>2276</v>
      </c>
      <c r="B358" s="272">
        <v>354</v>
      </c>
      <c r="C358" s="138" t="s">
        <v>2298</v>
      </c>
      <c r="D358" s="273" t="s">
        <v>2304</v>
      </c>
      <c r="E358" s="47" t="s">
        <v>2305</v>
      </c>
      <c r="F358" s="28" t="s">
        <v>2306</v>
      </c>
      <c r="G358" s="90" t="s">
        <v>2307</v>
      </c>
      <c r="H358" s="94" t="s">
        <v>2308</v>
      </c>
      <c r="I358" s="220" t="s">
        <v>2309</v>
      </c>
      <c r="J358" s="138" t="s">
        <v>74</v>
      </c>
      <c r="K358" s="54"/>
      <c r="L358" s="70" t="s">
        <v>74</v>
      </c>
      <c r="M358" s="138" t="s">
        <v>74</v>
      </c>
      <c r="N358" s="138"/>
      <c r="O358" s="72"/>
      <c r="P358" s="220"/>
      <c r="Q358" s="220" t="s">
        <v>1929</v>
      </c>
      <c r="R358" s="300"/>
      <c r="S358" s="300"/>
      <c r="T358" s="29"/>
      <c r="U358" s="30"/>
      <c r="V358" s="31"/>
      <c r="W358" s="30"/>
      <c r="X358" s="31"/>
      <c r="Y358" s="30"/>
      <c r="Z358" s="31"/>
      <c r="AA358" s="30"/>
      <c r="AB358" s="31"/>
      <c r="AC358" s="30"/>
      <c r="AD358" s="31"/>
      <c r="AE358" s="30"/>
      <c r="AF358" s="31"/>
      <c r="AG358" s="30"/>
      <c r="AH358" s="31"/>
      <c r="AI358" s="30"/>
      <c r="AJ358" s="31"/>
      <c r="AK358" s="32"/>
      <c r="AL358" s="29"/>
      <c r="AM358" s="30"/>
      <c r="AN358" s="31"/>
      <c r="AO358" s="30"/>
      <c r="AP358" s="31"/>
      <c r="AQ358" s="30"/>
      <c r="AR358" s="31"/>
      <c r="AS358" s="30"/>
      <c r="AT358" s="31"/>
      <c r="AU358" s="30"/>
      <c r="AV358" s="31"/>
      <c r="AW358" s="30"/>
      <c r="AX358" s="31"/>
      <c r="AY358" s="30"/>
      <c r="AZ358" s="31"/>
      <c r="BA358" s="30"/>
      <c r="BB358" s="31"/>
      <c r="BC358" s="32"/>
      <c r="BD358" s="145"/>
      <c r="BE358" s="146"/>
      <c r="BF358" s="147"/>
      <c r="BG358" s="147"/>
      <c r="BH358" s="147"/>
      <c r="BI358" s="147"/>
      <c r="BJ358" s="147"/>
      <c r="BK358" s="147"/>
      <c r="BL358" s="148"/>
      <c r="BM358" s="142"/>
    </row>
    <row r="359" spans="1:65" ht="36" x14ac:dyDescent="0.15">
      <c r="A359" s="218" t="s">
        <v>2276</v>
      </c>
      <c r="B359" s="272">
        <v>355</v>
      </c>
      <c r="C359" s="138" t="s">
        <v>2298</v>
      </c>
      <c r="D359" s="273" t="s">
        <v>2310</v>
      </c>
      <c r="E359" s="47" t="s">
        <v>2311</v>
      </c>
      <c r="F359" s="28" t="s">
        <v>2312</v>
      </c>
      <c r="G359" s="90" t="s">
        <v>2313</v>
      </c>
      <c r="H359" s="94" t="s">
        <v>2314</v>
      </c>
      <c r="I359" s="220" t="s">
        <v>2309</v>
      </c>
      <c r="J359" s="138" t="s">
        <v>74</v>
      </c>
      <c r="K359" s="54"/>
      <c r="L359" s="70" t="s">
        <v>74</v>
      </c>
      <c r="M359" s="138" t="s">
        <v>74</v>
      </c>
      <c r="N359" s="138"/>
      <c r="O359" s="72"/>
      <c r="P359" s="220"/>
      <c r="Q359" s="220" t="s">
        <v>1929</v>
      </c>
      <c r="R359" s="300"/>
      <c r="S359" s="300"/>
      <c r="T359" s="29"/>
      <c r="U359" s="30"/>
      <c r="V359" s="31"/>
      <c r="W359" s="30"/>
      <c r="X359" s="31"/>
      <c r="Y359" s="30"/>
      <c r="Z359" s="31"/>
      <c r="AA359" s="30"/>
      <c r="AB359" s="31"/>
      <c r="AC359" s="30"/>
      <c r="AD359" s="31"/>
      <c r="AE359" s="30"/>
      <c r="AF359" s="31"/>
      <c r="AG359" s="30"/>
      <c r="AH359" s="31"/>
      <c r="AI359" s="30"/>
      <c r="AJ359" s="31"/>
      <c r="AK359" s="32"/>
      <c r="AL359" s="29"/>
      <c r="AM359" s="30"/>
      <c r="AN359" s="31"/>
      <c r="AO359" s="30"/>
      <c r="AP359" s="31"/>
      <c r="AQ359" s="30"/>
      <c r="AR359" s="31"/>
      <c r="AS359" s="30"/>
      <c r="AT359" s="31"/>
      <c r="AU359" s="30"/>
      <c r="AV359" s="31"/>
      <c r="AW359" s="30"/>
      <c r="AX359" s="31"/>
      <c r="AY359" s="30"/>
      <c r="AZ359" s="31"/>
      <c r="BA359" s="30"/>
      <c r="BB359" s="31"/>
      <c r="BC359" s="32"/>
      <c r="BD359" s="145"/>
      <c r="BE359" s="146"/>
      <c r="BF359" s="147"/>
      <c r="BG359" s="147"/>
      <c r="BH359" s="147"/>
      <c r="BI359" s="147"/>
      <c r="BJ359" s="147"/>
      <c r="BK359" s="147"/>
      <c r="BL359" s="148"/>
      <c r="BM359" s="142"/>
    </row>
    <row r="360" spans="1:65" ht="36" x14ac:dyDescent="0.15">
      <c r="A360" s="218" t="s">
        <v>2276</v>
      </c>
      <c r="B360" s="272">
        <v>356</v>
      </c>
      <c r="C360" s="138" t="s">
        <v>2298</v>
      </c>
      <c r="D360" s="273" t="s">
        <v>2315</v>
      </c>
      <c r="E360" s="275" t="s">
        <v>2316</v>
      </c>
      <c r="F360" s="295" t="s">
        <v>4065</v>
      </c>
      <c r="G360" s="90" t="s">
        <v>2317</v>
      </c>
      <c r="H360" s="94" t="s">
        <v>2318</v>
      </c>
      <c r="I360" s="220" t="s">
        <v>2309</v>
      </c>
      <c r="J360" s="138" t="s">
        <v>193</v>
      </c>
      <c r="K360" s="54" t="s">
        <v>2319</v>
      </c>
      <c r="L360" s="465" t="s">
        <v>105</v>
      </c>
      <c r="M360" s="138" t="s">
        <v>68</v>
      </c>
      <c r="N360" s="300" t="s">
        <v>896</v>
      </c>
      <c r="O360" s="226" t="s">
        <v>69</v>
      </c>
      <c r="P360" s="220" t="s">
        <v>2320</v>
      </c>
      <c r="Q360" s="220" t="s">
        <v>2321</v>
      </c>
      <c r="R360" s="300" t="s">
        <v>4066</v>
      </c>
      <c r="S360" s="300" t="s">
        <v>4067</v>
      </c>
      <c r="T360" s="29"/>
      <c r="U360" s="30"/>
      <c r="V360" s="31"/>
      <c r="W360" s="30"/>
      <c r="X360" s="31"/>
      <c r="Y360" s="30">
        <v>61.5</v>
      </c>
      <c r="Z360" s="31"/>
      <c r="AA360" s="30"/>
      <c r="AB360" s="31"/>
      <c r="AC360" s="30"/>
      <c r="AD360" s="31"/>
      <c r="AE360" s="30">
        <v>123.6</v>
      </c>
      <c r="AF360" s="31"/>
      <c r="AG360" s="30"/>
      <c r="AH360" s="31">
        <v>17.7</v>
      </c>
      <c r="AI360" s="30"/>
      <c r="AJ360" s="31"/>
      <c r="AK360" s="32"/>
      <c r="AL360" s="29"/>
      <c r="AM360" s="30"/>
      <c r="AN360" s="31"/>
      <c r="AO360" s="30"/>
      <c r="AP360" s="31"/>
      <c r="AQ360" s="100">
        <v>63</v>
      </c>
      <c r="AR360" s="31"/>
      <c r="AS360" s="30"/>
      <c r="AT360" s="31"/>
      <c r="AU360" s="30"/>
      <c r="AV360" s="31"/>
      <c r="AW360" s="100">
        <v>126</v>
      </c>
      <c r="AX360" s="31"/>
      <c r="AY360" s="30"/>
      <c r="AZ360" s="99">
        <v>18.100000000000001</v>
      </c>
      <c r="BA360" s="30"/>
      <c r="BB360" s="31"/>
      <c r="BC360" s="32"/>
      <c r="BD360" s="145" t="s">
        <v>854</v>
      </c>
      <c r="BE360" s="146" t="s">
        <v>3716</v>
      </c>
      <c r="BF360" s="147" t="s">
        <v>3718</v>
      </c>
      <c r="BG360" s="147" t="s">
        <v>3718</v>
      </c>
      <c r="BH360" s="147" t="s">
        <v>3718</v>
      </c>
      <c r="BI360" s="147" t="s">
        <v>3717</v>
      </c>
      <c r="BJ360" s="147" t="s">
        <v>3716</v>
      </c>
      <c r="BK360" s="147" t="s">
        <v>3718</v>
      </c>
      <c r="BL360" s="148" t="s">
        <v>3717</v>
      </c>
      <c r="BM360" s="142"/>
    </row>
    <row r="361" spans="1:65" ht="40.5" x14ac:dyDescent="0.15">
      <c r="A361" s="218" t="s">
        <v>2276</v>
      </c>
      <c r="B361" s="272">
        <v>357</v>
      </c>
      <c r="C361" s="138" t="s">
        <v>2298</v>
      </c>
      <c r="D361" s="273" t="s">
        <v>4068</v>
      </c>
      <c r="E361" s="47" t="s">
        <v>2322</v>
      </c>
      <c r="F361" s="295" t="s">
        <v>2323</v>
      </c>
      <c r="G361" s="90" t="s">
        <v>2324</v>
      </c>
      <c r="H361" s="94" t="s">
        <v>2325</v>
      </c>
      <c r="I361" s="220" t="s">
        <v>2326</v>
      </c>
      <c r="J361" s="138" t="s">
        <v>193</v>
      </c>
      <c r="K361" s="54" t="s">
        <v>2327</v>
      </c>
      <c r="L361" s="70" t="s">
        <v>105</v>
      </c>
      <c r="M361" s="138" t="s">
        <v>68</v>
      </c>
      <c r="N361" s="300" t="s">
        <v>854</v>
      </c>
      <c r="O361" s="72" t="s">
        <v>69</v>
      </c>
      <c r="P361" s="220" t="s">
        <v>4069</v>
      </c>
      <c r="Q361" s="653" t="s">
        <v>2328</v>
      </c>
      <c r="R361" s="300" t="s">
        <v>4070</v>
      </c>
      <c r="S361" s="300" t="s">
        <v>4071</v>
      </c>
      <c r="T361" s="29"/>
      <c r="U361" s="30"/>
      <c r="V361" s="31"/>
      <c r="W361" s="30"/>
      <c r="X361" s="31"/>
      <c r="Y361" s="30">
        <v>24.9</v>
      </c>
      <c r="Z361" s="31"/>
      <c r="AA361" s="30"/>
      <c r="AB361" s="31"/>
      <c r="AC361" s="30"/>
      <c r="AD361" s="31"/>
      <c r="AE361" s="30">
        <v>38.799999999999997</v>
      </c>
      <c r="AF361" s="31"/>
      <c r="AG361" s="30"/>
      <c r="AH361" s="31"/>
      <c r="AI361" s="30"/>
      <c r="AJ361" s="31"/>
      <c r="AK361" s="32"/>
      <c r="AL361" s="29"/>
      <c r="AM361" s="30"/>
      <c r="AN361" s="31"/>
      <c r="AO361" s="30"/>
      <c r="AP361" s="31"/>
      <c r="AQ361" s="30">
        <v>24.9</v>
      </c>
      <c r="AR361" s="31"/>
      <c r="AS361" s="30"/>
      <c r="AT361" s="31"/>
      <c r="AU361" s="30"/>
      <c r="AV361" s="31"/>
      <c r="AW361" s="100">
        <v>41</v>
      </c>
      <c r="AX361" s="31"/>
      <c r="AY361" s="30"/>
      <c r="AZ361" s="31"/>
      <c r="BA361" s="30"/>
      <c r="BB361" s="31"/>
      <c r="BC361" s="32"/>
      <c r="BD361" s="145" t="s">
        <v>854</v>
      </c>
      <c r="BE361" s="146" t="s">
        <v>3716</v>
      </c>
      <c r="BF361" s="147" t="s">
        <v>3716</v>
      </c>
      <c r="BG361" s="147" t="s">
        <v>3716</v>
      </c>
      <c r="BH361" s="147" t="s">
        <v>3716</v>
      </c>
      <c r="BI361" s="147" t="s">
        <v>3716</v>
      </c>
      <c r="BJ361" s="147" t="s">
        <v>3716</v>
      </c>
      <c r="BK361" s="147" t="s">
        <v>3719</v>
      </c>
      <c r="BL361" s="148" t="s">
        <v>3716</v>
      </c>
      <c r="BM361" s="142"/>
    </row>
    <row r="362" spans="1:65" ht="36" x14ac:dyDescent="0.15">
      <c r="A362" s="218" t="s">
        <v>2276</v>
      </c>
      <c r="B362" s="272">
        <v>358</v>
      </c>
      <c r="C362" s="138" t="s">
        <v>2298</v>
      </c>
      <c r="D362" s="273" t="s">
        <v>2329</v>
      </c>
      <c r="E362" s="47" t="s">
        <v>2330</v>
      </c>
      <c r="F362" s="28" t="s">
        <v>2331</v>
      </c>
      <c r="G362" s="90" t="s">
        <v>2332</v>
      </c>
      <c r="H362" s="94" t="s">
        <v>2333</v>
      </c>
      <c r="I362" s="220" t="s">
        <v>2334</v>
      </c>
      <c r="J362" s="138" t="s">
        <v>74</v>
      </c>
      <c r="K362" s="54" t="s">
        <v>847</v>
      </c>
      <c r="L362" s="70" t="s">
        <v>105</v>
      </c>
      <c r="M362" s="138" t="s">
        <v>68</v>
      </c>
      <c r="N362" s="300" t="s">
        <v>896</v>
      </c>
      <c r="O362" s="226" t="s">
        <v>69</v>
      </c>
      <c r="P362" s="220" t="s">
        <v>2320</v>
      </c>
      <c r="Q362" s="220" t="s">
        <v>2335</v>
      </c>
      <c r="R362" s="300" t="s">
        <v>4072</v>
      </c>
      <c r="S362" s="300" t="s">
        <v>4072</v>
      </c>
      <c r="T362" s="29"/>
      <c r="U362" s="30"/>
      <c r="V362" s="31"/>
      <c r="W362" s="30"/>
      <c r="X362" s="31"/>
      <c r="Y362" s="30"/>
      <c r="Z362" s="31"/>
      <c r="AA362" s="30"/>
      <c r="AB362" s="31"/>
      <c r="AC362" s="30"/>
      <c r="AD362" s="31"/>
      <c r="AE362" s="30">
        <v>4.5</v>
      </c>
      <c r="AF362" s="31"/>
      <c r="AG362" s="30"/>
      <c r="AH362" s="31"/>
      <c r="AI362" s="30"/>
      <c r="AJ362" s="31"/>
      <c r="AK362" s="32"/>
      <c r="AL362" s="29"/>
      <c r="AM362" s="30"/>
      <c r="AN362" s="31"/>
      <c r="AO362" s="30"/>
      <c r="AP362" s="31"/>
      <c r="AQ362" s="30"/>
      <c r="AR362" s="31"/>
      <c r="AS362" s="30"/>
      <c r="AT362" s="31"/>
      <c r="AU362" s="30"/>
      <c r="AV362" s="31"/>
      <c r="AW362" s="30">
        <v>4.5</v>
      </c>
      <c r="AX362" s="31"/>
      <c r="AY362" s="30"/>
      <c r="AZ362" s="31"/>
      <c r="BA362" s="30"/>
      <c r="BB362" s="31"/>
      <c r="BC362" s="32"/>
      <c r="BD362" s="145" t="s">
        <v>854</v>
      </c>
      <c r="BE362" s="146" t="s">
        <v>3718</v>
      </c>
      <c r="BF362" s="147" t="s">
        <v>3718</v>
      </c>
      <c r="BG362" s="147" t="s">
        <v>3716</v>
      </c>
      <c r="BH362" s="147" t="s">
        <v>3718</v>
      </c>
      <c r="BI362" s="147" t="s">
        <v>3719</v>
      </c>
      <c r="BJ362" s="147" t="s">
        <v>3716</v>
      </c>
      <c r="BK362" s="147" t="s">
        <v>3719</v>
      </c>
      <c r="BL362" s="148" t="s">
        <v>3716</v>
      </c>
      <c r="BM362" s="142"/>
    </row>
    <row r="363" spans="1:65" ht="40.5" x14ac:dyDescent="0.15">
      <c r="A363" s="218" t="s">
        <v>2276</v>
      </c>
      <c r="B363" s="272">
        <v>359</v>
      </c>
      <c r="C363" s="138" t="s">
        <v>2298</v>
      </c>
      <c r="D363" s="273" t="s">
        <v>2336</v>
      </c>
      <c r="E363" s="47" t="s">
        <v>2337</v>
      </c>
      <c r="F363" s="28" t="s">
        <v>4073</v>
      </c>
      <c r="G363" s="90" t="s">
        <v>2338</v>
      </c>
      <c r="H363" s="94" t="s">
        <v>2339</v>
      </c>
      <c r="I363" s="220" t="s">
        <v>2340</v>
      </c>
      <c r="J363" s="138" t="s">
        <v>74</v>
      </c>
      <c r="K363" s="54" t="s">
        <v>4074</v>
      </c>
      <c r="L363" s="70" t="s">
        <v>105</v>
      </c>
      <c r="M363" s="138" t="s">
        <v>68</v>
      </c>
      <c r="N363" s="300" t="s">
        <v>854</v>
      </c>
      <c r="O363" s="226" t="s">
        <v>69</v>
      </c>
      <c r="P363" s="220" t="s">
        <v>4075</v>
      </c>
      <c r="Q363" s="220" t="s">
        <v>2341</v>
      </c>
      <c r="R363" s="300" t="s">
        <v>4076</v>
      </c>
      <c r="S363" s="300" t="s">
        <v>4077</v>
      </c>
      <c r="T363" s="29"/>
      <c r="U363" s="30"/>
      <c r="V363" s="31"/>
      <c r="W363" s="30"/>
      <c r="X363" s="31"/>
      <c r="Y363" s="30"/>
      <c r="Z363" s="31"/>
      <c r="AA363" s="30"/>
      <c r="AB363" s="31"/>
      <c r="AC363" s="30"/>
      <c r="AD363" s="31"/>
      <c r="AE363" s="30">
        <v>4.9000000000000004</v>
      </c>
      <c r="AF363" s="31"/>
      <c r="AG363" s="30"/>
      <c r="AH363" s="31"/>
      <c r="AI363" s="30"/>
      <c r="AJ363" s="31"/>
      <c r="AK363" s="32"/>
      <c r="AL363" s="29"/>
      <c r="AM363" s="30"/>
      <c r="AN363" s="31"/>
      <c r="AO363" s="30"/>
      <c r="AP363" s="31"/>
      <c r="AQ363" s="100">
        <v>7.7</v>
      </c>
      <c r="AR363" s="31"/>
      <c r="AS363" s="30"/>
      <c r="AT363" s="31"/>
      <c r="AU363" s="30"/>
      <c r="AV363" s="31"/>
      <c r="AW363" s="100">
        <v>5.3</v>
      </c>
      <c r="AX363" s="31"/>
      <c r="AY363" s="30"/>
      <c r="AZ363" s="31"/>
      <c r="BA363" s="30"/>
      <c r="BB363" s="31"/>
      <c r="BC363" s="32"/>
      <c r="BD363" s="145" t="s">
        <v>854</v>
      </c>
      <c r="BE363" s="146" t="s">
        <v>3717</v>
      </c>
      <c r="BF363" s="147" t="s">
        <v>3717</v>
      </c>
      <c r="BG363" s="147" t="s">
        <v>3717</v>
      </c>
      <c r="BH363" s="147" t="s">
        <v>3716</v>
      </c>
      <c r="BI363" s="147" t="s">
        <v>3717</v>
      </c>
      <c r="BJ363" s="147" t="s">
        <v>3717</v>
      </c>
      <c r="BK363" s="147" t="s">
        <v>3719</v>
      </c>
      <c r="BL363" s="148" t="s">
        <v>3717</v>
      </c>
      <c r="BM363" s="142"/>
    </row>
    <row r="364" spans="1:65" ht="36" x14ac:dyDescent="0.15">
      <c r="A364" s="218" t="s">
        <v>2276</v>
      </c>
      <c r="B364" s="272">
        <v>360</v>
      </c>
      <c r="C364" s="138" t="s">
        <v>2298</v>
      </c>
      <c r="D364" s="273" t="s">
        <v>2342</v>
      </c>
      <c r="E364" s="633" t="s">
        <v>2343</v>
      </c>
      <c r="F364" s="273" t="s">
        <v>2344</v>
      </c>
      <c r="G364" s="628" t="s">
        <v>2345</v>
      </c>
      <c r="H364" s="294" t="s">
        <v>2346</v>
      </c>
      <c r="I364" s="531">
        <v>44394</v>
      </c>
      <c r="J364" s="138" t="s">
        <v>74</v>
      </c>
      <c r="K364" s="273" t="s">
        <v>1696</v>
      </c>
      <c r="L364" s="70" t="s">
        <v>105</v>
      </c>
      <c r="M364" s="138" t="s">
        <v>74</v>
      </c>
      <c r="N364" s="300" t="s">
        <v>854</v>
      </c>
      <c r="O364" s="72" t="s">
        <v>174</v>
      </c>
      <c r="P364" s="220" t="s">
        <v>2347</v>
      </c>
      <c r="Q364" s="220" t="s">
        <v>1929</v>
      </c>
      <c r="R364" s="300" t="s">
        <v>4072</v>
      </c>
      <c r="S364" s="300" t="s">
        <v>4078</v>
      </c>
      <c r="T364" s="29"/>
      <c r="U364" s="30"/>
      <c r="V364" s="31"/>
      <c r="W364" s="30"/>
      <c r="X364" s="31"/>
      <c r="Y364" s="30"/>
      <c r="Z364" s="31"/>
      <c r="AA364" s="30"/>
      <c r="AB364" s="31"/>
      <c r="AC364" s="30"/>
      <c r="AD364" s="57"/>
      <c r="AE364" s="30">
        <v>7.81</v>
      </c>
      <c r="AF364" s="31"/>
      <c r="AG364" s="30"/>
      <c r="AH364" s="31"/>
      <c r="AI364" s="30"/>
      <c r="AJ364" s="31"/>
      <c r="AK364" s="32"/>
      <c r="AL364" s="29"/>
      <c r="AM364" s="30"/>
      <c r="AN364" s="31"/>
      <c r="AO364" s="30"/>
      <c r="AP364" s="31"/>
      <c r="AQ364" s="30"/>
      <c r="AR364" s="31"/>
      <c r="AS364" s="30"/>
      <c r="AT364" s="31"/>
      <c r="AU364" s="30"/>
      <c r="AV364" s="57"/>
      <c r="AW364" s="100">
        <v>8.4</v>
      </c>
      <c r="AX364" s="31"/>
      <c r="AY364" s="30"/>
      <c r="AZ364" s="31"/>
      <c r="BA364" s="30"/>
      <c r="BB364" s="31"/>
      <c r="BC364" s="32"/>
      <c r="BD364" s="33"/>
      <c r="BE364" s="79"/>
      <c r="BF364" s="80"/>
      <c r="BG364" s="80"/>
      <c r="BH364" s="80"/>
      <c r="BI364" s="80"/>
      <c r="BJ364" s="80"/>
      <c r="BK364" s="80"/>
      <c r="BL364" s="32"/>
      <c r="BM364" s="142"/>
    </row>
    <row r="365" spans="1:65" ht="36" x14ac:dyDescent="0.15">
      <c r="A365" s="218" t="s">
        <v>2276</v>
      </c>
      <c r="B365" s="272">
        <v>361</v>
      </c>
      <c r="C365" s="138" t="s">
        <v>2298</v>
      </c>
      <c r="D365" s="445" t="s">
        <v>2348</v>
      </c>
      <c r="E365" s="47" t="s">
        <v>2343</v>
      </c>
      <c r="F365" s="28" t="s">
        <v>2349</v>
      </c>
      <c r="G365" s="90" t="s">
        <v>2350</v>
      </c>
      <c r="H365" s="94" t="s">
        <v>2346</v>
      </c>
      <c r="I365" s="531">
        <v>44256</v>
      </c>
      <c r="J365" s="138" t="s">
        <v>74</v>
      </c>
      <c r="K365" s="54" t="s">
        <v>1696</v>
      </c>
      <c r="L365" s="70" t="s">
        <v>105</v>
      </c>
      <c r="M365" s="138" t="s">
        <v>74</v>
      </c>
      <c r="N365" s="300" t="s">
        <v>535</v>
      </c>
      <c r="O365" s="72" t="s">
        <v>174</v>
      </c>
      <c r="P365" s="220" t="s">
        <v>2351</v>
      </c>
      <c r="Q365" s="220" t="s">
        <v>1929</v>
      </c>
      <c r="R365" s="300" t="s">
        <v>4079</v>
      </c>
      <c r="S365" s="300" t="s">
        <v>4080</v>
      </c>
      <c r="T365" s="29"/>
      <c r="U365" s="30"/>
      <c r="V365" s="31"/>
      <c r="W365" s="30"/>
      <c r="X365" s="31"/>
      <c r="Y365" s="30"/>
      <c r="Z365" s="31"/>
      <c r="AA365" s="30"/>
      <c r="AB365" s="31"/>
      <c r="AC365" s="30"/>
      <c r="AD365" s="31"/>
      <c r="AE365" s="30">
        <v>2.23</v>
      </c>
      <c r="AF365" s="31"/>
      <c r="AG365" s="30"/>
      <c r="AH365" s="31"/>
      <c r="AI365" s="30"/>
      <c r="AJ365" s="31"/>
      <c r="AK365" s="32"/>
      <c r="AL365" s="29"/>
      <c r="AM365" s="30"/>
      <c r="AN365" s="31"/>
      <c r="AO365" s="30"/>
      <c r="AP365" s="31"/>
      <c r="AQ365" s="30"/>
      <c r="AR365" s="31"/>
      <c r="AS365" s="30"/>
      <c r="AT365" s="31"/>
      <c r="AU365" s="30"/>
      <c r="AV365" s="31"/>
      <c r="AW365" s="30">
        <v>2.23</v>
      </c>
      <c r="AX365" s="31"/>
      <c r="AY365" s="30"/>
      <c r="AZ365" s="31"/>
      <c r="BA365" s="30"/>
      <c r="BB365" s="31"/>
      <c r="BC365" s="32"/>
      <c r="BD365" s="33"/>
      <c r="BE365" s="79"/>
      <c r="BF365" s="80"/>
      <c r="BG365" s="80"/>
      <c r="BH365" s="80"/>
      <c r="BI365" s="80"/>
      <c r="BJ365" s="80"/>
      <c r="BK365" s="80"/>
      <c r="BL365" s="32"/>
      <c r="BM365" s="142"/>
    </row>
    <row r="366" spans="1:65" ht="57.75" customHeight="1" x14ac:dyDescent="0.15">
      <c r="A366" s="218" t="s">
        <v>2276</v>
      </c>
      <c r="B366" s="272">
        <v>362</v>
      </c>
      <c r="C366" s="138" t="s">
        <v>2352</v>
      </c>
      <c r="D366" s="273" t="s">
        <v>2353</v>
      </c>
      <c r="E366" s="295" t="s">
        <v>2354</v>
      </c>
      <c r="F366" s="295" t="s">
        <v>2355</v>
      </c>
      <c r="G366" s="276" t="s">
        <v>2356</v>
      </c>
      <c r="H366" s="277" t="s">
        <v>2357</v>
      </c>
      <c r="I366" s="654" t="s">
        <v>2358</v>
      </c>
      <c r="J366" s="138" t="s">
        <v>193</v>
      </c>
      <c r="K366" s="278" t="s">
        <v>2359</v>
      </c>
      <c r="L366" s="465" t="s">
        <v>105</v>
      </c>
      <c r="M366" s="138" t="s">
        <v>127</v>
      </c>
      <c r="N366" s="138" t="s">
        <v>1027</v>
      </c>
      <c r="O366" s="226" t="s">
        <v>2361</v>
      </c>
      <c r="P366" s="225" t="s">
        <v>2043</v>
      </c>
      <c r="Q366" s="225" t="s">
        <v>2360</v>
      </c>
      <c r="R366" s="138" t="s">
        <v>4081</v>
      </c>
      <c r="S366" s="138" t="s">
        <v>4082</v>
      </c>
      <c r="T366" s="29"/>
      <c r="U366" s="30"/>
      <c r="V366" s="31"/>
      <c r="W366" s="30"/>
      <c r="X366" s="31"/>
      <c r="Y366" s="30"/>
      <c r="Z366" s="31"/>
      <c r="AA366" s="30">
        <v>95.2</v>
      </c>
      <c r="AB366" s="31"/>
      <c r="AC366" s="30"/>
      <c r="AD366" s="31"/>
      <c r="AE366" s="30"/>
      <c r="AF366" s="31"/>
      <c r="AG366" s="30"/>
      <c r="AH366" s="31"/>
      <c r="AI366" s="30"/>
      <c r="AJ366" s="31"/>
      <c r="AK366" s="621"/>
      <c r="AL366" s="29"/>
      <c r="AM366" s="30"/>
      <c r="AN366" s="31"/>
      <c r="AO366" s="30"/>
      <c r="AP366" s="31"/>
      <c r="AQ366" s="30"/>
      <c r="AR366" s="31"/>
      <c r="AS366" s="30">
        <v>94.6</v>
      </c>
      <c r="AT366" s="31"/>
      <c r="AU366" s="30"/>
      <c r="AV366" s="31"/>
      <c r="AW366" s="30"/>
      <c r="AX366" s="31"/>
      <c r="AY366" s="30"/>
      <c r="AZ366" s="31"/>
      <c r="BA366" s="30"/>
      <c r="BB366" s="31"/>
      <c r="BC366" s="621"/>
      <c r="BD366" s="618" t="s">
        <v>854</v>
      </c>
      <c r="BE366" s="619" t="s">
        <v>3716</v>
      </c>
      <c r="BF366" s="620" t="s">
        <v>3717</v>
      </c>
      <c r="BG366" s="620" t="s">
        <v>3716</v>
      </c>
      <c r="BH366" s="620" t="s">
        <v>3717</v>
      </c>
      <c r="BI366" s="620" t="s">
        <v>3716</v>
      </c>
      <c r="BJ366" s="620" t="s">
        <v>3716</v>
      </c>
      <c r="BK366" s="620" t="s">
        <v>3718</v>
      </c>
      <c r="BL366" s="621" t="s">
        <v>3716</v>
      </c>
      <c r="BM366" s="142"/>
    </row>
    <row r="367" spans="1:65" ht="48" x14ac:dyDescent="0.15">
      <c r="A367" s="218" t="s">
        <v>2276</v>
      </c>
      <c r="B367" s="272">
        <v>363</v>
      </c>
      <c r="C367" s="138" t="s">
        <v>2352</v>
      </c>
      <c r="D367" s="273" t="s">
        <v>2362</v>
      </c>
      <c r="E367" s="295" t="s">
        <v>2363</v>
      </c>
      <c r="F367" s="275" t="s">
        <v>2364</v>
      </c>
      <c r="G367" s="276" t="s">
        <v>2365</v>
      </c>
      <c r="H367" s="277" t="s">
        <v>2366</v>
      </c>
      <c r="I367" s="655" t="s">
        <v>2113</v>
      </c>
      <c r="J367" s="138" t="s">
        <v>193</v>
      </c>
      <c r="K367" s="278" t="s">
        <v>2367</v>
      </c>
      <c r="L367" s="465" t="s">
        <v>105</v>
      </c>
      <c r="M367" s="138" t="s">
        <v>74</v>
      </c>
      <c r="N367" s="138" t="s">
        <v>1027</v>
      </c>
      <c r="O367" s="226" t="s">
        <v>2361</v>
      </c>
      <c r="P367" s="225" t="s">
        <v>2043</v>
      </c>
      <c r="Q367" s="225" t="s">
        <v>2368</v>
      </c>
      <c r="R367" s="138" t="s">
        <v>4083</v>
      </c>
      <c r="S367" s="138" t="s">
        <v>4084</v>
      </c>
      <c r="T367" s="29"/>
      <c r="U367" s="30"/>
      <c r="V367" s="31"/>
      <c r="W367" s="30"/>
      <c r="X367" s="31"/>
      <c r="Y367" s="30"/>
      <c r="Z367" s="31"/>
      <c r="AA367" s="30">
        <v>56.957999999999998</v>
      </c>
      <c r="AB367" s="31"/>
      <c r="AC367" s="30"/>
      <c r="AD367" s="31"/>
      <c r="AE367" s="30">
        <v>103.57</v>
      </c>
      <c r="AF367" s="31"/>
      <c r="AG367" s="30"/>
      <c r="AH367" s="31"/>
      <c r="AI367" s="30"/>
      <c r="AJ367" s="31"/>
      <c r="AK367" s="263"/>
      <c r="AL367" s="29"/>
      <c r="AM367" s="30"/>
      <c r="AN367" s="31"/>
      <c r="AO367" s="30"/>
      <c r="AP367" s="31"/>
      <c r="AQ367" s="30"/>
      <c r="AR367" s="31"/>
      <c r="AS367" s="30">
        <v>56.957999999999998</v>
      </c>
      <c r="AT367" s="31"/>
      <c r="AU367" s="30"/>
      <c r="AV367" s="31"/>
      <c r="AW367" s="30">
        <v>103.57</v>
      </c>
      <c r="AX367" s="31"/>
      <c r="AY367" s="30"/>
      <c r="AZ367" s="31"/>
      <c r="BA367" s="30"/>
      <c r="BB367" s="31"/>
      <c r="BC367" s="263"/>
      <c r="BD367" s="264" t="s">
        <v>854</v>
      </c>
      <c r="BE367" s="265" t="s">
        <v>3837</v>
      </c>
      <c r="BF367" s="266" t="s">
        <v>3836</v>
      </c>
      <c r="BG367" s="266" t="s">
        <v>3837</v>
      </c>
      <c r="BH367" s="266" t="s">
        <v>3837</v>
      </c>
      <c r="BI367" s="266" t="s">
        <v>3836</v>
      </c>
      <c r="BJ367" s="266" t="s">
        <v>3837</v>
      </c>
      <c r="BK367" s="266" t="s">
        <v>3836</v>
      </c>
      <c r="BL367" s="263" t="s">
        <v>3836</v>
      </c>
      <c r="BM367" s="142"/>
    </row>
    <row r="368" spans="1:65" ht="48" x14ac:dyDescent="0.15">
      <c r="A368" s="218" t="s">
        <v>2276</v>
      </c>
      <c r="B368" s="272">
        <v>364</v>
      </c>
      <c r="C368" s="138" t="s">
        <v>2352</v>
      </c>
      <c r="D368" s="273" t="s">
        <v>2369</v>
      </c>
      <c r="E368" s="295" t="s">
        <v>2370</v>
      </c>
      <c r="F368" s="275" t="s">
        <v>2371</v>
      </c>
      <c r="G368" s="276" t="s">
        <v>2372</v>
      </c>
      <c r="H368" s="277" t="s">
        <v>2373</v>
      </c>
      <c r="I368" s="655" t="s">
        <v>2113</v>
      </c>
      <c r="J368" s="138" t="s">
        <v>74</v>
      </c>
      <c r="K368" s="278" t="s">
        <v>2359</v>
      </c>
      <c r="L368" s="465" t="s">
        <v>127</v>
      </c>
      <c r="M368" s="138" t="s">
        <v>74</v>
      </c>
      <c r="N368" s="138"/>
      <c r="O368" s="226"/>
      <c r="P368" s="225"/>
      <c r="Q368" s="225" t="s">
        <v>2374</v>
      </c>
      <c r="R368" s="138"/>
      <c r="S368" s="138"/>
      <c r="T368" s="29"/>
      <c r="U368" s="30"/>
      <c r="V368" s="31"/>
      <c r="W368" s="30"/>
      <c r="X368" s="31"/>
      <c r="Y368" s="30"/>
      <c r="Z368" s="31"/>
      <c r="AA368" s="30">
        <v>107</v>
      </c>
      <c r="AB368" s="31"/>
      <c r="AC368" s="30"/>
      <c r="AD368" s="31"/>
      <c r="AE368" s="30"/>
      <c r="AF368" s="31"/>
      <c r="AG368" s="30"/>
      <c r="AH368" s="31"/>
      <c r="AI368" s="30"/>
      <c r="AJ368" s="31"/>
      <c r="AK368" s="263"/>
      <c r="AL368" s="29"/>
      <c r="AM368" s="30"/>
      <c r="AN368" s="31"/>
      <c r="AO368" s="30"/>
      <c r="AP368" s="31"/>
      <c r="AQ368" s="30"/>
      <c r="AR368" s="31"/>
      <c r="AS368" s="30">
        <v>107</v>
      </c>
      <c r="AT368" s="31"/>
      <c r="AU368" s="30"/>
      <c r="AV368" s="31"/>
      <c r="AW368" s="30"/>
      <c r="AX368" s="31"/>
      <c r="AY368" s="30"/>
      <c r="AZ368" s="31"/>
      <c r="BA368" s="30"/>
      <c r="BB368" s="31"/>
      <c r="BC368" s="263"/>
      <c r="BD368" s="264"/>
      <c r="BE368" s="265"/>
      <c r="BF368" s="266"/>
      <c r="BG368" s="266"/>
      <c r="BH368" s="266"/>
      <c r="BI368" s="266"/>
      <c r="BJ368" s="266"/>
      <c r="BK368" s="266"/>
      <c r="BL368" s="263"/>
      <c r="BM368" s="142"/>
    </row>
    <row r="369" spans="1:65" ht="48" x14ac:dyDescent="0.15">
      <c r="A369" s="218" t="s">
        <v>2276</v>
      </c>
      <c r="B369" s="272">
        <v>365</v>
      </c>
      <c r="C369" s="138" t="s">
        <v>2352</v>
      </c>
      <c r="D369" s="273" t="s">
        <v>2375</v>
      </c>
      <c r="E369" s="295" t="s">
        <v>2376</v>
      </c>
      <c r="F369" s="275" t="s">
        <v>2377</v>
      </c>
      <c r="G369" s="276" t="s">
        <v>2378</v>
      </c>
      <c r="H369" s="277" t="s">
        <v>2373</v>
      </c>
      <c r="I369" s="655" t="s">
        <v>2113</v>
      </c>
      <c r="J369" s="138" t="s">
        <v>193</v>
      </c>
      <c r="K369" s="278" t="s">
        <v>2359</v>
      </c>
      <c r="L369" s="465" t="s">
        <v>105</v>
      </c>
      <c r="M369" s="138" t="s">
        <v>74</v>
      </c>
      <c r="N369" s="138" t="s">
        <v>1027</v>
      </c>
      <c r="O369" s="226" t="s">
        <v>2361</v>
      </c>
      <c r="P369" s="225" t="s">
        <v>2379</v>
      </c>
      <c r="Q369" s="225"/>
      <c r="R369" s="138" t="s">
        <v>4085</v>
      </c>
      <c r="S369" s="138" t="s">
        <v>4086</v>
      </c>
      <c r="T369" s="29"/>
      <c r="U369" s="30"/>
      <c r="V369" s="31"/>
      <c r="W369" s="30"/>
      <c r="X369" s="31"/>
      <c r="Y369" s="30"/>
      <c r="Z369" s="31"/>
      <c r="AA369" s="30">
        <v>24.2</v>
      </c>
      <c r="AB369" s="31"/>
      <c r="AC369" s="30"/>
      <c r="AD369" s="31"/>
      <c r="AE369" s="30"/>
      <c r="AF369" s="31"/>
      <c r="AG369" s="30"/>
      <c r="AH369" s="31"/>
      <c r="AI369" s="30"/>
      <c r="AJ369" s="31"/>
      <c r="AK369" s="263"/>
      <c r="AL369" s="29"/>
      <c r="AM369" s="30"/>
      <c r="AN369" s="31"/>
      <c r="AO369" s="30"/>
      <c r="AP369" s="31"/>
      <c r="AQ369" s="30"/>
      <c r="AR369" s="31"/>
      <c r="AS369" s="30">
        <v>20.5</v>
      </c>
      <c r="AT369" s="31"/>
      <c r="AU369" s="30"/>
      <c r="AV369" s="31"/>
      <c r="AW369" s="30"/>
      <c r="AX369" s="31"/>
      <c r="AY369" s="30"/>
      <c r="AZ369" s="31"/>
      <c r="BA369" s="30"/>
      <c r="BB369" s="31"/>
      <c r="BC369" s="263"/>
      <c r="BD369" s="264" t="s">
        <v>854</v>
      </c>
      <c r="BE369" s="265" t="s">
        <v>3838</v>
      </c>
      <c r="BF369" s="266" t="s">
        <v>3838</v>
      </c>
      <c r="BG369" s="266" t="s">
        <v>3838</v>
      </c>
      <c r="BH369" s="266" t="s">
        <v>3838</v>
      </c>
      <c r="BI369" s="266" t="s">
        <v>3960</v>
      </c>
      <c r="BJ369" s="266" t="s">
        <v>3838</v>
      </c>
      <c r="BK369" s="266" t="s">
        <v>3960</v>
      </c>
      <c r="BL369" s="263" t="s">
        <v>3838</v>
      </c>
      <c r="BM369" s="142"/>
    </row>
    <row r="370" spans="1:65" ht="48" x14ac:dyDescent="0.15">
      <c r="A370" s="218" t="s">
        <v>2276</v>
      </c>
      <c r="B370" s="272">
        <v>366</v>
      </c>
      <c r="C370" s="138" t="s">
        <v>2352</v>
      </c>
      <c r="D370" s="273" t="s">
        <v>2380</v>
      </c>
      <c r="E370" s="295" t="s">
        <v>2381</v>
      </c>
      <c r="F370" s="275" t="s">
        <v>2382</v>
      </c>
      <c r="G370" s="276" t="s">
        <v>2383</v>
      </c>
      <c r="H370" s="277" t="s">
        <v>2373</v>
      </c>
      <c r="I370" s="655" t="s">
        <v>2113</v>
      </c>
      <c r="J370" s="138" t="s">
        <v>193</v>
      </c>
      <c r="K370" s="278" t="s">
        <v>1696</v>
      </c>
      <c r="L370" s="465" t="s">
        <v>105</v>
      </c>
      <c r="M370" s="138" t="s">
        <v>74</v>
      </c>
      <c r="N370" s="138" t="s">
        <v>1027</v>
      </c>
      <c r="O370" s="226" t="s">
        <v>2361</v>
      </c>
      <c r="P370" s="225" t="s">
        <v>2384</v>
      </c>
      <c r="Q370" s="225"/>
      <c r="R370" s="138" t="s">
        <v>4087</v>
      </c>
      <c r="S370" s="138" t="s">
        <v>4088</v>
      </c>
      <c r="T370" s="29"/>
      <c r="U370" s="30"/>
      <c r="V370" s="31"/>
      <c r="W370" s="30"/>
      <c r="X370" s="31"/>
      <c r="Y370" s="30"/>
      <c r="Z370" s="31"/>
      <c r="AA370" s="30"/>
      <c r="AB370" s="31"/>
      <c r="AC370" s="30"/>
      <c r="AD370" s="31"/>
      <c r="AE370" s="30">
        <v>30.4</v>
      </c>
      <c r="AF370" s="31"/>
      <c r="AG370" s="30"/>
      <c r="AH370" s="31"/>
      <c r="AI370" s="30"/>
      <c r="AJ370" s="31"/>
      <c r="AK370" s="263"/>
      <c r="AL370" s="29"/>
      <c r="AM370" s="30"/>
      <c r="AN370" s="31"/>
      <c r="AO370" s="30"/>
      <c r="AP370" s="31"/>
      <c r="AQ370" s="30"/>
      <c r="AR370" s="31"/>
      <c r="AS370" s="30"/>
      <c r="AT370" s="31"/>
      <c r="AU370" s="30"/>
      <c r="AV370" s="31"/>
      <c r="AW370" s="30">
        <v>30.8</v>
      </c>
      <c r="AX370" s="31"/>
      <c r="AY370" s="30"/>
      <c r="AZ370" s="31"/>
      <c r="BA370" s="30"/>
      <c r="BB370" s="31"/>
      <c r="BC370" s="263"/>
      <c r="BD370" s="264" t="s">
        <v>854</v>
      </c>
      <c r="BE370" s="265" t="s">
        <v>3960</v>
      </c>
      <c r="BF370" s="266" t="s">
        <v>3838</v>
      </c>
      <c r="BG370" s="266" t="s">
        <v>3960</v>
      </c>
      <c r="BH370" s="266" t="s">
        <v>3960</v>
      </c>
      <c r="BI370" s="266" t="s">
        <v>3960</v>
      </c>
      <c r="BJ370" s="266" t="s">
        <v>3838</v>
      </c>
      <c r="BK370" s="266" t="s">
        <v>3836</v>
      </c>
      <c r="BL370" s="263" t="s">
        <v>3837</v>
      </c>
      <c r="BM370" s="142"/>
    </row>
    <row r="371" spans="1:65" ht="24" x14ac:dyDescent="0.15">
      <c r="A371" s="218" t="s">
        <v>2276</v>
      </c>
      <c r="B371" s="272">
        <v>367</v>
      </c>
      <c r="C371" s="138" t="s">
        <v>2352</v>
      </c>
      <c r="D371" s="273" t="s">
        <v>2385</v>
      </c>
      <c r="E371" s="295" t="s">
        <v>2386</v>
      </c>
      <c r="F371" s="275" t="s">
        <v>2387</v>
      </c>
      <c r="G371" s="276" t="s">
        <v>2388</v>
      </c>
      <c r="H371" s="277" t="s">
        <v>2373</v>
      </c>
      <c r="I371" s="655" t="s">
        <v>2113</v>
      </c>
      <c r="J371" s="138" t="s">
        <v>74</v>
      </c>
      <c r="K371" s="278"/>
      <c r="L371" s="465" t="s">
        <v>74</v>
      </c>
      <c r="M371" s="138" t="s">
        <v>74</v>
      </c>
      <c r="N371" s="138"/>
      <c r="O371" s="226"/>
      <c r="P371" s="225"/>
      <c r="Q371" s="225" t="s">
        <v>2389</v>
      </c>
      <c r="R371" s="138"/>
      <c r="S371" s="138"/>
      <c r="T371" s="29"/>
      <c r="U371" s="30"/>
      <c r="V371" s="31"/>
      <c r="W371" s="30"/>
      <c r="X371" s="31"/>
      <c r="Y371" s="30"/>
      <c r="Z371" s="31"/>
      <c r="AA371" s="30"/>
      <c r="AB371" s="31"/>
      <c r="AC371" s="30"/>
      <c r="AD371" s="31"/>
      <c r="AE371" s="30"/>
      <c r="AF371" s="31"/>
      <c r="AG371" s="30"/>
      <c r="AH371" s="31"/>
      <c r="AI371" s="30"/>
      <c r="AJ371" s="31"/>
      <c r="AK371" s="263"/>
      <c r="AL371" s="29"/>
      <c r="AM371" s="30"/>
      <c r="AN371" s="31"/>
      <c r="AO371" s="30"/>
      <c r="AP371" s="31"/>
      <c r="AQ371" s="30"/>
      <c r="AR371" s="31"/>
      <c r="AS371" s="30"/>
      <c r="AT371" s="31"/>
      <c r="AU371" s="30"/>
      <c r="AV371" s="31"/>
      <c r="AW371" s="30"/>
      <c r="AX371" s="31"/>
      <c r="AY371" s="30"/>
      <c r="AZ371" s="31"/>
      <c r="BA371" s="30"/>
      <c r="BB371" s="31"/>
      <c r="BC371" s="263"/>
      <c r="BD371" s="264"/>
      <c r="BE371" s="265"/>
      <c r="BF371" s="266"/>
      <c r="BG371" s="266"/>
      <c r="BH371" s="266"/>
      <c r="BI371" s="266"/>
      <c r="BJ371" s="266"/>
      <c r="BK371" s="266"/>
      <c r="BL371" s="263"/>
      <c r="BM371" s="142"/>
    </row>
    <row r="372" spans="1:65" ht="24" x14ac:dyDescent="0.15">
      <c r="A372" s="218" t="s">
        <v>2276</v>
      </c>
      <c r="B372" s="272">
        <v>368</v>
      </c>
      <c r="C372" s="138" t="s">
        <v>2352</v>
      </c>
      <c r="D372" s="273" t="s">
        <v>2390</v>
      </c>
      <c r="E372" s="295" t="s">
        <v>2391</v>
      </c>
      <c r="F372" s="275" t="s">
        <v>2392</v>
      </c>
      <c r="G372" s="276" t="s">
        <v>2393</v>
      </c>
      <c r="H372" s="277" t="s">
        <v>2366</v>
      </c>
      <c r="I372" s="220">
        <v>19.100000000000001</v>
      </c>
      <c r="J372" s="138" t="s">
        <v>74</v>
      </c>
      <c r="K372" s="278"/>
      <c r="L372" s="465" t="s">
        <v>74</v>
      </c>
      <c r="M372" s="138" t="s">
        <v>74</v>
      </c>
      <c r="N372" s="138"/>
      <c r="O372" s="226"/>
      <c r="P372" s="220"/>
      <c r="Q372" s="531">
        <v>39532</v>
      </c>
      <c r="R372" s="138"/>
      <c r="S372" s="138"/>
      <c r="T372" s="29"/>
      <c r="U372" s="30"/>
      <c r="V372" s="31"/>
      <c r="W372" s="30"/>
      <c r="X372" s="31"/>
      <c r="Y372" s="30"/>
      <c r="Z372" s="31"/>
      <c r="AA372" s="30">
        <v>24</v>
      </c>
      <c r="AB372" s="31"/>
      <c r="AC372" s="30"/>
      <c r="AD372" s="31"/>
      <c r="AE372" s="30"/>
      <c r="AF372" s="31"/>
      <c r="AG372" s="30"/>
      <c r="AH372" s="31"/>
      <c r="AI372" s="30"/>
      <c r="AJ372" s="31"/>
      <c r="AK372" s="263"/>
      <c r="AL372" s="29"/>
      <c r="AM372" s="30"/>
      <c r="AN372" s="31"/>
      <c r="AO372" s="30"/>
      <c r="AP372" s="31"/>
      <c r="AQ372" s="30"/>
      <c r="AR372" s="31"/>
      <c r="AS372" s="30">
        <v>24</v>
      </c>
      <c r="AT372" s="31"/>
      <c r="AU372" s="30"/>
      <c r="AV372" s="31"/>
      <c r="AW372" s="30"/>
      <c r="AX372" s="31"/>
      <c r="AY372" s="30"/>
      <c r="AZ372" s="31"/>
      <c r="BA372" s="30"/>
      <c r="BB372" s="31"/>
      <c r="BC372" s="263"/>
      <c r="BD372" s="264"/>
      <c r="BE372" s="265"/>
      <c r="BF372" s="266"/>
      <c r="BG372" s="266"/>
      <c r="BH372" s="266"/>
      <c r="BI372" s="266"/>
      <c r="BJ372" s="266"/>
      <c r="BK372" s="266"/>
      <c r="BL372" s="263"/>
      <c r="BM372" s="142"/>
    </row>
    <row r="373" spans="1:65" ht="54" x14ac:dyDescent="0.15">
      <c r="A373" s="218" t="s">
        <v>2276</v>
      </c>
      <c r="B373" s="272">
        <v>369</v>
      </c>
      <c r="C373" s="138" t="s">
        <v>2394</v>
      </c>
      <c r="D373" s="273" t="s">
        <v>2395</v>
      </c>
      <c r="E373" s="295" t="s">
        <v>2396</v>
      </c>
      <c r="F373" s="275" t="s">
        <v>2397</v>
      </c>
      <c r="G373" s="276" t="s">
        <v>2398</v>
      </c>
      <c r="H373" s="277" t="s">
        <v>2399</v>
      </c>
      <c r="I373" s="220" t="s">
        <v>2400</v>
      </c>
      <c r="J373" s="138" t="s">
        <v>193</v>
      </c>
      <c r="K373" s="278" t="s">
        <v>2401</v>
      </c>
      <c r="L373" s="465" t="s">
        <v>65</v>
      </c>
      <c r="M373" s="138" t="s">
        <v>74</v>
      </c>
      <c r="N373" s="220" t="s">
        <v>896</v>
      </c>
      <c r="O373" s="226" t="s">
        <v>69</v>
      </c>
      <c r="P373" s="220" t="s">
        <v>2402</v>
      </c>
      <c r="Q373" s="220" t="s">
        <v>2403</v>
      </c>
      <c r="R373" s="138">
        <v>546</v>
      </c>
      <c r="S373" s="138">
        <v>433</v>
      </c>
      <c r="T373" s="29">
        <v>290.2</v>
      </c>
      <c r="U373" s="30">
        <v>435</v>
      </c>
      <c r="V373" s="31"/>
      <c r="W373" s="30"/>
      <c r="X373" s="31"/>
      <c r="Y373" s="30"/>
      <c r="Z373" s="31"/>
      <c r="AA373" s="30"/>
      <c r="AB373" s="31"/>
      <c r="AC373" s="30"/>
      <c r="AD373" s="31"/>
      <c r="AE373" s="30"/>
      <c r="AF373" s="31"/>
      <c r="AG373" s="30"/>
      <c r="AH373" s="31"/>
      <c r="AI373" s="30"/>
      <c r="AJ373" s="31"/>
      <c r="AK373" s="621"/>
      <c r="AL373" s="29">
        <v>260.10000000000002</v>
      </c>
      <c r="AM373" s="30">
        <v>421.3</v>
      </c>
      <c r="AN373" s="31"/>
      <c r="AO373" s="30"/>
      <c r="AP373" s="31"/>
      <c r="AQ373" s="30"/>
      <c r="AR373" s="31"/>
      <c r="AS373" s="30"/>
      <c r="AT373" s="31"/>
      <c r="AU373" s="30"/>
      <c r="AV373" s="31"/>
      <c r="AW373" s="30"/>
      <c r="AX373" s="31"/>
      <c r="AY373" s="30"/>
      <c r="AZ373" s="31"/>
      <c r="BA373" s="30"/>
      <c r="BB373" s="31"/>
      <c r="BC373" s="621"/>
      <c r="BD373" s="656" t="s">
        <v>854</v>
      </c>
      <c r="BE373" s="619" t="s">
        <v>3717</v>
      </c>
      <c r="BF373" s="620" t="s">
        <v>3716</v>
      </c>
      <c r="BG373" s="620" t="s">
        <v>3717</v>
      </c>
      <c r="BH373" s="620" t="s">
        <v>3717</v>
      </c>
      <c r="BI373" s="620" t="s">
        <v>3717</v>
      </c>
      <c r="BJ373" s="620" t="s">
        <v>3717</v>
      </c>
      <c r="BK373" s="620" t="s">
        <v>3718</v>
      </c>
      <c r="BL373" s="621" t="s">
        <v>3716</v>
      </c>
      <c r="BM373" s="142"/>
    </row>
    <row r="374" spans="1:65" ht="54" x14ac:dyDescent="0.15">
      <c r="A374" s="218" t="s">
        <v>2276</v>
      </c>
      <c r="B374" s="272">
        <v>370</v>
      </c>
      <c r="C374" s="138" t="s">
        <v>2394</v>
      </c>
      <c r="D374" s="273" t="s">
        <v>2404</v>
      </c>
      <c r="E374" s="295" t="s">
        <v>2405</v>
      </c>
      <c r="F374" s="275" t="s">
        <v>2406</v>
      </c>
      <c r="G374" s="276" t="s">
        <v>2407</v>
      </c>
      <c r="H374" s="277" t="s">
        <v>2408</v>
      </c>
      <c r="I374" s="220" t="s">
        <v>2400</v>
      </c>
      <c r="J374" s="138" t="s">
        <v>193</v>
      </c>
      <c r="K374" s="278" t="s">
        <v>2409</v>
      </c>
      <c r="L374" s="465" t="s">
        <v>105</v>
      </c>
      <c r="M374" s="138" t="s">
        <v>74</v>
      </c>
      <c r="N374" s="220" t="s">
        <v>535</v>
      </c>
      <c r="O374" s="226" t="s">
        <v>174</v>
      </c>
      <c r="P374" s="220" t="s">
        <v>2410</v>
      </c>
      <c r="Q374" s="220" t="s">
        <v>2411</v>
      </c>
      <c r="R374" s="138">
        <v>19</v>
      </c>
      <c r="S374" s="138">
        <v>27</v>
      </c>
      <c r="T374" s="29">
        <v>36.299999999999997</v>
      </c>
      <c r="U374" s="30">
        <v>31.7</v>
      </c>
      <c r="V374" s="31"/>
      <c r="W374" s="30"/>
      <c r="X374" s="31"/>
      <c r="Y374" s="30"/>
      <c r="Z374" s="31"/>
      <c r="AA374" s="30"/>
      <c r="AB374" s="31"/>
      <c r="AC374" s="30"/>
      <c r="AD374" s="31"/>
      <c r="AE374" s="30"/>
      <c r="AF374" s="31"/>
      <c r="AG374" s="30">
        <v>0.2</v>
      </c>
      <c r="AH374" s="31">
        <v>3</v>
      </c>
      <c r="AI374" s="30">
        <v>0.6</v>
      </c>
      <c r="AJ374" s="31"/>
      <c r="AK374" s="621" t="s">
        <v>2412</v>
      </c>
      <c r="AL374" s="29">
        <v>27.5</v>
      </c>
      <c r="AM374" s="30">
        <v>27.3</v>
      </c>
      <c r="AN374" s="31"/>
      <c r="AO374" s="30"/>
      <c r="AP374" s="31"/>
      <c r="AQ374" s="30"/>
      <c r="AR374" s="31"/>
      <c r="AS374" s="30"/>
      <c r="AT374" s="31"/>
      <c r="AU374" s="30"/>
      <c r="AV374" s="31"/>
      <c r="AW374" s="30"/>
      <c r="AX374" s="31"/>
      <c r="AY374" s="30">
        <v>0.1</v>
      </c>
      <c r="AZ374" s="31">
        <v>2.5</v>
      </c>
      <c r="BA374" s="30">
        <v>0.8</v>
      </c>
      <c r="BB374" s="31"/>
      <c r="BC374" s="621" t="s">
        <v>4089</v>
      </c>
      <c r="BD374" s="656" t="s">
        <v>1618</v>
      </c>
      <c r="BE374" s="619" t="s">
        <v>3719</v>
      </c>
      <c r="BF374" s="620" t="s">
        <v>3719</v>
      </c>
      <c r="BG374" s="620" t="s">
        <v>3718</v>
      </c>
      <c r="BH374" s="620" t="s">
        <v>3718</v>
      </c>
      <c r="BI374" s="620" t="s">
        <v>3718</v>
      </c>
      <c r="BJ374" s="620" t="s">
        <v>3719</v>
      </c>
      <c r="BK374" s="620" t="s">
        <v>3719</v>
      </c>
      <c r="BL374" s="621" t="s">
        <v>3718</v>
      </c>
      <c r="BM374" s="142"/>
    </row>
    <row r="375" spans="1:65" ht="54" x14ac:dyDescent="0.15">
      <c r="A375" s="218" t="s">
        <v>2276</v>
      </c>
      <c r="B375" s="272">
        <v>371</v>
      </c>
      <c r="C375" s="138" t="s">
        <v>2394</v>
      </c>
      <c r="D375" s="273" t="s">
        <v>2413</v>
      </c>
      <c r="E375" s="295" t="s">
        <v>2414</v>
      </c>
      <c r="F375" s="275" t="s">
        <v>2415</v>
      </c>
      <c r="G375" s="276" t="s">
        <v>2416</v>
      </c>
      <c r="H375" s="277" t="s">
        <v>2417</v>
      </c>
      <c r="I375" s="220" t="s">
        <v>2418</v>
      </c>
      <c r="J375" s="138" t="s">
        <v>193</v>
      </c>
      <c r="K375" s="278" t="s">
        <v>2419</v>
      </c>
      <c r="L375" s="465" t="s">
        <v>105</v>
      </c>
      <c r="M375" s="138" t="s">
        <v>74</v>
      </c>
      <c r="N375" s="220" t="s">
        <v>896</v>
      </c>
      <c r="O375" s="226" t="s">
        <v>69</v>
      </c>
      <c r="P375" s="220" t="s">
        <v>2402</v>
      </c>
      <c r="Q375" s="220" t="s">
        <v>2420</v>
      </c>
      <c r="R375" s="138">
        <v>214</v>
      </c>
      <c r="S375" s="138">
        <v>134</v>
      </c>
      <c r="T375" s="29">
        <v>316</v>
      </c>
      <c r="U375" s="30">
        <v>249.4</v>
      </c>
      <c r="V375" s="31"/>
      <c r="W375" s="30"/>
      <c r="X375" s="31"/>
      <c r="Y375" s="30"/>
      <c r="Z375" s="31"/>
      <c r="AA375" s="30"/>
      <c r="AB375" s="31"/>
      <c r="AC375" s="30"/>
      <c r="AD375" s="31"/>
      <c r="AE375" s="30"/>
      <c r="AF375" s="31"/>
      <c r="AG375" s="30">
        <v>0.3</v>
      </c>
      <c r="AH375" s="31"/>
      <c r="AI375" s="30"/>
      <c r="AJ375" s="31"/>
      <c r="AK375" s="621"/>
      <c r="AL375" s="29">
        <v>240</v>
      </c>
      <c r="AM375" s="30">
        <v>185</v>
      </c>
      <c r="AN375" s="31"/>
      <c r="AO375" s="30"/>
      <c r="AP375" s="31"/>
      <c r="AQ375" s="30"/>
      <c r="AR375" s="31"/>
      <c r="AS375" s="30"/>
      <c r="AT375" s="31"/>
      <c r="AU375" s="30"/>
      <c r="AV375" s="31"/>
      <c r="AW375" s="30"/>
      <c r="AX375" s="31"/>
      <c r="AY375" s="30">
        <v>0.5</v>
      </c>
      <c r="AZ375" s="31"/>
      <c r="BA375" s="30"/>
      <c r="BB375" s="31"/>
      <c r="BC375" s="621"/>
      <c r="BD375" s="656" t="s">
        <v>1618</v>
      </c>
      <c r="BE375" s="619" t="s">
        <v>3716</v>
      </c>
      <c r="BF375" s="620" t="s">
        <v>3718</v>
      </c>
      <c r="BG375" s="620" t="s">
        <v>3716</v>
      </c>
      <c r="BH375" s="620" t="s">
        <v>3718</v>
      </c>
      <c r="BI375" s="620" t="s">
        <v>3716</v>
      </c>
      <c r="BJ375" s="620" t="s">
        <v>3716</v>
      </c>
      <c r="BK375" s="620" t="s">
        <v>3718</v>
      </c>
      <c r="BL375" s="621" t="s">
        <v>3718</v>
      </c>
      <c r="BM375" s="142"/>
    </row>
    <row r="376" spans="1:65" ht="40.5" x14ac:dyDescent="0.15">
      <c r="A376" s="218" t="s">
        <v>2276</v>
      </c>
      <c r="B376" s="272">
        <v>372</v>
      </c>
      <c r="C376" s="138" t="s">
        <v>2394</v>
      </c>
      <c r="D376" s="273" t="s">
        <v>2421</v>
      </c>
      <c r="E376" s="295" t="s">
        <v>2422</v>
      </c>
      <c r="F376" s="275" t="s">
        <v>2423</v>
      </c>
      <c r="G376" s="276" t="s">
        <v>2424</v>
      </c>
      <c r="H376" s="277" t="s">
        <v>2425</v>
      </c>
      <c r="I376" s="220" t="s">
        <v>2426</v>
      </c>
      <c r="J376" s="138" t="s">
        <v>193</v>
      </c>
      <c r="K376" s="278" t="s">
        <v>847</v>
      </c>
      <c r="L376" s="465" t="s">
        <v>105</v>
      </c>
      <c r="M376" s="138" t="s">
        <v>74</v>
      </c>
      <c r="N376" s="220" t="s">
        <v>535</v>
      </c>
      <c r="O376" s="226" t="s">
        <v>174</v>
      </c>
      <c r="P376" s="220" t="s">
        <v>2427</v>
      </c>
      <c r="Q376" s="220" t="s">
        <v>2428</v>
      </c>
      <c r="R376" s="138">
        <v>48</v>
      </c>
      <c r="S376" s="138">
        <v>53</v>
      </c>
      <c r="T376" s="29"/>
      <c r="U376" s="30"/>
      <c r="V376" s="31"/>
      <c r="W376" s="30"/>
      <c r="X376" s="31"/>
      <c r="Y376" s="30"/>
      <c r="Z376" s="31"/>
      <c r="AA376" s="30"/>
      <c r="AB376" s="31"/>
      <c r="AC376" s="30"/>
      <c r="AD376" s="31"/>
      <c r="AE376" s="30">
        <v>49.55</v>
      </c>
      <c r="AF376" s="31"/>
      <c r="AG376" s="30"/>
      <c r="AH376" s="31"/>
      <c r="AI376" s="30"/>
      <c r="AJ376" s="31"/>
      <c r="AK376" s="621"/>
      <c r="AL376" s="29"/>
      <c r="AM376" s="30"/>
      <c r="AN376" s="31"/>
      <c r="AO376" s="30"/>
      <c r="AP376" s="31"/>
      <c r="AQ376" s="30"/>
      <c r="AR376" s="31"/>
      <c r="AS376" s="30"/>
      <c r="AT376" s="31"/>
      <c r="AU376" s="30"/>
      <c r="AV376" s="31"/>
      <c r="AW376" s="30">
        <v>49</v>
      </c>
      <c r="AX376" s="31"/>
      <c r="AY376" s="30"/>
      <c r="AZ376" s="31"/>
      <c r="BA376" s="30"/>
      <c r="BB376" s="31"/>
      <c r="BC376" s="621"/>
      <c r="BD376" s="656" t="s">
        <v>1618</v>
      </c>
      <c r="BE376" s="619" t="s">
        <v>3716</v>
      </c>
      <c r="BF376" s="620" t="s">
        <v>3716</v>
      </c>
      <c r="BG376" s="620" t="s">
        <v>3716</v>
      </c>
      <c r="BH376" s="620" t="s">
        <v>3717</v>
      </c>
      <c r="BI376" s="620" t="s">
        <v>3717</v>
      </c>
      <c r="BJ376" s="620" t="s">
        <v>3716</v>
      </c>
      <c r="BK376" s="620" t="s">
        <v>3716</v>
      </c>
      <c r="BL376" s="621" t="s">
        <v>3716</v>
      </c>
      <c r="BM376" s="142"/>
    </row>
    <row r="377" spans="1:65" ht="40.5" x14ac:dyDescent="0.15">
      <c r="A377" s="218" t="s">
        <v>2276</v>
      </c>
      <c r="B377" s="272">
        <v>373</v>
      </c>
      <c r="C377" s="138" t="s">
        <v>2394</v>
      </c>
      <c r="D377" s="273" t="s">
        <v>2429</v>
      </c>
      <c r="E377" s="295" t="s">
        <v>2430</v>
      </c>
      <c r="F377" s="275" t="s">
        <v>2423</v>
      </c>
      <c r="G377" s="276" t="s">
        <v>2431</v>
      </c>
      <c r="H377" s="277" t="s">
        <v>2425</v>
      </c>
      <c r="I377" s="220" t="s">
        <v>2426</v>
      </c>
      <c r="J377" s="138" t="s">
        <v>193</v>
      </c>
      <c r="K377" s="278" t="s">
        <v>847</v>
      </c>
      <c r="L377" s="465" t="s">
        <v>105</v>
      </c>
      <c r="M377" s="138" t="s">
        <v>74</v>
      </c>
      <c r="N377" s="220" t="s">
        <v>535</v>
      </c>
      <c r="O377" s="226" t="s">
        <v>174</v>
      </c>
      <c r="P377" s="220" t="s">
        <v>2427</v>
      </c>
      <c r="Q377" s="220" t="s">
        <v>2403</v>
      </c>
      <c r="R377" s="138">
        <v>12</v>
      </c>
      <c r="S377" s="138">
        <v>18</v>
      </c>
      <c r="T377" s="29"/>
      <c r="U377" s="30"/>
      <c r="V377" s="31"/>
      <c r="W377" s="30"/>
      <c r="X377" s="31"/>
      <c r="Y377" s="30"/>
      <c r="Z377" s="31"/>
      <c r="AA377" s="30"/>
      <c r="AB377" s="31"/>
      <c r="AC377" s="30"/>
      <c r="AD377" s="31"/>
      <c r="AE377" s="30">
        <v>10.7</v>
      </c>
      <c r="AF377" s="31"/>
      <c r="AG377" s="30"/>
      <c r="AH377" s="31"/>
      <c r="AI377" s="30"/>
      <c r="AJ377" s="31"/>
      <c r="AK377" s="621"/>
      <c r="AL377" s="29"/>
      <c r="AM377" s="30"/>
      <c r="AN377" s="31"/>
      <c r="AO377" s="30"/>
      <c r="AP377" s="31"/>
      <c r="AQ377" s="30"/>
      <c r="AR377" s="31"/>
      <c r="AS377" s="30"/>
      <c r="AT377" s="31"/>
      <c r="AU377" s="30"/>
      <c r="AV377" s="31"/>
      <c r="AW377" s="30">
        <v>10.5</v>
      </c>
      <c r="AX377" s="31"/>
      <c r="AY377" s="30"/>
      <c r="AZ377" s="31"/>
      <c r="BA377" s="30"/>
      <c r="BB377" s="31"/>
      <c r="BC377" s="621"/>
      <c r="BD377" s="656" t="s">
        <v>1618</v>
      </c>
      <c r="BE377" s="619" t="s">
        <v>3716</v>
      </c>
      <c r="BF377" s="620" t="s">
        <v>3716</v>
      </c>
      <c r="BG377" s="620" t="s">
        <v>3716</v>
      </c>
      <c r="BH377" s="620" t="s">
        <v>3716</v>
      </c>
      <c r="BI377" s="620" t="s">
        <v>3717</v>
      </c>
      <c r="BJ377" s="620" t="s">
        <v>3716</v>
      </c>
      <c r="BK377" s="620" t="s">
        <v>3718</v>
      </c>
      <c r="BL377" s="621" t="s">
        <v>3717</v>
      </c>
      <c r="BM377" s="142"/>
    </row>
    <row r="378" spans="1:65" ht="54" x14ac:dyDescent="0.15">
      <c r="A378" s="218" t="s">
        <v>2276</v>
      </c>
      <c r="B378" s="272">
        <v>374</v>
      </c>
      <c r="C378" s="138" t="s">
        <v>2394</v>
      </c>
      <c r="D378" s="273" t="s">
        <v>2432</v>
      </c>
      <c r="E378" s="295" t="s">
        <v>2433</v>
      </c>
      <c r="F378" s="275" t="s">
        <v>2415</v>
      </c>
      <c r="G378" s="276" t="s">
        <v>2434</v>
      </c>
      <c r="H378" s="277" t="s">
        <v>2425</v>
      </c>
      <c r="I378" s="220" t="s">
        <v>2426</v>
      </c>
      <c r="J378" s="138" t="s">
        <v>193</v>
      </c>
      <c r="K378" s="278" t="s">
        <v>1038</v>
      </c>
      <c r="L378" s="465" t="s">
        <v>105</v>
      </c>
      <c r="M378" s="138" t="s">
        <v>74</v>
      </c>
      <c r="N378" s="220" t="s">
        <v>535</v>
      </c>
      <c r="O378" s="226" t="s">
        <v>174</v>
      </c>
      <c r="P378" s="220" t="s">
        <v>2435</v>
      </c>
      <c r="Q378" s="220" t="s">
        <v>2403</v>
      </c>
      <c r="R378" s="138">
        <v>12</v>
      </c>
      <c r="S378" s="138">
        <v>16</v>
      </c>
      <c r="T378" s="29"/>
      <c r="U378" s="30"/>
      <c r="V378" s="31"/>
      <c r="W378" s="30"/>
      <c r="X378" s="31"/>
      <c r="Y378" s="30"/>
      <c r="Z378" s="31"/>
      <c r="AA378" s="30"/>
      <c r="AB378" s="31"/>
      <c r="AC378" s="30"/>
      <c r="AD378" s="31"/>
      <c r="AE378" s="30"/>
      <c r="AF378" s="31"/>
      <c r="AG378" s="30"/>
      <c r="AH378" s="31">
        <v>8.58</v>
      </c>
      <c r="AI378" s="30"/>
      <c r="AJ378" s="31"/>
      <c r="AK378" s="621"/>
      <c r="AL378" s="29"/>
      <c r="AM378" s="30"/>
      <c r="AN378" s="31"/>
      <c r="AO378" s="30"/>
      <c r="AP378" s="31"/>
      <c r="AQ378" s="30"/>
      <c r="AR378" s="31"/>
      <c r="AS378" s="30"/>
      <c r="AT378" s="31"/>
      <c r="AU378" s="30"/>
      <c r="AV378" s="31"/>
      <c r="AW378" s="30"/>
      <c r="AX378" s="31"/>
      <c r="AY378" s="30"/>
      <c r="AZ378" s="31">
        <v>9.5</v>
      </c>
      <c r="BA378" s="30"/>
      <c r="BB378" s="31"/>
      <c r="BC378" s="621"/>
      <c r="BD378" s="656" t="s">
        <v>1618</v>
      </c>
      <c r="BE378" s="619" t="s">
        <v>3716</v>
      </c>
      <c r="BF378" s="620" t="s">
        <v>3716</v>
      </c>
      <c r="BG378" s="620" t="s">
        <v>3716</v>
      </c>
      <c r="BH378" s="620" t="s">
        <v>3716</v>
      </c>
      <c r="BI378" s="620" t="s">
        <v>3717</v>
      </c>
      <c r="BJ378" s="620" t="s">
        <v>3718</v>
      </c>
      <c r="BK378" s="620" t="s">
        <v>3718</v>
      </c>
      <c r="BL378" s="621" t="s">
        <v>3717</v>
      </c>
      <c r="BM378" s="142"/>
    </row>
    <row r="379" spans="1:65" ht="27" x14ac:dyDescent="0.15">
      <c r="A379" s="218" t="s">
        <v>2276</v>
      </c>
      <c r="B379" s="272">
        <v>375</v>
      </c>
      <c r="C379" s="138" t="s">
        <v>2394</v>
      </c>
      <c r="D379" s="273" t="s">
        <v>2436</v>
      </c>
      <c r="E379" s="295" t="s">
        <v>2437</v>
      </c>
      <c r="F379" s="275" t="s">
        <v>2438</v>
      </c>
      <c r="G379" s="276" t="s">
        <v>2439</v>
      </c>
      <c r="H379" s="277" t="s">
        <v>2425</v>
      </c>
      <c r="I379" s="220" t="s">
        <v>2426</v>
      </c>
      <c r="J379" s="138" t="s">
        <v>74</v>
      </c>
      <c r="K379" s="278"/>
      <c r="L379" s="657" t="s">
        <v>74</v>
      </c>
      <c r="M379" s="138" t="s">
        <v>74</v>
      </c>
      <c r="N379" s="220"/>
      <c r="O379" s="226"/>
      <c r="P379" s="220"/>
      <c r="Q379" s="220" t="s">
        <v>2440</v>
      </c>
      <c r="R379" s="138"/>
      <c r="S379" s="138"/>
      <c r="T379" s="29"/>
      <c r="U379" s="30"/>
      <c r="V379" s="31"/>
      <c r="W379" s="30"/>
      <c r="X379" s="31"/>
      <c r="Y379" s="30">
        <v>12</v>
      </c>
      <c r="Z379" s="31"/>
      <c r="AA379" s="30"/>
      <c r="AB379" s="31"/>
      <c r="AC379" s="30"/>
      <c r="AD379" s="31"/>
      <c r="AE379" s="30"/>
      <c r="AF379" s="31"/>
      <c r="AG379" s="30"/>
      <c r="AH379" s="31"/>
      <c r="AI379" s="30"/>
      <c r="AJ379" s="31"/>
      <c r="AK379" s="621"/>
      <c r="AL379" s="29"/>
      <c r="AM379" s="30"/>
      <c r="AN379" s="31"/>
      <c r="AO379" s="30"/>
      <c r="AP379" s="31"/>
      <c r="AQ379" s="30">
        <v>12</v>
      </c>
      <c r="AR379" s="31"/>
      <c r="AS379" s="30"/>
      <c r="AT379" s="31"/>
      <c r="AU379" s="30"/>
      <c r="AV379" s="31"/>
      <c r="AW379" s="30"/>
      <c r="AX379" s="31"/>
      <c r="AY379" s="30"/>
      <c r="AZ379" s="31"/>
      <c r="BA379" s="30"/>
      <c r="BB379" s="31"/>
      <c r="BC379" s="621"/>
      <c r="BD379" s="618"/>
      <c r="BE379" s="619"/>
      <c r="BF379" s="620"/>
      <c r="BG379" s="620"/>
      <c r="BH379" s="620"/>
      <c r="BI379" s="620"/>
      <c r="BJ379" s="620"/>
      <c r="BK379" s="620"/>
      <c r="BL379" s="621"/>
      <c r="BM379" s="142"/>
    </row>
    <row r="380" spans="1:65" ht="54" x14ac:dyDescent="0.15">
      <c r="A380" s="218" t="s">
        <v>2276</v>
      </c>
      <c r="B380" s="272">
        <v>376</v>
      </c>
      <c r="C380" s="138" t="s">
        <v>2394</v>
      </c>
      <c r="D380" s="273" t="s">
        <v>2441</v>
      </c>
      <c r="E380" s="295" t="s">
        <v>2442</v>
      </c>
      <c r="F380" s="275" t="s">
        <v>2443</v>
      </c>
      <c r="G380" s="276" t="s">
        <v>2444</v>
      </c>
      <c r="H380" s="277" t="s">
        <v>2417</v>
      </c>
      <c r="I380" s="220" t="s">
        <v>2445</v>
      </c>
      <c r="J380" s="138" t="s">
        <v>193</v>
      </c>
      <c r="K380" s="278" t="s">
        <v>2446</v>
      </c>
      <c r="L380" s="465" t="s">
        <v>105</v>
      </c>
      <c r="M380" s="138" t="s">
        <v>74</v>
      </c>
      <c r="N380" s="220" t="s">
        <v>896</v>
      </c>
      <c r="O380" s="226" t="s">
        <v>69</v>
      </c>
      <c r="P380" s="220" t="s">
        <v>2447</v>
      </c>
      <c r="Q380" s="220" t="s">
        <v>2448</v>
      </c>
      <c r="R380" s="138">
        <v>227</v>
      </c>
      <c r="S380" s="138">
        <v>180</v>
      </c>
      <c r="T380" s="29">
        <v>133</v>
      </c>
      <c r="U380" s="30">
        <v>105</v>
      </c>
      <c r="V380" s="31"/>
      <c r="W380" s="30"/>
      <c r="X380" s="31"/>
      <c r="Y380" s="30">
        <v>0.5</v>
      </c>
      <c r="Z380" s="31"/>
      <c r="AA380" s="30"/>
      <c r="AB380" s="31"/>
      <c r="AC380" s="30"/>
      <c r="AD380" s="31"/>
      <c r="AE380" s="30"/>
      <c r="AF380" s="31"/>
      <c r="AG380" s="30">
        <v>0.5</v>
      </c>
      <c r="AH380" s="31">
        <v>0.2</v>
      </c>
      <c r="AI380" s="30">
        <v>5</v>
      </c>
      <c r="AJ380" s="31"/>
      <c r="AK380" s="621"/>
      <c r="AL380" s="658">
        <v>97</v>
      </c>
      <c r="AM380" s="107">
        <v>127</v>
      </c>
      <c r="AN380" s="99"/>
      <c r="AO380" s="100"/>
      <c r="AP380" s="99"/>
      <c r="AQ380" s="107">
        <v>0.5</v>
      </c>
      <c r="AR380" s="99"/>
      <c r="AS380" s="100"/>
      <c r="AT380" s="99"/>
      <c r="AU380" s="100"/>
      <c r="AV380" s="99"/>
      <c r="AW380" s="100"/>
      <c r="AX380" s="99"/>
      <c r="AY380" s="107">
        <v>0.5</v>
      </c>
      <c r="AZ380" s="108">
        <v>0.2</v>
      </c>
      <c r="BA380" s="107">
        <v>8</v>
      </c>
      <c r="BB380" s="99"/>
      <c r="BC380" s="659"/>
      <c r="BD380" s="656" t="s">
        <v>1618</v>
      </c>
      <c r="BE380" s="619" t="s">
        <v>3716</v>
      </c>
      <c r="BF380" s="620" t="s">
        <v>3718</v>
      </c>
      <c r="BG380" s="620" t="s">
        <v>3716</v>
      </c>
      <c r="BH380" s="620" t="s">
        <v>3717</v>
      </c>
      <c r="BI380" s="620" t="s">
        <v>3716</v>
      </c>
      <c r="BJ380" s="620" t="s">
        <v>3719</v>
      </c>
      <c r="BK380" s="620" t="s">
        <v>3718</v>
      </c>
      <c r="BL380" s="621" t="s">
        <v>3718</v>
      </c>
      <c r="BM380" s="142"/>
    </row>
    <row r="381" spans="1:65" ht="72" x14ac:dyDescent="0.15">
      <c r="A381" s="218" t="s">
        <v>2276</v>
      </c>
      <c r="B381" s="272">
        <v>377</v>
      </c>
      <c r="C381" s="138" t="s">
        <v>2394</v>
      </c>
      <c r="D381" s="273" t="s">
        <v>2449</v>
      </c>
      <c r="E381" s="295" t="s">
        <v>2450</v>
      </c>
      <c r="F381" s="275" t="s">
        <v>2451</v>
      </c>
      <c r="G381" s="276" t="s">
        <v>2452</v>
      </c>
      <c r="H381" s="277" t="s">
        <v>2453</v>
      </c>
      <c r="I381" s="220" t="s">
        <v>2454</v>
      </c>
      <c r="J381" s="138" t="s">
        <v>193</v>
      </c>
      <c r="K381" s="278" t="s">
        <v>1181</v>
      </c>
      <c r="L381" s="465" t="s">
        <v>105</v>
      </c>
      <c r="M381" s="138" t="s">
        <v>74</v>
      </c>
      <c r="N381" s="220" t="s">
        <v>2028</v>
      </c>
      <c r="O381" s="72" t="s">
        <v>403</v>
      </c>
      <c r="P381" s="138" t="s">
        <v>2455</v>
      </c>
      <c r="Q381" s="220" t="s">
        <v>2456</v>
      </c>
      <c r="R381" s="138">
        <f>3+10+9</f>
        <v>22</v>
      </c>
      <c r="S381" s="138">
        <f>3+11+10</f>
        <v>24</v>
      </c>
      <c r="T381" s="29"/>
      <c r="U381" s="30"/>
      <c r="V381" s="31"/>
      <c r="W381" s="30">
        <v>86.3</v>
      </c>
      <c r="X381" s="31"/>
      <c r="Y381" s="30"/>
      <c r="Z381" s="31"/>
      <c r="AA381" s="30"/>
      <c r="AB381" s="31"/>
      <c r="AC381" s="30"/>
      <c r="AD381" s="31"/>
      <c r="AE381" s="30">
        <f>9+8.47</f>
        <v>17.47</v>
      </c>
      <c r="AF381" s="31"/>
      <c r="AG381" s="30"/>
      <c r="AH381" s="31"/>
      <c r="AI381" s="30"/>
      <c r="AJ381" s="31"/>
      <c r="AK381" s="621"/>
      <c r="AL381" s="149"/>
      <c r="AM381" s="100"/>
      <c r="AN381" s="99"/>
      <c r="AO381" s="107">
        <v>88.4</v>
      </c>
      <c r="AP381" s="99"/>
      <c r="AQ381" s="100"/>
      <c r="AR381" s="99"/>
      <c r="AS381" s="100"/>
      <c r="AT381" s="99"/>
      <c r="AU381" s="100"/>
      <c r="AV381" s="99"/>
      <c r="AW381" s="107">
        <f>9.4+9</f>
        <v>18.399999999999999</v>
      </c>
      <c r="AX381" s="99"/>
      <c r="AY381" s="100"/>
      <c r="AZ381" s="99"/>
      <c r="BA381" s="100"/>
      <c r="BB381" s="99"/>
      <c r="BC381" s="659"/>
      <c r="BD381" s="656" t="s">
        <v>1618</v>
      </c>
      <c r="BE381" s="619" t="s">
        <v>3716</v>
      </c>
      <c r="BF381" s="620" t="s">
        <v>3716</v>
      </c>
      <c r="BG381" s="620" t="s">
        <v>3717</v>
      </c>
      <c r="BH381" s="620" t="s">
        <v>3717</v>
      </c>
      <c r="BI381" s="620" t="s">
        <v>3716</v>
      </c>
      <c r="BJ381" s="620" t="s">
        <v>3717</v>
      </c>
      <c r="BK381" s="620" t="s">
        <v>3716</v>
      </c>
      <c r="BL381" s="621" t="s">
        <v>3716</v>
      </c>
      <c r="BM381" s="142"/>
    </row>
    <row r="382" spans="1:65" ht="67.5" x14ac:dyDescent="0.15">
      <c r="A382" s="218" t="s">
        <v>2276</v>
      </c>
      <c r="B382" s="272">
        <v>378</v>
      </c>
      <c r="C382" s="138" t="s">
        <v>2394</v>
      </c>
      <c r="D382" s="273" t="s">
        <v>2457</v>
      </c>
      <c r="E382" s="295" t="s">
        <v>2458</v>
      </c>
      <c r="F382" s="275" t="s">
        <v>2406</v>
      </c>
      <c r="G382" s="276" t="s">
        <v>2459</v>
      </c>
      <c r="H382" s="277" t="s">
        <v>2408</v>
      </c>
      <c r="I382" s="220" t="s">
        <v>2454</v>
      </c>
      <c r="J382" s="138" t="s">
        <v>193</v>
      </c>
      <c r="K382" s="278" t="s">
        <v>2460</v>
      </c>
      <c r="L382" s="465" t="s">
        <v>105</v>
      </c>
      <c r="M382" s="138" t="s">
        <v>74</v>
      </c>
      <c r="N382" s="220" t="s">
        <v>854</v>
      </c>
      <c r="O382" s="226" t="s">
        <v>567</v>
      </c>
      <c r="P382" s="220" t="s">
        <v>2461</v>
      </c>
      <c r="Q382" s="220" t="s">
        <v>2462</v>
      </c>
      <c r="R382" s="138">
        <v>122</v>
      </c>
      <c r="S382" s="138">
        <v>90</v>
      </c>
      <c r="T382" s="29">
        <v>94.6</v>
      </c>
      <c r="U382" s="30">
        <v>103.1</v>
      </c>
      <c r="V382" s="31"/>
      <c r="W382" s="30"/>
      <c r="X382" s="31"/>
      <c r="Y382" s="30"/>
      <c r="Z382" s="31"/>
      <c r="AA382" s="30"/>
      <c r="AB382" s="31">
        <v>3.4</v>
      </c>
      <c r="AC382" s="30"/>
      <c r="AD382" s="31"/>
      <c r="AE382" s="30"/>
      <c r="AF382" s="31"/>
      <c r="AG382" s="30"/>
      <c r="AH382" s="31"/>
      <c r="AI382" s="30"/>
      <c r="AJ382" s="31"/>
      <c r="AK382" s="621"/>
      <c r="AL382" s="658">
        <v>77</v>
      </c>
      <c r="AM382" s="107">
        <v>89.8</v>
      </c>
      <c r="AN382" s="99"/>
      <c r="AO382" s="100"/>
      <c r="AP382" s="99"/>
      <c r="AQ382" s="100"/>
      <c r="AR382" s="99"/>
      <c r="AS382" s="100"/>
      <c r="AT382" s="108">
        <v>2.8</v>
      </c>
      <c r="AU382" s="100"/>
      <c r="AV382" s="99"/>
      <c r="AW382" s="100"/>
      <c r="AX382" s="99"/>
      <c r="AY382" s="100"/>
      <c r="AZ382" s="99"/>
      <c r="BA382" s="100"/>
      <c r="BB382" s="99"/>
      <c r="BC382" s="659"/>
      <c r="BD382" s="656" t="s">
        <v>1618</v>
      </c>
      <c r="BE382" s="619" t="s">
        <v>3718</v>
      </c>
      <c r="BF382" s="620" t="s">
        <v>3718</v>
      </c>
      <c r="BG382" s="620" t="s">
        <v>3716</v>
      </c>
      <c r="BH382" s="620" t="s">
        <v>3718</v>
      </c>
      <c r="BI382" s="620" t="s">
        <v>3716</v>
      </c>
      <c r="BJ382" s="620" t="s">
        <v>3717</v>
      </c>
      <c r="BK382" s="620" t="s">
        <v>3718</v>
      </c>
      <c r="BL382" s="621" t="s">
        <v>3718</v>
      </c>
      <c r="BM382" s="142"/>
    </row>
    <row r="383" spans="1:65" ht="67.5" x14ac:dyDescent="0.15">
      <c r="A383" s="218" t="s">
        <v>2276</v>
      </c>
      <c r="B383" s="272">
        <v>379</v>
      </c>
      <c r="C383" s="138" t="s">
        <v>2394</v>
      </c>
      <c r="D383" s="273" t="s">
        <v>2463</v>
      </c>
      <c r="E383" s="295" t="s">
        <v>2464</v>
      </c>
      <c r="F383" s="275" t="s">
        <v>2406</v>
      </c>
      <c r="G383" s="276" t="s">
        <v>2465</v>
      </c>
      <c r="H383" s="277" t="s">
        <v>2399</v>
      </c>
      <c r="I383" s="220" t="s">
        <v>2466</v>
      </c>
      <c r="J383" s="138" t="s">
        <v>193</v>
      </c>
      <c r="K383" s="278" t="s">
        <v>2467</v>
      </c>
      <c r="L383" s="465" t="s">
        <v>105</v>
      </c>
      <c r="M383" s="138" t="s">
        <v>74</v>
      </c>
      <c r="N383" s="220" t="s">
        <v>896</v>
      </c>
      <c r="O383" s="226" t="s">
        <v>69</v>
      </c>
      <c r="P383" s="220" t="s">
        <v>2468</v>
      </c>
      <c r="Q383" s="220" t="s">
        <v>2469</v>
      </c>
      <c r="R383" s="138">
        <f>180+7+15+13+8+5</f>
        <v>228</v>
      </c>
      <c r="S383" s="138">
        <f>160+7+15+13+8+5</f>
        <v>208</v>
      </c>
      <c r="T383" s="29">
        <v>121</v>
      </c>
      <c r="U383" s="30">
        <v>60.5</v>
      </c>
      <c r="V383" s="31"/>
      <c r="W383" s="30"/>
      <c r="X383" s="31"/>
      <c r="Y383" s="30">
        <v>10.5</v>
      </c>
      <c r="Z383" s="31"/>
      <c r="AA383" s="30">
        <v>4</v>
      </c>
      <c r="AB383" s="31"/>
      <c r="AC383" s="30"/>
      <c r="AD383" s="31">
        <v>0.3</v>
      </c>
      <c r="AE383" s="30">
        <v>3.4</v>
      </c>
      <c r="AF383" s="31">
        <v>0.5</v>
      </c>
      <c r="AG383" s="30"/>
      <c r="AH383" s="31">
        <v>2</v>
      </c>
      <c r="AI383" s="30"/>
      <c r="AJ383" s="31"/>
      <c r="AK383" s="621"/>
      <c r="AL383" s="658">
        <v>94.7</v>
      </c>
      <c r="AM383" s="107">
        <v>55</v>
      </c>
      <c r="AN383" s="99"/>
      <c r="AO383" s="100"/>
      <c r="AP383" s="99"/>
      <c r="AQ383" s="107">
        <v>6.6</v>
      </c>
      <c r="AR383" s="99"/>
      <c r="AS383" s="107">
        <v>3</v>
      </c>
      <c r="AT383" s="99"/>
      <c r="AU383" s="100"/>
      <c r="AV383" s="108">
        <v>0.3</v>
      </c>
      <c r="AW383" s="107">
        <v>3.5</v>
      </c>
      <c r="AX383" s="108">
        <v>0.9</v>
      </c>
      <c r="AY383" s="100"/>
      <c r="AZ383" s="108">
        <v>2.2999999999999998</v>
      </c>
      <c r="BA383" s="100"/>
      <c r="BB383" s="99"/>
      <c r="BC383" s="659"/>
      <c r="BD383" s="656" t="s">
        <v>1618</v>
      </c>
      <c r="BE383" s="619" t="s">
        <v>3716</v>
      </c>
      <c r="BF383" s="620" t="s">
        <v>3716</v>
      </c>
      <c r="BG383" s="620" t="s">
        <v>3716</v>
      </c>
      <c r="BH383" s="620" t="s">
        <v>3716</v>
      </c>
      <c r="BI383" s="620" t="s">
        <v>3716</v>
      </c>
      <c r="BJ383" s="620" t="s">
        <v>3716</v>
      </c>
      <c r="BK383" s="620" t="s">
        <v>3718</v>
      </c>
      <c r="BL383" s="621" t="s">
        <v>3718</v>
      </c>
      <c r="BM383" s="142"/>
    </row>
    <row r="384" spans="1:65" ht="27" x14ac:dyDescent="0.15">
      <c r="A384" s="218" t="s">
        <v>2276</v>
      </c>
      <c r="B384" s="272">
        <v>380</v>
      </c>
      <c r="C384" s="138" t="s">
        <v>2394</v>
      </c>
      <c r="D384" s="273" t="s">
        <v>2470</v>
      </c>
      <c r="E384" s="295" t="s">
        <v>2471</v>
      </c>
      <c r="F384" s="275" t="s">
        <v>2472</v>
      </c>
      <c r="G384" s="276" t="s">
        <v>2473</v>
      </c>
      <c r="H384" s="277" t="s">
        <v>2425</v>
      </c>
      <c r="I384" s="220" t="s">
        <v>2474</v>
      </c>
      <c r="J384" s="138" t="s">
        <v>193</v>
      </c>
      <c r="K384" s="278"/>
      <c r="L384" s="465" t="s">
        <v>105</v>
      </c>
      <c r="M384" s="138" t="s">
        <v>74</v>
      </c>
      <c r="N384" s="220" t="s">
        <v>896</v>
      </c>
      <c r="O384" s="226" t="s">
        <v>69</v>
      </c>
      <c r="P384" s="531" t="s">
        <v>2475</v>
      </c>
      <c r="Q384" s="220" t="s">
        <v>2476</v>
      </c>
      <c r="R384" s="138">
        <v>10</v>
      </c>
      <c r="S384" s="138">
        <v>13</v>
      </c>
      <c r="T384" s="29"/>
      <c r="U384" s="30"/>
      <c r="V384" s="31"/>
      <c r="W384" s="30"/>
      <c r="X384" s="31"/>
      <c r="Y384" s="30"/>
      <c r="Z384" s="31"/>
      <c r="AA384" s="30"/>
      <c r="AB384" s="31"/>
      <c r="AC384" s="30"/>
      <c r="AD384" s="31"/>
      <c r="AE384" s="30">
        <v>11.9</v>
      </c>
      <c r="AF384" s="31"/>
      <c r="AG384" s="30"/>
      <c r="AH384" s="31"/>
      <c r="AI384" s="30"/>
      <c r="AJ384" s="31"/>
      <c r="AK384" s="621"/>
      <c r="AL384" s="149"/>
      <c r="AM384" s="100"/>
      <c r="AN384" s="99"/>
      <c r="AO384" s="100"/>
      <c r="AP384" s="99"/>
      <c r="AQ384" s="100"/>
      <c r="AR384" s="99"/>
      <c r="AS384" s="100"/>
      <c r="AT384" s="99"/>
      <c r="AU384" s="100"/>
      <c r="AV384" s="99"/>
      <c r="AW384" s="107">
        <v>14</v>
      </c>
      <c r="AX384" s="99"/>
      <c r="AY384" s="100"/>
      <c r="AZ384" s="99"/>
      <c r="BA384" s="100"/>
      <c r="BB384" s="99"/>
      <c r="BC384" s="659"/>
      <c r="BD384" s="656" t="s">
        <v>1618</v>
      </c>
      <c r="BE384" s="619" t="s">
        <v>3717</v>
      </c>
      <c r="BF384" s="620" t="s">
        <v>3718</v>
      </c>
      <c r="BG384" s="620" t="s">
        <v>3716</v>
      </c>
      <c r="BH384" s="620" t="s">
        <v>3717</v>
      </c>
      <c r="BI384" s="620" t="s">
        <v>3716</v>
      </c>
      <c r="BJ384" s="620" t="s">
        <v>3716</v>
      </c>
      <c r="BK384" s="620" t="s">
        <v>3719</v>
      </c>
      <c r="BL384" s="621" t="s">
        <v>3719</v>
      </c>
      <c r="BM384" s="142"/>
    </row>
    <row r="385" spans="1:65" ht="54" x14ac:dyDescent="0.15">
      <c r="A385" s="218" t="s">
        <v>2276</v>
      </c>
      <c r="B385" s="272">
        <v>381</v>
      </c>
      <c r="C385" s="138" t="s">
        <v>2394</v>
      </c>
      <c r="D385" s="273" t="s">
        <v>2477</v>
      </c>
      <c r="E385" s="295" t="s">
        <v>2478</v>
      </c>
      <c r="F385" s="275" t="s">
        <v>2479</v>
      </c>
      <c r="G385" s="276" t="s">
        <v>2480</v>
      </c>
      <c r="H385" s="277" t="s">
        <v>2481</v>
      </c>
      <c r="I385" s="220" t="s">
        <v>2482</v>
      </c>
      <c r="J385" s="138" t="s">
        <v>193</v>
      </c>
      <c r="K385" s="278" t="s">
        <v>2483</v>
      </c>
      <c r="L385" s="70" t="s">
        <v>105</v>
      </c>
      <c r="M385" s="138" t="s">
        <v>74</v>
      </c>
      <c r="N385" s="220" t="s">
        <v>403</v>
      </c>
      <c r="O385" s="226" t="s">
        <v>3951</v>
      </c>
      <c r="P385" s="225" t="s">
        <v>4090</v>
      </c>
      <c r="Q385" s="225" t="s">
        <v>2484</v>
      </c>
      <c r="R385" s="138">
        <v>10</v>
      </c>
      <c r="S385" s="138">
        <v>8</v>
      </c>
      <c r="T385" s="29">
        <v>11.9</v>
      </c>
      <c r="U385" s="30">
        <v>4.2</v>
      </c>
      <c r="V385" s="31"/>
      <c r="W385" s="30"/>
      <c r="X385" s="31"/>
      <c r="Y385" s="30"/>
      <c r="Z385" s="31"/>
      <c r="AA385" s="30"/>
      <c r="AB385" s="31"/>
      <c r="AC385" s="30"/>
      <c r="AD385" s="31"/>
      <c r="AE385" s="30">
        <v>9.6</v>
      </c>
      <c r="AF385" s="31"/>
      <c r="AG385" s="30"/>
      <c r="AH385" s="31">
        <v>2</v>
      </c>
      <c r="AI385" s="30"/>
      <c r="AJ385" s="31"/>
      <c r="AK385" s="621"/>
      <c r="AL385" s="658">
        <v>9.8000000000000007</v>
      </c>
      <c r="AM385" s="107">
        <v>3.8</v>
      </c>
      <c r="AN385" s="99"/>
      <c r="AO385" s="100"/>
      <c r="AP385" s="99"/>
      <c r="AQ385" s="100"/>
      <c r="AR385" s="99"/>
      <c r="AS385" s="100"/>
      <c r="AT385" s="99"/>
      <c r="AU385" s="100"/>
      <c r="AV385" s="99"/>
      <c r="AW385" s="107">
        <v>10</v>
      </c>
      <c r="AX385" s="99"/>
      <c r="AY385" s="100"/>
      <c r="AZ385" s="108">
        <v>2</v>
      </c>
      <c r="BA385" s="100"/>
      <c r="BB385" s="99"/>
      <c r="BC385" s="659"/>
      <c r="BD385" s="656" t="s">
        <v>1618</v>
      </c>
      <c r="BE385" s="619" t="s">
        <v>3716</v>
      </c>
      <c r="BF385" s="620" t="s">
        <v>3716</v>
      </c>
      <c r="BG385" s="620" t="s">
        <v>3716</v>
      </c>
      <c r="BH385" s="620" t="s">
        <v>3718</v>
      </c>
      <c r="BI385" s="620" t="s">
        <v>3716</v>
      </c>
      <c r="BJ385" s="620" t="s">
        <v>3716</v>
      </c>
      <c r="BK385" s="620" t="s">
        <v>3718</v>
      </c>
      <c r="BL385" s="621" t="s">
        <v>3718</v>
      </c>
      <c r="BM385" s="142"/>
    </row>
    <row r="386" spans="1:65" ht="36.75" customHeight="1" x14ac:dyDescent="0.15">
      <c r="A386" s="218" t="s">
        <v>2276</v>
      </c>
      <c r="B386" s="272">
        <v>382</v>
      </c>
      <c r="C386" s="138" t="s">
        <v>2394</v>
      </c>
      <c r="D386" s="273" t="s">
        <v>2477</v>
      </c>
      <c r="E386" s="295" t="s">
        <v>2478</v>
      </c>
      <c r="F386" s="275" t="s">
        <v>2479</v>
      </c>
      <c r="G386" s="276" t="s">
        <v>2485</v>
      </c>
      <c r="H386" s="277" t="s">
        <v>2481</v>
      </c>
      <c r="I386" s="220" t="s">
        <v>2482</v>
      </c>
      <c r="J386" s="138" t="s">
        <v>193</v>
      </c>
      <c r="K386" s="278" t="s">
        <v>2483</v>
      </c>
      <c r="L386" s="70" t="s">
        <v>105</v>
      </c>
      <c r="M386" s="138" t="s">
        <v>74</v>
      </c>
      <c r="N386" s="220" t="s">
        <v>896</v>
      </c>
      <c r="O386" s="226" t="s">
        <v>69</v>
      </c>
      <c r="P386" s="225" t="s">
        <v>2486</v>
      </c>
      <c r="Q386" s="225" t="s">
        <v>2487</v>
      </c>
      <c r="R386" s="138">
        <v>30</v>
      </c>
      <c r="S386" s="138">
        <v>26</v>
      </c>
      <c r="T386" s="29">
        <v>54.8</v>
      </c>
      <c r="U386" s="30">
        <v>19.8</v>
      </c>
      <c r="V386" s="31"/>
      <c r="W386" s="30"/>
      <c r="X386" s="31"/>
      <c r="Y386" s="30"/>
      <c r="Z386" s="31">
        <v>10.5</v>
      </c>
      <c r="AA386" s="30"/>
      <c r="AB386" s="31"/>
      <c r="AC386" s="30"/>
      <c r="AD386" s="31"/>
      <c r="AE386" s="30"/>
      <c r="AF386" s="31"/>
      <c r="AG386" s="30"/>
      <c r="AH386" s="31">
        <v>2.1</v>
      </c>
      <c r="AI386" s="30"/>
      <c r="AJ386" s="31"/>
      <c r="AK386" s="621"/>
      <c r="AL386" s="658">
        <v>53</v>
      </c>
      <c r="AM386" s="107">
        <v>19</v>
      </c>
      <c r="AN386" s="99"/>
      <c r="AO386" s="100"/>
      <c r="AP386" s="99"/>
      <c r="AQ386" s="100"/>
      <c r="AR386" s="108">
        <v>10.3</v>
      </c>
      <c r="AS386" s="100"/>
      <c r="AT386" s="99"/>
      <c r="AU386" s="100"/>
      <c r="AV386" s="99"/>
      <c r="AW386" s="100"/>
      <c r="AX386" s="99"/>
      <c r="AY386" s="100"/>
      <c r="AZ386" s="108">
        <v>2</v>
      </c>
      <c r="BA386" s="100"/>
      <c r="BB386" s="99"/>
      <c r="BC386" s="659"/>
      <c r="BD386" s="656" t="s">
        <v>1618</v>
      </c>
      <c r="BE386" s="619" t="s">
        <v>3716</v>
      </c>
      <c r="BF386" s="620" t="s">
        <v>3716</v>
      </c>
      <c r="BG386" s="620" t="s">
        <v>3716</v>
      </c>
      <c r="BH386" s="620" t="s">
        <v>3716</v>
      </c>
      <c r="BI386" s="620" t="s">
        <v>3718</v>
      </c>
      <c r="BJ386" s="620" t="s">
        <v>3716</v>
      </c>
      <c r="BK386" s="620" t="s">
        <v>3718</v>
      </c>
      <c r="BL386" s="621" t="s">
        <v>3718</v>
      </c>
      <c r="BM386" s="142"/>
    </row>
    <row r="387" spans="1:65" ht="54" x14ac:dyDescent="0.15">
      <c r="A387" s="218" t="s">
        <v>2276</v>
      </c>
      <c r="B387" s="272">
        <v>383</v>
      </c>
      <c r="C387" s="138" t="s">
        <v>2394</v>
      </c>
      <c r="D387" s="273" t="s">
        <v>2488</v>
      </c>
      <c r="E387" s="295" t="s">
        <v>2489</v>
      </c>
      <c r="F387" s="275" t="s">
        <v>2490</v>
      </c>
      <c r="G387" s="276" t="s">
        <v>2491</v>
      </c>
      <c r="H387" s="277" t="s">
        <v>2492</v>
      </c>
      <c r="I387" s="220" t="s">
        <v>2493</v>
      </c>
      <c r="J387" s="138" t="s">
        <v>193</v>
      </c>
      <c r="K387" s="278" t="s">
        <v>2494</v>
      </c>
      <c r="L387" s="465" t="s">
        <v>105</v>
      </c>
      <c r="M387" s="138" t="s">
        <v>74</v>
      </c>
      <c r="N387" s="220" t="s">
        <v>896</v>
      </c>
      <c r="O387" s="226" t="s">
        <v>69</v>
      </c>
      <c r="P387" s="220" t="s">
        <v>2495</v>
      </c>
      <c r="Q387" s="220" t="s">
        <v>2496</v>
      </c>
      <c r="R387" s="138">
        <v>23</v>
      </c>
      <c r="S387" s="138">
        <v>28</v>
      </c>
      <c r="T387" s="29"/>
      <c r="U387" s="30">
        <v>2.5</v>
      </c>
      <c r="V387" s="31">
        <v>3.5</v>
      </c>
      <c r="W387" s="30">
        <v>5.6</v>
      </c>
      <c r="X387" s="31"/>
      <c r="Y387" s="30">
        <v>1</v>
      </c>
      <c r="Z387" s="31"/>
      <c r="AA387" s="30">
        <v>2</v>
      </c>
      <c r="AB387" s="31"/>
      <c r="AC387" s="30"/>
      <c r="AD387" s="31"/>
      <c r="AE387" s="30">
        <f>52.64+10.9</f>
        <v>63.54</v>
      </c>
      <c r="AF387" s="31"/>
      <c r="AG387" s="30"/>
      <c r="AH387" s="31"/>
      <c r="AI387" s="30"/>
      <c r="AJ387" s="31"/>
      <c r="AK387" s="621"/>
      <c r="AL387" s="149"/>
      <c r="AM387" s="107">
        <v>2.5</v>
      </c>
      <c r="AN387" s="108">
        <v>3.5</v>
      </c>
      <c r="AO387" s="107">
        <v>5.7</v>
      </c>
      <c r="AP387" s="99"/>
      <c r="AQ387" s="107">
        <v>1</v>
      </c>
      <c r="AR387" s="99"/>
      <c r="AS387" s="107">
        <v>2</v>
      </c>
      <c r="AT387" s="99"/>
      <c r="AU387" s="100"/>
      <c r="AV387" s="99"/>
      <c r="AW387" s="107">
        <f>63.95+14.78</f>
        <v>78.73</v>
      </c>
      <c r="AX387" s="99"/>
      <c r="AY387" s="100"/>
      <c r="AZ387" s="99"/>
      <c r="BA387" s="100"/>
      <c r="BB387" s="99"/>
      <c r="BC387" s="659"/>
      <c r="BD387" s="656" t="s">
        <v>1618</v>
      </c>
      <c r="BE387" s="619" t="s">
        <v>3718</v>
      </c>
      <c r="BF387" s="620" t="s">
        <v>3716</v>
      </c>
      <c r="BG387" s="620" t="s">
        <v>3717</v>
      </c>
      <c r="BH387" s="620" t="s">
        <v>3719</v>
      </c>
      <c r="BI387" s="620" t="s">
        <v>3717</v>
      </c>
      <c r="BJ387" s="620" t="s">
        <v>3717</v>
      </c>
      <c r="BK387" s="620" t="s">
        <v>3719</v>
      </c>
      <c r="BL387" s="621" t="s">
        <v>3718</v>
      </c>
      <c r="BM387" s="142"/>
    </row>
    <row r="388" spans="1:65" ht="72" x14ac:dyDescent="0.15">
      <c r="A388" s="218" t="s">
        <v>2276</v>
      </c>
      <c r="B388" s="272">
        <v>384</v>
      </c>
      <c r="C388" s="138" t="s">
        <v>2394</v>
      </c>
      <c r="D388" s="273" t="s">
        <v>2497</v>
      </c>
      <c r="E388" s="295" t="s">
        <v>2498</v>
      </c>
      <c r="F388" s="47" t="s">
        <v>2499</v>
      </c>
      <c r="G388" s="276" t="s">
        <v>2500</v>
      </c>
      <c r="H388" s="277" t="s">
        <v>2501</v>
      </c>
      <c r="I388" s="220" t="s">
        <v>2502</v>
      </c>
      <c r="J388" s="138" t="s">
        <v>193</v>
      </c>
      <c r="K388" s="278" t="s">
        <v>2503</v>
      </c>
      <c r="L388" s="70" t="s">
        <v>105</v>
      </c>
      <c r="M388" s="138" t="s">
        <v>74</v>
      </c>
      <c r="N388" s="220" t="s">
        <v>2028</v>
      </c>
      <c r="O388" s="72" t="s">
        <v>403</v>
      </c>
      <c r="P388" s="138" t="s">
        <v>2504</v>
      </c>
      <c r="Q388" s="475" t="s">
        <v>2505</v>
      </c>
      <c r="R388" s="138">
        <v>19</v>
      </c>
      <c r="S388" s="138">
        <v>20</v>
      </c>
      <c r="T388" s="29"/>
      <c r="U388" s="30"/>
      <c r="V388" s="31">
        <f>27.84+5.94+1.95</f>
        <v>35.730000000000004</v>
      </c>
      <c r="W388" s="30"/>
      <c r="X388" s="31">
        <v>0.1</v>
      </c>
      <c r="Y388" s="30"/>
      <c r="Z388" s="31"/>
      <c r="AA388" s="30">
        <v>0.25</v>
      </c>
      <c r="AB388" s="31"/>
      <c r="AC388" s="30">
        <v>0.05</v>
      </c>
      <c r="AD388" s="31"/>
      <c r="AE388" s="30">
        <f>0.11+0.15+0.02+0.02</f>
        <v>0.30000000000000004</v>
      </c>
      <c r="AF388" s="31"/>
      <c r="AG388" s="30"/>
      <c r="AH388" s="31"/>
      <c r="AI388" s="30">
        <v>0.15</v>
      </c>
      <c r="AJ388" s="31"/>
      <c r="AK388" s="621" t="s">
        <v>2506</v>
      </c>
      <c r="AL388" s="149"/>
      <c r="AM388" s="100"/>
      <c r="AN388" s="108">
        <f>33.09+10.09+1.46</f>
        <v>44.640000000000008</v>
      </c>
      <c r="AO388" s="100"/>
      <c r="AP388" s="108">
        <v>0.28000000000000003</v>
      </c>
      <c r="AQ388" s="100"/>
      <c r="AR388" s="99"/>
      <c r="AS388" s="107">
        <v>0.4</v>
      </c>
      <c r="AT388" s="99"/>
      <c r="AU388" s="107">
        <v>0.05</v>
      </c>
      <c r="AV388" s="99"/>
      <c r="AW388" s="107">
        <f>0.08+0.2+0.02</f>
        <v>0.30000000000000004</v>
      </c>
      <c r="AX388" s="99"/>
      <c r="AY388" s="100"/>
      <c r="AZ388" s="99"/>
      <c r="BA388" s="107">
        <v>0.1</v>
      </c>
      <c r="BB388" s="99"/>
      <c r="BC388" s="660" t="s">
        <v>2506</v>
      </c>
      <c r="BD388" s="656" t="s">
        <v>1618</v>
      </c>
      <c r="BE388" s="619" t="s">
        <v>3716</v>
      </c>
      <c r="BF388" s="620" t="s">
        <v>3718</v>
      </c>
      <c r="BG388" s="620" t="s">
        <v>3716</v>
      </c>
      <c r="BH388" s="620" t="s">
        <v>3718</v>
      </c>
      <c r="BI388" s="620" t="s">
        <v>3716</v>
      </c>
      <c r="BJ388" s="620" t="s">
        <v>3716</v>
      </c>
      <c r="BK388" s="620" t="s">
        <v>3716</v>
      </c>
      <c r="BL388" s="621" t="s">
        <v>3716</v>
      </c>
      <c r="BM388" s="142"/>
    </row>
    <row r="389" spans="1:65" ht="54" x14ac:dyDescent="0.15">
      <c r="A389" s="218" t="s">
        <v>2276</v>
      </c>
      <c r="B389" s="272">
        <v>385</v>
      </c>
      <c r="C389" s="138" t="s">
        <v>2394</v>
      </c>
      <c r="D389" s="273" t="s">
        <v>2507</v>
      </c>
      <c r="E389" s="54" t="s">
        <v>2508</v>
      </c>
      <c r="F389" s="275" t="s">
        <v>2509</v>
      </c>
      <c r="G389" s="276" t="s">
        <v>2510</v>
      </c>
      <c r="H389" s="277" t="s">
        <v>2453</v>
      </c>
      <c r="I389" s="220" t="s">
        <v>2511</v>
      </c>
      <c r="J389" s="138" t="s">
        <v>193</v>
      </c>
      <c r="K389" s="278" t="s">
        <v>2512</v>
      </c>
      <c r="L389" s="70" t="s">
        <v>105</v>
      </c>
      <c r="M389" s="138" t="s">
        <v>74</v>
      </c>
      <c r="N389" s="220" t="s">
        <v>896</v>
      </c>
      <c r="O389" s="72" t="s">
        <v>69</v>
      </c>
      <c r="P389" s="220" t="s">
        <v>2447</v>
      </c>
      <c r="Q389" s="220" t="s">
        <v>2513</v>
      </c>
      <c r="R389" s="138">
        <f>141+85+19+14</f>
        <v>259</v>
      </c>
      <c r="S389" s="138">
        <f>56+32+11+3</f>
        <v>102</v>
      </c>
      <c r="T389" s="29">
        <v>194.1</v>
      </c>
      <c r="U389" s="30">
        <v>221.4</v>
      </c>
      <c r="V389" s="31"/>
      <c r="W389" s="30"/>
      <c r="X389" s="31"/>
      <c r="Y389" s="30"/>
      <c r="Z389" s="31"/>
      <c r="AA389" s="30">
        <v>10.4</v>
      </c>
      <c r="AB389" s="31"/>
      <c r="AC389" s="30"/>
      <c r="AD389" s="31"/>
      <c r="AE389" s="30">
        <v>13.1</v>
      </c>
      <c r="AF389" s="31"/>
      <c r="AG389" s="30"/>
      <c r="AH389" s="31">
        <v>33</v>
      </c>
      <c r="AI389" s="30"/>
      <c r="AJ389" s="31"/>
      <c r="AK389" s="621"/>
      <c r="AL389" s="658">
        <v>169.8</v>
      </c>
      <c r="AM389" s="107">
        <v>220.6</v>
      </c>
      <c r="AN389" s="99"/>
      <c r="AO389" s="100"/>
      <c r="AP389" s="99"/>
      <c r="AQ389" s="100"/>
      <c r="AR389" s="99"/>
      <c r="AS389" s="107">
        <v>10</v>
      </c>
      <c r="AT389" s="99"/>
      <c r="AU389" s="100"/>
      <c r="AV389" s="99"/>
      <c r="AW389" s="107">
        <v>12.5</v>
      </c>
      <c r="AX389" s="99"/>
      <c r="AY389" s="100"/>
      <c r="AZ389" s="108">
        <v>33</v>
      </c>
      <c r="BA389" s="100"/>
      <c r="BB389" s="99"/>
      <c r="BC389" s="659"/>
      <c r="BD389" s="656" t="s">
        <v>1618</v>
      </c>
      <c r="BE389" s="619" t="s">
        <v>3716</v>
      </c>
      <c r="BF389" s="620" t="s">
        <v>3716</v>
      </c>
      <c r="BG389" s="620" t="s">
        <v>3716</v>
      </c>
      <c r="BH389" s="620" t="s">
        <v>3718</v>
      </c>
      <c r="BI389" s="620" t="s">
        <v>3716</v>
      </c>
      <c r="BJ389" s="620" t="s">
        <v>3717</v>
      </c>
      <c r="BK389" s="620" t="s">
        <v>3717</v>
      </c>
      <c r="BL389" s="621" t="s">
        <v>3719</v>
      </c>
      <c r="BM389" s="142"/>
    </row>
    <row r="390" spans="1:65" ht="40.5" x14ac:dyDescent="0.15">
      <c r="A390" s="218" t="s">
        <v>2276</v>
      </c>
      <c r="B390" s="272">
        <v>386</v>
      </c>
      <c r="C390" s="138" t="s">
        <v>2514</v>
      </c>
      <c r="D390" s="273" t="s">
        <v>2515</v>
      </c>
      <c r="E390" s="295" t="s">
        <v>2516</v>
      </c>
      <c r="F390" s="275" t="s">
        <v>2517</v>
      </c>
      <c r="G390" s="276" t="s">
        <v>2518</v>
      </c>
      <c r="H390" s="277" t="s">
        <v>2519</v>
      </c>
      <c r="I390" s="220" t="s">
        <v>2520</v>
      </c>
      <c r="J390" s="138" t="s">
        <v>193</v>
      </c>
      <c r="K390" s="278" t="s">
        <v>2521</v>
      </c>
      <c r="L390" s="465" t="s">
        <v>105</v>
      </c>
      <c r="M390" s="138" t="s">
        <v>67</v>
      </c>
      <c r="N390" s="138" t="s">
        <v>896</v>
      </c>
      <c r="O390" s="226" t="s">
        <v>69</v>
      </c>
      <c r="P390" s="220" t="s">
        <v>2522</v>
      </c>
      <c r="Q390" s="220" t="s">
        <v>2523</v>
      </c>
      <c r="R390" s="138">
        <v>230</v>
      </c>
      <c r="S390" s="138">
        <v>200</v>
      </c>
      <c r="T390" s="29">
        <v>443</v>
      </c>
      <c r="U390" s="30">
        <v>97</v>
      </c>
      <c r="V390" s="31"/>
      <c r="W390" s="30"/>
      <c r="X390" s="31"/>
      <c r="Y390" s="30"/>
      <c r="Z390" s="31"/>
      <c r="AA390" s="30"/>
      <c r="AB390" s="31"/>
      <c r="AC390" s="30"/>
      <c r="AD390" s="31"/>
      <c r="AE390" s="30"/>
      <c r="AF390" s="31"/>
      <c r="AG390" s="30"/>
      <c r="AH390" s="31"/>
      <c r="AI390" s="30"/>
      <c r="AJ390" s="31"/>
      <c r="AK390" s="621"/>
      <c r="AL390" s="658">
        <v>414</v>
      </c>
      <c r="AM390" s="107">
        <v>96</v>
      </c>
      <c r="AN390" s="31"/>
      <c r="AO390" s="30"/>
      <c r="AP390" s="31"/>
      <c r="AQ390" s="30"/>
      <c r="AR390" s="31"/>
      <c r="AS390" s="30"/>
      <c r="AT390" s="31"/>
      <c r="AU390" s="30"/>
      <c r="AV390" s="31"/>
      <c r="AW390" s="30"/>
      <c r="AX390" s="31"/>
      <c r="AY390" s="30"/>
      <c r="AZ390" s="31"/>
      <c r="BA390" s="30"/>
      <c r="BB390" s="31"/>
      <c r="BC390" s="621"/>
      <c r="BD390" s="661" t="s">
        <v>854</v>
      </c>
      <c r="BE390" s="662" t="s">
        <v>3716</v>
      </c>
      <c r="BF390" s="663" t="s">
        <v>3716</v>
      </c>
      <c r="BG390" s="663" t="s">
        <v>3716</v>
      </c>
      <c r="BH390" s="663" t="s">
        <v>3717</v>
      </c>
      <c r="BI390" s="663" t="s">
        <v>3717</v>
      </c>
      <c r="BJ390" s="663" t="s">
        <v>3716</v>
      </c>
      <c r="BK390" s="663" t="s">
        <v>3718</v>
      </c>
      <c r="BL390" s="660" t="s">
        <v>3718</v>
      </c>
      <c r="BM390" s="142"/>
    </row>
    <row r="391" spans="1:65" ht="27" x14ac:dyDescent="0.15">
      <c r="A391" s="218" t="s">
        <v>2276</v>
      </c>
      <c r="B391" s="272">
        <v>387</v>
      </c>
      <c r="C391" s="138" t="s">
        <v>2514</v>
      </c>
      <c r="D391" s="273" t="s">
        <v>2524</v>
      </c>
      <c r="E391" s="295" t="s">
        <v>2525</v>
      </c>
      <c r="F391" s="275" t="s">
        <v>2526</v>
      </c>
      <c r="G391" s="276" t="s">
        <v>2527</v>
      </c>
      <c r="H391" s="434" t="s">
        <v>2528</v>
      </c>
      <c r="I391" s="220" t="s">
        <v>2529</v>
      </c>
      <c r="J391" s="138" t="s">
        <v>127</v>
      </c>
      <c r="K391" s="278" t="s">
        <v>1745</v>
      </c>
      <c r="L391" s="465" t="s">
        <v>74</v>
      </c>
      <c r="M391" s="138" t="s">
        <v>665</v>
      </c>
      <c r="N391" s="300"/>
      <c r="O391" s="226" t="s">
        <v>129</v>
      </c>
      <c r="P391" s="220"/>
      <c r="Q391" s="220" t="s">
        <v>2530</v>
      </c>
      <c r="R391" s="300"/>
      <c r="S391" s="300"/>
      <c r="T391" s="29">
        <v>12</v>
      </c>
      <c r="U391" s="30"/>
      <c r="V391" s="31"/>
      <c r="W391" s="30"/>
      <c r="X391" s="31"/>
      <c r="Y391" s="30"/>
      <c r="Z391" s="31"/>
      <c r="AA391" s="30"/>
      <c r="AB391" s="31"/>
      <c r="AC391" s="30"/>
      <c r="AD391" s="31"/>
      <c r="AE391" s="30"/>
      <c r="AF391" s="31"/>
      <c r="AG391" s="30"/>
      <c r="AH391" s="31"/>
      <c r="AI391" s="30"/>
      <c r="AJ391" s="31"/>
      <c r="AK391" s="621"/>
      <c r="AL391" s="29">
        <v>12</v>
      </c>
      <c r="AM391" s="30"/>
      <c r="AN391" s="31"/>
      <c r="AO391" s="30"/>
      <c r="AP391" s="31"/>
      <c r="AQ391" s="30"/>
      <c r="AR391" s="31"/>
      <c r="AS391" s="30"/>
      <c r="AT391" s="31"/>
      <c r="AU391" s="30"/>
      <c r="AV391" s="31"/>
      <c r="AW391" s="30"/>
      <c r="AX391" s="31"/>
      <c r="AY391" s="30"/>
      <c r="AZ391" s="31"/>
      <c r="BA391" s="30"/>
      <c r="BB391" s="31"/>
      <c r="BC391" s="621"/>
      <c r="BD391" s="664"/>
      <c r="BE391" s="665"/>
      <c r="BF391" s="666"/>
      <c r="BG391" s="666"/>
      <c r="BH391" s="666"/>
      <c r="BI391" s="666"/>
      <c r="BJ391" s="666"/>
      <c r="BK391" s="666"/>
      <c r="BL391" s="659"/>
      <c r="BM391" s="142"/>
    </row>
    <row r="392" spans="1:65" ht="24" customHeight="1" x14ac:dyDescent="0.15">
      <c r="A392" s="218" t="s">
        <v>2276</v>
      </c>
      <c r="B392" s="272">
        <v>388</v>
      </c>
      <c r="C392" s="138" t="s">
        <v>2514</v>
      </c>
      <c r="D392" s="273" t="s">
        <v>2531</v>
      </c>
      <c r="E392" s="295" t="s">
        <v>2525</v>
      </c>
      <c r="F392" s="275" t="s">
        <v>2532</v>
      </c>
      <c r="G392" s="276" t="s">
        <v>2533</v>
      </c>
      <c r="H392" s="434" t="s">
        <v>2528</v>
      </c>
      <c r="I392" s="220" t="s">
        <v>2534</v>
      </c>
      <c r="J392" s="138" t="s">
        <v>127</v>
      </c>
      <c r="K392" s="278" t="s">
        <v>1745</v>
      </c>
      <c r="L392" s="465" t="s">
        <v>74</v>
      </c>
      <c r="M392" s="138" t="s">
        <v>665</v>
      </c>
      <c r="N392" s="300"/>
      <c r="O392" s="226" t="s">
        <v>233</v>
      </c>
      <c r="P392" s="220"/>
      <c r="Q392" s="220" t="s">
        <v>2535</v>
      </c>
      <c r="R392" s="300"/>
      <c r="S392" s="300"/>
      <c r="T392" s="29">
        <v>10.6</v>
      </c>
      <c r="U392" s="30"/>
      <c r="V392" s="31"/>
      <c r="W392" s="30"/>
      <c r="X392" s="31"/>
      <c r="Y392" s="30"/>
      <c r="Z392" s="31"/>
      <c r="AA392" s="30"/>
      <c r="AB392" s="31"/>
      <c r="AC392" s="30"/>
      <c r="AD392" s="31"/>
      <c r="AE392" s="30"/>
      <c r="AF392" s="31"/>
      <c r="AG392" s="30"/>
      <c r="AH392" s="31"/>
      <c r="AI392" s="30"/>
      <c r="AJ392" s="31"/>
      <c r="AK392" s="621"/>
      <c r="AL392" s="29">
        <v>10.6</v>
      </c>
      <c r="AM392" s="30"/>
      <c r="AN392" s="31"/>
      <c r="AO392" s="30"/>
      <c r="AP392" s="31"/>
      <c r="AQ392" s="30"/>
      <c r="AR392" s="31"/>
      <c r="AS392" s="30"/>
      <c r="AT392" s="31"/>
      <c r="AU392" s="30"/>
      <c r="AV392" s="31"/>
      <c r="AW392" s="30"/>
      <c r="AX392" s="31"/>
      <c r="AY392" s="30"/>
      <c r="AZ392" s="31"/>
      <c r="BA392" s="30"/>
      <c r="BB392" s="31"/>
      <c r="BC392" s="621"/>
      <c r="BD392" s="664"/>
      <c r="BE392" s="665"/>
      <c r="BF392" s="666"/>
      <c r="BG392" s="666"/>
      <c r="BH392" s="666"/>
      <c r="BI392" s="666"/>
      <c r="BJ392" s="666"/>
      <c r="BK392" s="666"/>
      <c r="BL392" s="659"/>
      <c r="BM392" s="142"/>
    </row>
    <row r="393" spans="1:65" ht="27" x14ac:dyDescent="0.15">
      <c r="A393" s="218" t="s">
        <v>2276</v>
      </c>
      <c r="B393" s="272">
        <v>389</v>
      </c>
      <c r="C393" s="138" t="s">
        <v>2514</v>
      </c>
      <c r="D393" s="273" t="s">
        <v>2536</v>
      </c>
      <c r="E393" s="295" t="s">
        <v>2537</v>
      </c>
      <c r="F393" s="295" t="s">
        <v>2538</v>
      </c>
      <c r="G393" s="276" t="s">
        <v>2539</v>
      </c>
      <c r="H393" s="434" t="s">
        <v>2528</v>
      </c>
      <c r="I393" s="220" t="s">
        <v>2540</v>
      </c>
      <c r="J393" s="138" t="s">
        <v>127</v>
      </c>
      <c r="K393" s="278" t="s">
        <v>884</v>
      </c>
      <c r="L393" s="465" t="s">
        <v>105</v>
      </c>
      <c r="M393" s="138" t="s">
        <v>665</v>
      </c>
      <c r="N393" s="138" t="s">
        <v>535</v>
      </c>
      <c r="O393" s="226" t="s">
        <v>174</v>
      </c>
      <c r="P393" s="220" t="s">
        <v>2541</v>
      </c>
      <c r="Q393" s="220" t="s">
        <v>2542</v>
      </c>
      <c r="R393" s="138">
        <v>238</v>
      </c>
      <c r="S393" s="138">
        <v>231</v>
      </c>
      <c r="T393" s="29"/>
      <c r="U393" s="30"/>
      <c r="V393" s="31"/>
      <c r="W393" s="30"/>
      <c r="X393" s="31"/>
      <c r="Y393" s="30"/>
      <c r="Z393" s="31"/>
      <c r="AA393" s="30"/>
      <c r="AB393" s="31"/>
      <c r="AC393" s="30"/>
      <c r="AD393" s="31"/>
      <c r="AE393" s="30"/>
      <c r="AF393" s="31">
        <v>120</v>
      </c>
      <c r="AG393" s="30"/>
      <c r="AH393" s="31"/>
      <c r="AI393" s="30"/>
      <c r="AJ393" s="31"/>
      <c r="AK393" s="621"/>
      <c r="AL393" s="29"/>
      <c r="AM393" s="30"/>
      <c r="AN393" s="31"/>
      <c r="AO393" s="30"/>
      <c r="AP393" s="31"/>
      <c r="AQ393" s="30"/>
      <c r="AR393" s="31"/>
      <c r="AS393" s="30"/>
      <c r="AT393" s="31"/>
      <c r="AU393" s="30"/>
      <c r="AV393" s="31"/>
      <c r="AW393" s="30"/>
      <c r="AX393" s="108">
        <v>130</v>
      </c>
      <c r="AY393" s="30"/>
      <c r="AZ393" s="31"/>
      <c r="BA393" s="30"/>
      <c r="BB393" s="31"/>
      <c r="BC393" s="621"/>
      <c r="BD393" s="664"/>
      <c r="BE393" s="665"/>
      <c r="BF393" s="666"/>
      <c r="BG393" s="666"/>
      <c r="BH393" s="666"/>
      <c r="BI393" s="666"/>
      <c r="BJ393" s="666"/>
      <c r="BK393" s="666"/>
      <c r="BL393" s="659"/>
      <c r="BM393" s="142"/>
    </row>
    <row r="394" spans="1:65" ht="40.5" x14ac:dyDescent="0.15">
      <c r="A394" s="218" t="s">
        <v>2276</v>
      </c>
      <c r="B394" s="272">
        <v>390</v>
      </c>
      <c r="C394" s="138" t="s">
        <v>2514</v>
      </c>
      <c r="D394" s="273" t="s">
        <v>2543</v>
      </c>
      <c r="E394" s="295" t="s">
        <v>2544</v>
      </c>
      <c r="F394" s="275" t="s">
        <v>2545</v>
      </c>
      <c r="G394" s="276" t="s">
        <v>2546</v>
      </c>
      <c r="H394" s="434" t="s">
        <v>2547</v>
      </c>
      <c r="I394" s="220" t="s">
        <v>2548</v>
      </c>
      <c r="J394" s="138" t="s">
        <v>127</v>
      </c>
      <c r="K394" s="278" t="s">
        <v>2521</v>
      </c>
      <c r="L394" s="465" t="s">
        <v>74</v>
      </c>
      <c r="M394" s="138" t="s">
        <v>665</v>
      </c>
      <c r="N394" s="300"/>
      <c r="O394" s="226" t="s">
        <v>551</v>
      </c>
      <c r="P394" s="220"/>
      <c r="Q394" s="220" t="s">
        <v>2549</v>
      </c>
      <c r="R394" s="300"/>
      <c r="S394" s="300"/>
      <c r="T394" s="29">
        <v>60.5</v>
      </c>
      <c r="U394" s="30">
        <v>17.399999999999999</v>
      </c>
      <c r="V394" s="31"/>
      <c r="W394" s="30"/>
      <c r="X394" s="31"/>
      <c r="Y394" s="30"/>
      <c r="Z394" s="31"/>
      <c r="AA394" s="30"/>
      <c r="AB394" s="31"/>
      <c r="AC394" s="30"/>
      <c r="AD394" s="31"/>
      <c r="AE394" s="30"/>
      <c r="AF394" s="31"/>
      <c r="AG394" s="30"/>
      <c r="AH394" s="31"/>
      <c r="AI394" s="30"/>
      <c r="AJ394" s="31"/>
      <c r="AK394" s="621"/>
      <c r="AL394" s="29">
        <v>60.5</v>
      </c>
      <c r="AM394" s="30">
        <v>17.399999999999999</v>
      </c>
      <c r="AN394" s="31"/>
      <c r="AO394" s="30"/>
      <c r="AP394" s="31"/>
      <c r="AQ394" s="30"/>
      <c r="AR394" s="31"/>
      <c r="AS394" s="30"/>
      <c r="AT394" s="31"/>
      <c r="AU394" s="30"/>
      <c r="AV394" s="31"/>
      <c r="AW394" s="30"/>
      <c r="AX394" s="31"/>
      <c r="AY394" s="30"/>
      <c r="AZ394" s="31"/>
      <c r="BA394" s="30"/>
      <c r="BB394" s="31"/>
      <c r="BC394" s="621"/>
      <c r="BD394" s="664"/>
      <c r="BE394" s="665"/>
      <c r="BF394" s="666"/>
      <c r="BG394" s="666"/>
      <c r="BH394" s="666"/>
      <c r="BI394" s="666"/>
      <c r="BJ394" s="666"/>
      <c r="BK394" s="666"/>
      <c r="BL394" s="659"/>
      <c r="BM394" s="142"/>
    </row>
    <row r="395" spans="1:65" ht="40.5" x14ac:dyDescent="0.15">
      <c r="A395" s="218" t="s">
        <v>2276</v>
      </c>
      <c r="B395" s="272">
        <v>391</v>
      </c>
      <c r="C395" s="138" t="s">
        <v>2514</v>
      </c>
      <c r="D395" s="273" t="s">
        <v>2550</v>
      </c>
      <c r="E395" s="295" t="s">
        <v>2544</v>
      </c>
      <c r="F395" s="275" t="s">
        <v>4091</v>
      </c>
      <c r="G395" s="276" t="s">
        <v>2551</v>
      </c>
      <c r="H395" s="434" t="s">
        <v>2547</v>
      </c>
      <c r="I395" s="220" t="s">
        <v>2552</v>
      </c>
      <c r="J395" s="138" t="s">
        <v>127</v>
      </c>
      <c r="K395" s="278" t="s">
        <v>1038</v>
      </c>
      <c r="L395" s="465" t="s">
        <v>105</v>
      </c>
      <c r="M395" s="138" t="s">
        <v>665</v>
      </c>
      <c r="N395" s="138" t="s">
        <v>896</v>
      </c>
      <c r="O395" s="226" t="s">
        <v>174</v>
      </c>
      <c r="P395" s="220" t="s">
        <v>2553</v>
      </c>
      <c r="Q395" s="220" t="s">
        <v>2554</v>
      </c>
      <c r="R395" s="138">
        <v>21</v>
      </c>
      <c r="S395" s="138">
        <v>27</v>
      </c>
      <c r="T395" s="29"/>
      <c r="U395" s="30"/>
      <c r="V395" s="31"/>
      <c r="W395" s="30"/>
      <c r="X395" s="31"/>
      <c r="Y395" s="30"/>
      <c r="Z395" s="31"/>
      <c r="AA395" s="30"/>
      <c r="AB395" s="31"/>
      <c r="AC395" s="30"/>
      <c r="AD395" s="31"/>
      <c r="AE395" s="30"/>
      <c r="AF395" s="31"/>
      <c r="AG395" s="30"/>
      <c r="AH395" s="31">
        <v>1.6060000000000001</v>
      </c>
      <c r="AI395" s="30"/>
      <c r="AJ395" s="31"/>
      <c r="AK395" s="621"/>
      <c r="AL395" s="29"/>
      <c r="AM395" s="30"/>
      <c r="AN395" s="31"/>
      <c r="AO395" s="30"/>
      <c r="AP395" s="31"/>
      <c r="AQ395" s="30"/>
      <c r="AR395" s="31"/>
      <c r="AS395" s="30"/>
      <c r="AT395" s="31"/>
      <c r="AU395" s="30"/>
      <c r="AV395" s="31"/>
      <c r="AW395" s="30"/>
      <c r="AX395" s="31"/>
      <c r="AY395" s="30"/>
      <c r="AZ395" s="108">
        <v>1.8</v>
      </c>
      <c r="BA395" s="30"/>
      <c r="BB395" s="31"/>
      <c r="BC395" s="621"/>
      <c r="BD395" s="664"/>
      <c r="BE395" s="665"/>
      <c r="BF395" s="666"/>
      <c r="BG395" s="666"/>
      <c r="BH395" s="666"/>
      <c r="BI395" s="666"/>
      <c r="BJ395" s="666"/>
      <c r="BK395" s="666"/>
      <c r="BL395" s="659"/>
      <c r="BM395" s="142"/>
    </row>
    <row r="396" spans="1:65" ht="54" x14ac:dyDescent="0.15">
      <c r="A396" s="218" t="s">
        <v>2276</v>
      </c>
      <c r="B396" s="272">
        <v>392</v>
      </c>
      <c r="C396" s="138" t="s">
        <v>2514</v>
      </c>
      <c r="D396" s="273" t="s">
        <v>2555</v>
      </c>
      <c r="E396" s="295" t="s">
        <v>2556</v>
      </c>
      <c r="F396" s="275" t="s">
        <v>2557</v>
      </c>
      <c r="G396" s="276" t="s">
        <v>2558</v>
      </c>
      <c r="H396" s="434" t="s">
        <v>2559</v>
      </c>
      <c r="I396" s="220" t="s">
        <v>2560</v>
      </c>
      <c r="J396" s="138" t="s">
        <v>127</v>
      </c>
      <c r="K396" s="278" t="s">
        <v>884</v>
      </c>
      <c r="L396" s="465" t="s">
        <v>105</v>
      </c>
      <c r="M396" s="138" t="s">
        <v>665</v>
      </c>
      <c r="N396" s="138" t="s">
        <v>896</v>
      </c>
      <c r="O396" s="226" t="s">
        <v>174</v>
      </c>
      <c r="P396" s="220" t="s">
        <v>2553</v>
      </c>
      <c r="Q396" s="220" t="s">
        <v>2561</v>
      </c>
      <c r="R396" s="138">
        <v>155</v>
      </c>
      <c r="S396" s="138">
        <v>155</v>
      </c>
      <c r="T396" s="29"/>
      <c r="U396" s="30"/>
      <c r="V396" s="31"/>
      <c r="W396" s="30"/>
      <c r="X396" s="31"/>
      <c r="Y396" s="30"/>
      <c r="Z396" s="31"/>
      <c r="AA396" s="30"/>
      <c r="AB396" s="31"/>
      <c r="AC396" s="30"/>
      <c r="AD396" s="31"/>
      <c r="AE396" s="30"/>
      <c r="AF396" s="31">
        <v>136</v>
      </c>
      <c r="AG396" s="30"/>
      <c r="AH396" s="31"/>
      <c r="AI396" s="30"/>
      <c r="AJ396" s="31"/>
      <c r="AK396" s="621"/>
      <c r="AL396" s="29"/>
      <c r="AM396" s="30"/>
      <c r="AN396" s="31"/>
      <c r="AO396" s="30"/>
      <c r="AP396" s="31"/>
      <c r="AQ396" s="30"/>
      <c r="AR396" s="31"/>
      <c r="AS396" s="30"/>
      <c r="AT396" s="31"/>
      <c r="AU396" s="30"/>
      <c r="AV396" s="31"/>
      <c r="AW396" s="30"/>
      <c r="AX396" s="108">
        <v>138</v>
      </c>
      <c r="AY396" s="30"/>
      <c r="AZ396" s="31"/>
      <c r="BA396" s="30"/>
      <c r="BB396" s="31"/>
      <c r="BC396" s="621"/>
      <c r="BD396" s="661" t="s">
        <v>896</v>
      </c>
      <c r="BE396" s="662" t="s">
        <v>3716</v>
      </c>
      <c r="BF396" s="663" t="s">
        <v>3718</v>
      </c>
      <c r="BG396" s="663" t="s">
        <v>3718</v>
      </c>
      <c r="BH396" s="663" t="s">
        <v>3718</v>
      </c>
      <c r="BI396" s="663" t="s">
        <v>3716</v>
      </c>
      <c r="BJ396" s="663" t="s">
        <v>3718</v>
      </c>
      <c r="BK396" s="663" t="s">
        <v>3718</v>
      </c>
      <c r="BL396" s="660" t="s">
        <v>3718</v>
      </c>
      <c r="BM396" s="142"/>
    </row>
    <row r="397" spans="1:65" ht="40.5" x14ac:dyDescent="0.15">
      <c r="A397" s="218" t="s">
        <v>2276</v>
      </c>
      <c r="B397" s="272">
        <v>393</v>
      </c>
      <c r="C397" s="138" t="s">
        <v>2514</v>
      </c>
      <c r="D397" s="667" t="s">
        <v>2562</v>
      </c>
      <c r="E397" s="295" t="s">
        <v>2563</v>
      </c>
      <c r="F397" s="275" t="s">
        <v>4092</v>
      </c>
      <c r="G397" s="276" t="s">
        <v>2565</v>
      </c>
      <c r="H397" s="434" t="s">
        <v>2566</v>
      </c>
      <c r="I397" s="220" t="s">
        <v>2567</v>
      </c>
      <c r="J397" s="138" t="s">
        <v>65</v>
      </c>
      <c r="K397" s="278" t="s">
        <v>2568</v>
      </c>
      <c r="L397" s="465" t="s">
        <v>105</v>
      </c>
      <c r="M397" s="138" t="s">
        <v>665</v>
      </c>
      <c r="N397" s="138" t="s">
        <v>854</v>
      </c>
      <c r="O397" s="226" t="s">
        <v>567</v>
      </c>
      <c r="P397" s="220" t="s">
        <v>4093</v>
      </c>
      <c r="Q397" s="220" t="s">
        <v>2569</v>
      </c>
      <c r="R397" s="138">
        <v>10</v>
      </c>
      <c r="S397" s="138">
        <v>10</v>
      </c>
      <c r="T397" s="29">
        <v>9.1</v>
      </c>
      <c r="U397" s="30">
        <v>5.3</v>
      </c>
      <c r="V397" s="31"/>
      <c r="W397" s="30"/>
      <c r="X397" s="31"/>
      <c r="Y397" s="30"/>
      <c r="Z397" s="31"/>
      <c r="AA397" s="30"/>
      <c r="AB397" s="31"/>
      <c r="AC397" s="30"/>
      <c r="AD397" s="31"/>
      <c r="AE397" s="30"/>
      <c r="AF397" s="31"/>
      <c r="AG397" s="30"/>
      <c r="AH397" s="31"/>
      <c r="AI397" s="30"/>
      <c r="AJ397" s="31"/>
      <c r="AK397" s="621"/>
      <c r="AL397" s="658">
        <v>5.4</v>
      </c>
      <c r="AM397" s="107">
        <v>5.6</v>
      </c>
      <c r="AN397" s="31"/>
      <c r="AO397" s="30"/>
      <c r="AP397" s="31"/>
      <c r="AQ397" s="30"/>
      <c r="AR397" s="31"/>
      <c r="AS397" s="30"/>
      <c r="AT397" s="31"/>
      <c r="AU397" s="30"/>
      <c r="AV397" s="31"/>
      <c r="AW397" s="30"/>
      <c r="AX397" s="31"/>
      <c r="AY397" s="30"/>
      <c r="AZ397" s="31"/>
      <c r="BA397" s="30"/>
      <c r="BB397" s="31"/>
      <c r="BC397" s="621"/>
      <c r="BD397" s="661" t="s">
        <v>896</v>
      </c>
      <c r="BE397" s="662" t="s">
        <v>3716</v>
      </c>
      <c r="BF397" s="663" t="s">
        <v>3716</v>
      </c>
      <c r="BG397" s="663" t="s">
        <v>3716</v>
      </c>
      <c r="BH397" s="663" t="s">
        <v>3718</v>
      </c>
      <c r="BI397" s="663" t="s">
        <v>3717</v>
      </c>
      <c r="BJ397" s="663" t="s">
        <v>3718</v>
      </c>
      <c r="BK397" s="663" t="s">
        <v>3716</v>
      </c>
      <c r="BL397" s="660" t="s">
        <v>3718</v>
      </c>
      <c r="BM397" s="142"/>
    </row>
    <row r="398" spans="1:65" ht="40.5" x14ac:dyDescent="0.15">
      <c r="A398" s="218" t="s">
        <v>2276</v>
      </c>
      <c r="B398" s="272">
        <v>394</v>
      </c>
      <c r="C398" s="138" t="s">
        <v>2514</v>
      </c>
      <c r="D398" s="667" t="s">
        <v>2570</v>
      </c>
      <c r="E398" s="295" t="s">
        <v>2563</v>
      </c>
      <c r="F398" s="275" t="s">
        <v>2564</v>
      </c>
      <c r="G398" s="276" t="s">
        <v>2565</v>
      </c>
      <c r="H398" s="434" t="s">
        <v>2566</v>
      </c>
      <c r="I398" s="220" t="s">
        <v>2571</v>
      </c>
      <c r="J398" s="138" t="s">
        <v>65</v>
      </c>
      <c r="K398" s="278" t="s">
        <v>2568</v>
      </c>
      <c r="L398" s="465" t="s">
        <v>105</v>
      </c>
      <c r="M398" s="138" t="s">
        <v>665</v>
      </c>
      <c r="N398" s="138" t="s">
        <v>854</v>
      </c>
      <c r="O398" s="226" t="s">
        <v>567</v>
      </c>
      <c r="P398" s="220" t="s">
        <v>4093</v>
      </c>
      <c r="Q398" s="220" t="s">
        <v>2572</v>
      </c>
      <c r="R398" s="138">
        <v>14</v>
      </c>
      <c r="S398" s="138">
        <v>12</v>
      </c>
      <c r="T398" s="29"/>
      <c r="U398" s="30"/>
      <c r="V398" s="31"/>
      <c r="W398" s="30">
        <v>15.7</v>
      </c>
      <c r="X398" s="31"/>
      <c r="Y398" s="30"/>
      <c r="Z398" s="31"/>
      <c r="AA398" s="30"/>
      <c r="AB398" s="31"/>
      <c r="AC398" s="30"/>
      <c r="AD398" s="31"/>
      <c r="AE398" s="107">
        <v>1.7</v>
      </c>
      <c r="AF398" s="31"/>
      <c r="AG398" s="30"/>
      <c r="AH398" s="31"/>
      <c r="AI398" s="30"/>
      <c r="AJ398" s="31"/>
      <c r="AK398" s="621"/>
      <c r="AL398" s="29"/>
      <c r="AM398" s="30"/>
      <c r="AN398" s="31"/>
      <c r="AO398" s="107">
        <v>15.2</v>
      </c>
      <c r="AP398" s="31"/>
      <c r="AQ398" s="30"/>
      <c r="AR398" s="31"/>
      <c r="AS398" s="30"/>
      <c r="AT398" s="31"/>
      <c r="AU398" s="30"/>
      <c r="AV398" s="31"/>
      <c r="AW398" s="107">
        <v>1.7</v>
      </c>
      <c r="AX398" s="31"/>
      <c r="AY398" s="30"/>
      <c r="AZ398" s="31"/>
      <c r="BA398" s="30"/>
      <c r="BB398" s="31"/>
      <c r="BC398" s="621"/>
      <c r="BD398" s="661" t="s">
        <v>3720</v>
      </c>
      <c r="BE398" s="662" t="s">
        <v>3716</v>
      </c>
      <c r="BF398" s="663" t="s">
        <v>3716</v>
      </c>
      <c r="BG398" s="663" t="s">
        <v>3716</v>
      </c>
      <c r="BH398" s="663" t="s">
        <v>3718</v>
      </c>
      <c r="BI398" s="663" t="s">
        <v>3717</v>
      </c>
      <c r="BJ398" s="663" t="s">
        <v>3718</v>
      </c>
      <c r="BK398" s="663" t="s">
        <v>3716</v>
      </c>
      <c r="BL398" s="660" t="s">
        <v>3718</v>
      </c>
      <c r="BM398" s="142"/>
    </row>
    <row r="399" spans="1:65" ht="67.5" x14ac:dyDescent="0.15">
      <c r="A399" s="218" t="s">
        <v>2276</v>
      </c>
      <c r="B399" s="272">
        <v>395</v>
      </c>
      <c r="C399" s="138" t="s">
        <v>2514</v>
      </c>
      <c r="D399" s="667" t="s">
        <v>2573</v>
      </c>
      <c r="E399" s="295" t="s">
        <v>2563</v>
      </c>
      <c r="F399" s="275" t="s">
        <v>2564</v>
      </c>
      <c r="G399" s="276" t="s">
        <v>2565</v>
      </c>
      <c r="H399" s="434" t="s">
        <v>2566</v>
      </c>
      <c r="I399" s="220" t="s">
        <v>2571</v>
      </c>
      <c r="J399" s="138" t="s">
        <v>65</v>
      </c>
      <c r="K399" s="278" t="s">
        <v>2568</v>
      </c>
      <c r="L399" s="465" t="s">
        <v>105</v>
      </c>
      <c r="M399" s="138" t="s">
        <v>665</v>
      </c>
      <c r="N399" s="138" t="s">
        <v>854</v>
      </c>
      <c r="O399" s="226" t="s">
        <v>567</v>
      </c>
      <c r="P399" s="220" t="s">
        <v>4093</v>
      </c>
      <c r="Q399" s="220" t="s">
        <v>2574</v>
      </c>
      <c r="R399" s="138">
        <v>3</v>
      </c>
      <c r="S399" s="138">
        <v>3</v>
      </c>
      <c r="T399" s="29"/>
      <c r="U399" s="30"/>
      <c r="V399" s="31"/>
      <c r="W399" s="30">
        <v>30</v>
      </c>
      <c r="X399" s="31"/>
      <c r="Y399" s="30"/>
      <c r="Z399" s="31"/>
      <c r="AA399" s="30"/>
      <c r="AB399" s="31"/>
      <c r="AC399" s="30"/>
      <c r="AD399" s="31"/>
      <c r="AE399" s="30"/>
      <c r="AF399" s="31"/>
      <c r="AG399" s="30"/>
      <c r="AH399" s="31"/>
      <c r="AI399" s="30"/>
      <c r="AJ399" s="31"/>
      <c r="AK399" s="621"/>
      <c r="AL399" s="29"/>
      <c r="AM399" s="30"/>
      <c r="AN399" s="31"/>
      <c r="AO399" s="107">
        <v>30</v>
      </c>
      <c r="AP399" s="31"/>
      <c r="AQ399" s="30"/>
      <c r="AR399" s="31"/>
      <c r="AS399" s="30"/>
      <c r="AT399" s="31"/>
      <c r="AU399" s="30"/>
      <c r="AV399" s="31"/>
      <c r="AW399" s="30"/>
      <c r="AX399" s="31"/>
      <c r="AY399" s="30"/>
      <c r="AZ399" s="31"/>
      <c r="BA399" s="30"/>
      <c r="BB399" s="31"/>
      <c r="BC399" s="621"/>
      <c r="BD399" s="661" t="s">
        <v>3720</v>
      </c>
      <c r="BE399" s="662" t="s">
        <v>3716</v>
      </c>
      <c r="BF399" s="663" t="s">
        <v>3716</v>
      </c>
      <c r="BG399" s="663" t="s">
        <v>3716</v>
      </c>
      <c r="BH399" s="663" t="s">
        <v>3718</v>
      </c>
      <c r="BI399" s="663" t="s">
        <v>3717</v>
      </c>
      <c r="BJ399" s="663" t="s">
        <v>3718</v>
      </c>
      <c r="BK399" s="663" t="s">
        <v>3716</v>
      </c>
      <c r="BL399" s="660" t="s">
        <v>3718</v>
      </c>
      <c r="BM399" s="142"/>
    </row>
    <row r="400" spans="1:65" ht="27" x14ac:dyDescent="0.15">
      <c r="A400" s="218" t="s">
        <v>2276</v>
      </c>
      <c r="B400" s="272">
        <v>396</v>
      </c>
      <c r="C400" s="138" t="s">
        <v>2514</v>
      </c>
      <c r="D400" s="273" t="s">
        <v>2575</v>
      </c>
      <c r="E400" s="295" t="s">
        <v>2576</v>
      </c>
      <c r="F400" s="275" t="s">
        <v>2577</v>
      </c>
      <c r="G400" s="276" t="s">
        <v>2578</v>
      </c>
      <c r="H400" s="434" t="s">
        <v>2579</v>
      </c>
      <c r="I400" s="220" t="s">
        <v>1053</v>
      </c>
      <c r="J400" s="138" t="s">
        <v>127</v>
      </c>
      <c r="K400" s="278" t="s">
        <v>1745</v>
      </c>
      <c r="L400" s="465" t="s">
        <v>74</v>
      </c>
      <c r="M400" s="138" t="s">
        <v>665</v>
      </c>
      <c r="N400" s="300"/>
      <c r="O400" s="226" t="s">
        <v>129</v>
      </c>
      <c r="P400" s="220"/>
      <c r="Q400" s="220" t="s">
        <v>2580</v>
      </c>
      <c r="R400" s="138"/>
      <c r="S400" s="138"/>
      <c r="T400" s="29">
        <v>10.59</v>
      </c>
      <c r="U400" s="30"/>
      <c r="V400" s="31"/>
      <c r="W400" s="30"/>
      <c r="X400" s="31"/>
      <c r="Y400" s="30"/>
      <c r="Z400" s="31"/>
      <c r="AA400" s="30"/>
      <c r="AB400" s="31"/>
      <c r="AC400" s="30"/>
      <c r="AD400" s="31"/>
      <c r="AE400" s="30"/>
      <c r="AF400" s="31"/>
      <c r="AG400" s="30"/>
      <c r="AH400" s="31"/>
      <c r="AI400" s="30"/>
      <c r="AJ400" s="31"/>
      <c r="AK400" s="621"/>
      <c r="AL400" s="29">
        <v>10.59</v>
      </c>
      <c r="AM400" s="30"/>
      <c r="AN400" s="31"/>
      <c r="AO400" s="30"/>
      <c r="AP400" s="31"/>
      <c r="AQ400" s="30"/>
      <c r="AR400" s="31"/>
      <c r="AS400" s="30"/>
      <c r="AT400" s="31"/>
      <c r="AU400" s="30"/>
      <c r="AV400" s="31"/>
      <c r="AW400" s="30"/>
      <c r="AX400" s="31"/>
      <c r="AY400" s="30"/>
      <c r="AZ400" s="31"/>
      <c r="BA400" s="30"/>
      <c r="BB400" s="31"/>
      <c r="BC400" s="621"/>
      <c r="BD400" s="664"/>
      <c r="BE400" s="665"/>
      <c r="BF400" s="666"/>
      <c r="BG400" s="666"/>
      <c r="BH400" s="666"/>
      <c r="BI400" s="666"/>
      <c r="BJ400" s="666"/>
      <c r="BK400" s="666"/>
      <c r="BL400" s="659"/>
      <c r="BM400" s="142"/>
    </row>
    <row r="401" spans="1:65" ht="40.5" x14ac:dyDescent="0.15">
      <c r="A401" s="218" t="s">
        <v>2276</v>
      </c>
      <c r="B401" s="272">
        <v>397</v>
      </c>
      <c r="C401" s="138" t="s">
        <v>2514</v>
      </c>
      <c r="D401" s="273" t="s">
        <v>2581</v>
      </c>
      <c r="E401" s="295" t="s">
        <v>2582</v>
      </c>
      <c r="F401" s="275" t="s">
        <v>2583</v>
      </c>
      <c r="G401" s="276" t="s">
        <v>2584</v>
      </c>
      <c r="H401" s="277" t="s">
        <v>2582</v>
      </c>
      <c r="I401" s="220" t="s">
        <v>2585</v>
      </c>
      <c r="J401" s="138" t="s">
        <v>74</v>
      </c>
      <c r="K401" s="278" t="s">
        <v>2586</v>
      </c>
      <c r="L401" s="465" t="s">
        <v>105</v>
      </c>
      <c r="M401" s="138" t="s">
        <v>665</v>
      </c>
      <c r="N401" s="138" t="s">
        <v>896</v>
      </c>
      <c r="O401" s="226" t="s">
        <v>69</v>
      </c>
      <c r="P401" s="220" t="s">
        <v>2553</v>
      </c>
      <c r="Q401" s="220" t="s">
        <v>2587</v>
      </c>
      <c r="R401" s="138">
        <v>146</v>
      </c>
      <c r="S401" s="138">
        <v>120</v>
      </c>
      <c r="T401" s="29"/>
      <c r="U401" s="30">
        <v>62.4</v>
      </c>
      <c r="V401" s="31"/>
      <c r="W401" s="30"/>
      <c r="X401" s="31"/>
      <c r="Y401" s="30"/>
      <c r="Z401" s="31"/>
      <c r="AA401" s="30"/>
      <c r="AB401" s="31"/>
      <c r="AC401" s="30"/>
      <c r="AD401" s="31"/>
      <c r="AE401" s="30"/>
      <c r="AF401" s="31"/>
      <c r="AG401" s="30"/>
      <c r="AH401" s="31"/>
      <c r="AI401" s="30"/>
      <c r="AJ401" s="31"/>
      <c r="AK401" s="621"/>
      <c r="AL401" s="29"/>
      <c r="AM401" s="107">
        <v>63</v>
      </c>
      <c r="AN401" s="31"/>
      <c r="AO401" s="30"/>
      <c r="AP401" s="31"/>
      <c r="AQ401" s="30"/>
      <c r="AR401" s="31"/>
      <c r="AS401" s="30"/>
      <c r="AT401" s="31"/>
      <c r="AU401" s="30"/>
      <c r="AV401" s="31"/>
      <c r="AW401" s="30"/>
      <c r="AX401" s="31"/>
      <c r="AY401" s="30"/>
      <c r="AZ401" s="31"/>
      <c r="BA401" s="30"/>
      <c r="BB401" s="31"/>
      <c r="BC401" s="621"/>
      <c r="BD401" s="661" t="s">
        <v>854</v>
      </c>
      <c r="BE401" s="662" t="s">
        <v>3716</v>
      </c>
      <c r="BF401" s="663" t="s">
        <v>3716</v>
      </c>
      <c r="BG401" s="663" t="s">
        <v>3716</v>
      </c>
      <c r="BH401" s="663" t="s">
        <v>3716</v>
      </c>
      <c r="BI401" s="663" t="s">
        <v>3716</v>
      </c>
      <c r="BJ401" s="663" t="s">
        <v>3716</v>
      </c>
      <c r="BK401" s="663" t="s">
        <v>3718</v>
      </c>
      <c r="BL401" s="660" t="s">
        <v>3718</v>
      </c>
      <c r="BM401" s="142"/>
    </row>
    <row r="402" spans="1:65" ht="24" x14ac:dyDescent="0.15">
      <c r="A402" s="218" t="s">
        <v>2276</v>
      </c>
      <c r="B402" s="272">
        <v>398</v>
      </c>
      <c r="C402" s="138" t="s">
        <v>2514</v>
      </c>
      <c r="D402" s="273" t="s">
        <v>2588</v>
      </c>
      <c r="E402" s="295" t="s">
        <v>2589</v>
      </c>
      <c r="F402" s="275" t="s">
        <v>2590</v>
      </c>
      <c r="G402" s="276" t="s">
        <v>2591</v>
      </c>
      <c r="H402" s="277" t="s">
        <v>2592</v>
      </c>
      <c r="I402" s="220" t="s">
        <v>2593</v>
      </c>
      <c r="J402" s="138" t="s">
        <v>127</v>
      </c>
      <c r="K402" s="278" t="s">
        <v>2594</v>
      </c>
      <c r="L402" s="465" t="s">
        <v>74</v>
      </c>
      <c r="M402" s="138" t="s">
        <v>665</v>
      </c>
      <c r="N402" s="300"/>
      <c r="O402" s="226" t="s">
        <v>233</v>
      </c>
      <c r="P402" s="220"/>
      <c r="Q402" s="220" t="s">
        <v>2456</v>
      </c>
      <c r="R402" s="138"/>
      <c r="S402" s="138"/>
      <c r="T402" s="29"/>
      <c r="U402" s="30"/>
      <c r="V402" s="31"/>
      <c r="W402" s="30"/>
      <c r="X402" s="31"/>
      <c r="Y402" s="30"/>
      <c r="Z402" s="31"/>
      <c r="AA402" s="30">
        <v>5</v>
      </c>
      <c r="AB402" s="31"/>
      <c r="AC402" s="30"/>
      <c r="AD402" s="31"/>
      <c r="AE402" s="30">
        <v>3.8</v>
      </c>
      <c r="AF402" s="31"/>
      <c r="AG402" s="30"/>
      <c r="AH402" s="31"/>
      <c r="AI402" s="30"/>
      <c r="AJ402" s="31"/>
      <c r="AK402" s="621"/>
      <c r="AL402" s="29"/>
      <c r="AM402" s="30"/>
      <c r="AN402" s="31"/>
      <c r="AO402" s="30"/>
      <c r="AP402" s="31"/>
      <c r="AQ402" s="30"/>
      <c r="AR402" s="31"/>
      <c r="AS402" s="30">
        <v>5</v>
      </c>
      <c r="AT402" s="31"/>
      <c r="AU402" s="30"/>
      <c r="AV402" s="31"/>
      <c r="AW402" s="30">
        <v>3.8</v>
      </c>
      <c r="AX402" s="31"/>
      <c r="AY402" s="30"/>
      <c r="AZ402" s="31"/>
      <c r="BA402" s="30"/>
      <c r="BB402" s="31"/>
      <c r="BC402" s="621"/>
      <c r="BD402" s="664"/>
      <c r="BE402" s="665"/>
      <c r="BF402" s="666"/>
      <c r="BG402" s="666"/>
      <c r="BH402" s="666"/>
      <c r="BI402" s="666"/>
      <c r="BJ402" s="666"/>
      <c r="BK402" s="666"/>
      <c r="BL402" s="659"/>
      <c r="BM402" s="142"/>
    </row>
    <row r="403" spans="1:65" ht="27" x14ac:dyDescent="0.15">
      <c r="A403" s="218" t="s">
        <v>2276</v>
      </c>
      <c r="B403" s="272">
        <v>399</v>
      </c>
      <c r="C403" s="138" t="s">
        <v>2514</v>
      </c>
      <c r="D403" s="273" t="s">
        <v>2595</v>
      </c>
      <c r="E403" s="295" t="s">
        <v>2589</v>
      </c>
      <c r="F403" s="275" t="s">
        <v>2596</v>
      </c>
      <c r="G403" s="276" t="s">
        <v>2597</v>
      </c>
      <c r="H403" s="277" t="s">
        <v>2592</v>
      </c>
      <c r="I403" s="220" t="s">
        <v>2598</v>
      </c>
      <c r="J403" s="138" t="s">
        <v>65</v>
      </c>
      <c r="K403" s="278" t="s">
        <v>2599</v>
      </c>
      <c r="L403" s="465" t="s">
        <v>105</v>
      </c>
      <c r="M403" s="138" t="s">
        <v>665</v>
      </c>
      <c r="N403" s="138" t="s">
        <v>4094</v>
      </c>
      <c r="O403" s="226" t="s">
        <v>854</v>
      </c>
      <c r="P403" s="220" t="s">
        <v>2600</v>
      </c>
      <c r="Q403" s="220" t="s">
        <v>2601</v>
      </c>
      <c r="R403" s="138">
        <v>39</v>
      </c>
      <c r="S403" s="138">
        <v>33</v>
      </c>
      <c r="T403" s="29">
        <v>9.07</v>
      </c>
      <c r="U403" s="30">
        <v>0.9</v>
      </c>
      <c r="V403" s="31"/>
      <c r="W403" s="30"/>
      <c r="X403" s="31"/>
      <c r="Y403" s="30"/>
      <c r="Z403" s="31"/>
      <c r="AA403" s="30"/>
      <c r="AB403" s="31"/>
      <c r="AC403" s="30"/>
      <c r="AD403" s="31"/>
      <c r="AE403" s="30"/>
      <c r="AF403" s="31"/>
      <c r="AG403" s="30"/>
      <c r="AH403" s="31"/>
      <c r="AI403" s="30"/>
      <c r="AJ403" s="31"/>
      <c r="AK403" s="621"/>
      <c r="AL403" s="658">
        <v>8.1</v>
      </c>
      <c r="AM403" s="30">
        <v>0.9</v>
      </c>
      <c r="AN403" s="31"/>
      <c r="AO403" s="30"/>
      <c r="AP403" s="31"/>
      <c r="AQ403" s="30"/>
      <c r="AR403" s="31"/>
      <c r="AS403" s="30"/>
      <c r="AT403" s="31"/>
      <c r="AU403" s="30"/>
      <c r="AV403" s="31"/>
      <c r="AW403" s="30"/>
      <c r="AX403" s="31"/>
      <c r="AY403" s="30"/>
      <c r="AZ403" s="31"/>
      <c r="BA403" s="30"/>
      <c r="BB403" s="31"/>
      <c r="BC403" s="621"/>
      <c r="BD403" s="661" t="s">
        <v>854</v>
      </c>
      <c r="BE403" s="662" t="s">
        <v>3718</v>
      </c>
      <c r="BF403" s="663" t="s">
        <v>3718</v>
      </c>
      <c r="BG403" s="663" t="s">
        <v>3718</v>
      </c>
      <c r="BH403" s="663" t="s">
        <v>3716</v>
      </c>
      <c r="BI403" s="663" t="s">
        <v>3716</v>
      </c>
      <c r="BJ403" s="663" t="s">
        <v>3716</v>
      </c>
      <c r="BK403" s="663" t="s">
        <v>3718</v>
      </c>
      <c r="BL403" s="660" t="s">
        <v>3719</v>
      </c>
      <c r="BM403" s="142"/>
    </row>
    <row r="404" spans="1:65" ht="54" x14ac:dyDescent="0.15">
      <c r="A404" s="218" t="s">
        <v>2276</v>
      </c>
      <c r="B404" s="272">
        <v>400</v>
      </c>
      <c r="C404" s="138" t="s">
        <v>2514</v>
      </c>
      <c r="D404" s="273" t="s">
        <v>2602</v>
      </c>
      <c r="E404" s="295" t="s">
        <v>2603</v>
      </c>
      <c r="F404" s="275" t="s">
        <v>2604</v>
      </c>
      <c r="G404" s="276" t="s">
        <v>2605</v>
      </c>
      <c r="H404" s="277" t="s">
        <v>2606</v>
      </c>
      <c r="I404" s="220" t="s">
        <v>2607</v>
      </c>
      <c r="J404" s="138" t="s">
        <v>65</v>
      </c>
      <c r="K404" s="278" t="s">
        <v>2599</v>
      </c>
      <c r="L404" s="465" t="s">
        <v>105</v>
      </c>
      <c r="M404" s="138" t="s">
        <v>665</v>
      </c>
      <c r="N404" s="138" t="s">
        <v>854</v>
      </c>
      <c r="O404" s="226" t="s">
        <v>3951</v>
      </c>
      <c r="P404" s="220" t="s">
        <v>4095</v>
      </c>
      <c r="Q404" s="220" t="s">
        <v>2608</v>
      </c>
      <c r="R404" s="138">
        <v>58</v>
      </c>
      <c r="S404" s="138">
        <v>49</v>
      </c>
      <c r="T404" s="29">
        <v>11.8</v>
      </c>
      <c r="U404" s="30">
        <v>1.1000000000000001</v>
      </c>
      <c r="V404" s="31"/>
      <c r="W404" s="30"/>
      <c r="X404" s="31"/>
      <c r="Y404" s="30"/>
      <c r="Z404" s="31"/>
      <c r="AA404" s="30"/>
      <c r="AB404" s="31"/>
      <c r="AC404" s="30"/>
      <c r="AD404" s="31"/>
      <c r="AE404" s="30"/>
      <c r="AF404" s="31"/>
      <c r="AG404" s="30"/>
      <c r="AH404" s="31"/>
      <c r="AI404" s="30"/>
      <c r="AJ404" s="31"/>
      <c r="AK404" s="621"/>
      <c r="AL404" s="658">
        <v>10.8</v>
      </c>
      <c r="AM404" s="107">
        <v>1.1000000000000001</v>
      </c>
      <c r="AN404" s="31"/>
      <c r="AO404" s="30"/>
      <c r="AP404" s="31"/>
      <c r="AQ404" s="30"/>
      <c r="AR404" s="31"/>
      <c r="AS404" s="30"/>
      <c r="AT404" s="31"/>
      <c r="AU404" s="30"/>
      <c r="AV404" s="31"/>
      <c r="AW404" s="30"/>
      <c r="AX404" s="31"/>
      <c r="AY404" s="30"/>
      <c r="AZ404" s="31"/>
      <c r="BA404" s="30"/>
      <c r="BB404" s="31"/>
      <c r="BC404" s="621"/>
      <c r="BD404" s="661" t="s">
        <v>854</v>
      </c>
      <c r="BE404" s="662" t="s">
        <v>3716</v>
      </c>
      <c r="BF404" s="663" t="s">
        <v>3716</v>
      </c>
      <c r="BG404" s="663" t="s">
        <v>3716</v>
      </c>
      <c r="BH404" s="663" t="s">
        <v>3718</v>
      </c>
      <c r="BI404" s="663" t="s">
        <v>3716</v>
      </c>
      <c r="BJ404" s="663" t="s">
        <v>3717</v>
      </c>
      <c r="BK404" s="663" t="s">
        <v>3716</v>
      </c>
      <c r="BL404" s="660" t="s">
        <v>3716</v>
      </c>
      <c r="BM404" s="142"/>
    </row>
    <row r="405" spans="1:65" ht="54" x14ac:dyDescent="0.15">
      <c r="A405" s="218" t="s">
        <v>2276</v>
      </c>
      <c r="B405" s="272">
        <v>401</v>
      </c>
      <c r="C405" s="138" t="s">
        <v>2514</v>
      </c>
      <c r="D405" s="273" t="s">
        <v>2609</v>
      </c>
      <c r="E405" s="295" t="s">
        <v>2610</v>
      </c>
      <c r="F405" s="275" t="s">
        <v>2611</v>
      </c>
      <c r="G405" s="276" t="s">
        <v>2612</v>
      </c>
      <c r="H405" s="277" t="s">
        <v>2613</v>
      </c>
      <c r="I405" s="220" t="s">
        <v>2614</v>
      </c>
      <c r="J405" s="138" t="s">
        <v>65</v>
      </c>
      <c r="K405" s="278" t="s">
        <v>1181</v>
      </c>
      <c r="L405" s="465" t="s">
        <v>105</v>
      </c>
      <c r="M405" s="138" t="s">
        <v>665</v>
      </c>
      <c r="N405" s="138" t="s">
        <v>896</v>
      </c>
      <c r="O405" s="226" t="s">
        <v>174</v>
      </c>
      <c r="P405" s="220" t="s">
        <v>2615</v>
      </c>
      <c r="Q405" s="220" t="s">
        <v>2616</v>
      </c>
      <c r="R405" s="138">
        <v>26</v>
      </c>
      <c r="S405" s="138">
        <v>26</v>
      </c>
      <c r="T405" s="29"/>
      <c r="U405" s="30"/>
      <c r="V405" s="31"/>
      <c r="W405" s="30">
        <v>7.9</v>
      </c>
      <c r="X405" s="31"/>
      <c r="Y405" s="30"/>
      <c r="Z405" s="31"/>
      <c r="AA405" s="30"/>
      <c r="AB405" s="31"/>
      <c r="AC405" s="30"/>
      <c r="AD405" s="31"/>
      <c r="AE405" s="30">
        <v>15.8</v>
      </c>
      <c r="AF405" s="31"/>
      <c r="AG405" s="30"/>
      <c r="AH405" s="31"/>
      <c r="AI405" s="30"/>
      <c r="AJ405" s="31"/>
      <c r="AK405" s="621"/>
      <c r="AL405" s="29"/>
      <c r="AM405" s="30"/>
      <c r="AN405" s="31"/>
      <c r="AO405" s="107">
        <v>7.8</v>
      </c>
      <c r="AP405" s="31"/>
      <c r="AQ405" s="30"/>
      <c r="AR405" s="31"/>
      <c r="AS405" s="30"/>
      <c r="AT405" s="31"/>
      <c r="AU405" s="30"/>
      <c r="AV405" s="31"/>
      <c r="AW405" s="107">
        <v>16.3</v>
      </c>
      <c r="AX405" s="31"/>
      <c r="AY405" s="30"/>
      <c r="AZ405" s="31"/>
      <c r="BA405" s="30"/>
      <c r="BB405" s="31"/>
      <c r="BC405" s="621"/>
      <c r="BD405" s="661" t="s">
        <v>896</v>
      </c>
      <c r="BE405" s="662" t="s">
        <v>3716</v>
      </c>
      <c r="BF405" s="663" t="s">
        <v>3716</v>
      </c>
      <c r="BG405" s="663" t="s">
        <v>3716</v>
      </c>
      <c r="BH405" s="663" t="s">
        <v>3717</v>
      </c>
      <c r="BI405" s="663" t="s">
        <v>3717</v>
      </c>
      <c r="BJ405" s="663" t="s">
        <v>3716</v>
      </c>
      <c r="BK405" s="663" t="s">
        <v>3716</v>
      </c>
      <c r="BL405" s="660"/>
      <c r="BM405" s="142"/>
    </row>
    <row r="406" spans="1:65" ht="67.5" x14ac:dyDescent="0.15">
      <c r="A406" s="218" t="s">
        <v>2276</v>
      </c>
      <c r="B406" s="272">
        <v>402</v>
      </c>
      <c r="C406" s="138" t="s">
        <v>2514</v>
      </c>
      <c r="D406" s="273" t="s">
        <v>2617</v>
      </c>
      <c r="E406" s="295" t="s">
        <v>2618</v>
      </c>
      <c r="F406" s="275" t="s">
        <v>2596</v>
      </c>
      <c r="G406" s="276" t="s">
        <v>2619</v>
      </c>
      <c r="H406" s="277" t="s">
        <v>2592</v>
      </c>
      <c r="I406" s="220" t="s">
        <v>2585</v>
      </c>
      <c r="J406" s="138" t="s">
        <v>65</v>
      </c>
      <c r="K406" s="278" t="s">
        <v>663</v>
      </c>
      <c r="L406" s="465" t="s">
        <v>105</v>
      </c>
      <c r="M406" s="138" t="s">
        <v>665</v>
      </c>
      <c r="N406" s="138" t="s">
        <v>896</v>
      </c>
      <c r="O406" s="226" t="s">
        <v>174</v>
      </c>
      <c r="P406" s="220" t="s">
        <v>2553</v>
      </c>
      <c r="Q406" s="220" t="s">
        <v>2620</v>
      </c>
      <c r="R406" s="138">
        <v>12</v>
      </c>
      <c r="S406" s="138">
        <v>11</v>
      </c>
      <c r="T406" s="29"/>
      <c r="U406" s="30"/>
      <c r="V406" s="31"/>
      <c r="W406" s="30">
        <v>7.76</v>
      </c>
      <c r="X406" s="31"/>
      <c r="Y406" s="30"/>
      <c r="Z406" s="31"/>
      <c r="AA406" s="30"/>
      <c r="AB406" s="31"/>
      <c r="AC406" s="30"/>
      <c r="AD406" s="31"/>
      <c r="AE406" s="30"/>
      <c r="AF406" s="31"/>
      <c r="AG406" s="30"/>
      <c r="AH406" s="31"/>
      <c r="AI406" s="30"/>
      <c r="AJ406" s="31"/>
      <c r="AK406" s="621"/>
      <c r="AL406" s="29"/>
      <c r="AM406" s="30"/>
      <c r="AN406" s="31"/>
      <c r="AO406" s="107">
        <v>7.5</v>
      </c>
      <c r="AP406" s="31"/>
      <c r="AQ406" s="30"/>
      <c r="AR406" s="31"/>
      <c r="AS406" s="30"/>
      <c r="AT406" s="31"/>
      <c r="AU406" s="30"/>
      <c r="AV406" s="31"/>
      <c r="AW406" s="30"/>
      <c r="AX406" s="31"/>
      <c r="AY406" s="30"/>
      <c r="AZ406" s="31"/>
      <c r="BA406" s="30"/>
      <c r="BB406" s="31"/>
      <c r="BC406" s="621"/>
      <c r="BD406" s="661" t="s">
        <v>896</v>
      </c>
      <c r="BE406" s="662" t="s">
        <v>3716</v>
      </c>
      <c r="BF406" s="663" t="s">
        <v>3716</v>
      </c>
      <c r="BG406" s="663" t="s">
        <v>3717</v>
      </c>
      <c r="BH406" s="663" t="s">
        <v>3718</v>
      </c>
      <c r="BI406" s="663" t="s">
        <v>3717</v>
      </c>
      <c r="BJ406" s="663" t="s">
        <v>3717</v>
      </c>
      <c r="BK406" s="663" t="s">
        <v>3716</v>
      </c>
      <c r="BL406" s="660" t="s">
        <v>3719</v>
      </c>
      <c r="BM406" s="142"/>
    </row>
    <row r="407" spans="1:65" ht="94.5" x14ac:dyDescent="0.15">
      <c r="A407" s="218" t="s">
        <v>2276</v>
      </c>
      <c r="B407" s="272">
        <v>403</v>
      </c>
      <c r="C407" s="138" t="s">
        <v>2514</v>
      </c>
      <c r="D407" s="273" t="s">
        <v>2617</v>
      </c>
      <c r="E407" s="295" t="s">
        <v>2618</v>
      </c>
      <c r="F407" s="275" t="s">
        <v>2596</v>
      </c>
      <c r="G407" s="276" t="s">
        <v>2619</v>
      </c>
      <c r="H407" s="277" t="s">
        <v>2592</v>
      </c>
      <c r="I407" s="220" t="s">
        <v>2585</v>
      </c>
      <c r="J407" s="138" t="s">
        <v>65</v>
      </c>
      <c r="K407" s="278" t="s">
        <v>2621</v>
      </c>
      <c r="L407" s="465" t="s">
        <v>105</v>
      </c>
      <c r="M407" s="138" t="s">
        <v>665</v>
      </c>
      <c r="N407" s="138" t="s">
        <v>896</v>
      </c>
      <c r="O407" s="226" t="s">
        <v>174</v>
      </c>
      <c r="P407" s="220" t="s">
        <v>2553</v>
      </c>
      <c r="Q407" s="220" t="s">
        <v>2622</v>
      </c>
      <c r="R407" s="138">
        <v>22</v>
      </c>
      <c r="S407" s="138">
        <v>20</v>
      </c>
      <c r="T407" s="29"/>
      <c r="U407" s="30"/>
      <c r="V407" s="31">
        <v>30.99</v>
      </c>
      <c r="W407" s="30"/>
      <c r="X407" s="31"/>
      <c r="Y407" s="30"/>
      <c r="Z407" s="31"/>
      <c r="AA407" s="30"/>
      <c r="AB407" s="31"/>
      <c r="AC407" s="30"/>
      <c r="AD407" s="31"/>
      <c r="AE407" s="30"/>
      <c r="AF407" s="31"/>
      <c r="AG407" s="30"/>
      <c r="AH407" s="31"/>
      <c r="AI407" s="30"/>
      <c r="AJ407" s="31"/>
      <c r="AK407" s="621"/>
      <c r="AL407" s="29"/>
      <c r="AM407" s="30"/>
      <c r="AN407" s="31">
        <v>30.99</v>
      </c>
      <c r="AO407" s="30"/>
      <c r="AP407" s="31"/>
      <c r="AQ407" s="30"/>
      <c r="AR407" s="31"/>
      <c r="AS407" s="30"/>
      <c r="AT407" s="31"/>
      <c r="AU407" s="30"/>
      <c r="AV407" s="31"/>
      <c r="AW407" s="30"/>
      <c r="AX407" s="31"/>
      <c r="AY407" s="30"/>
      <c r="AZ407" s="31"/>
      <c r="BA407" s="30"/>
      <c r="BB407" s="31"/>
      <c r="BC407" s="621"/>
      <c r="BD407" s="661" t="s">
        <v>896</v>
      </c>
      <c r="BE407" s="662" t="s">
        <v>3716</v>
      </c>
      <c r="BF407" s="663" t="s">
        <v>3716</v>
      </c>
      <c r="BG407" s="663" t="s">
        <v>3717</v>
      </c>
      <c r="BH407" s="663" t="s">
        <v>3718</v>
      </c>
      <c r="BI407" s="663" t="s">
        <v>3717</v>
      </c>
      <c r="BJ407" s="663" t="s">
        <v>3717</v>
      </c>
      <c r="BK407" s="663" t="s">
        <v>3716</v>
      </c>
      <c r="BL407" s="660" t="s">
        <v>3719</v>
      </c>
      <c r="BM407" s="142"/>
    </row>
    <row r="408" spans="1:65" ht="24" x14ac:dyDescent="0.15">
      <c r="A408" s="218" t="s">
        <v>2276</v>
      </c>
      <c r="B408" s="272">
        <v>404</v>
      </c>
      <c r="C408" s="138" t="s">
        <v>2514</v>
      </c>
      <c r="D408" s="273" t="s">
        <v>2623</v>
      </c>
      <c r="E408" s="295" t="s">
        <v>2582</v>
      </c>
      <c r="F408" s="275" t="s">
        <v>2532</v>
      </c>
      <c r="G408" s="276" t="s">
        <v>2624</v>
      </c>
      <c r="H408" s="277" t="s">
        <v>2625</v>
      </c>
      <c r="I408" s="220" t="s">
        <v>2626</v>
      </c>
      <c r="J408" s="138" t="s">
        <v>127</v>
      </c>
      <c r="K408" s="278" t="s">
        <v>2627</v>
      </c>
      <c r="L408" s="465" t="s">
        <v>105</v>
      </c>
      <c r="M408" s="138" t="s">
        <v>665</v>
      </c>
      <c r="N408" s="138" t="s">
        <v>1027</v>
      </c>
      <c r="O408" s="226" t="s">
        <v>403</v>
      </c>
      <c r="P408" s="220" t="s">
        <v>2628</v>
      </c>
      <c r="Q408" s="220" t="s">
        <v>2629</v>
      </c>
      <c r="R408" s="138">
        <v>23</v>
      </c>
      <c r="S408" s="138">
        <v>20</v>
      </c>
      <c r="T408" s="29"/>
      <c r="U408" s="30"/>
      <c r="V408" s="31">
        <v>2.04</v>
      </c>
      <c r="W408" s="30">
        <v>6.45</v>
      </c>
      <c r="X408" s="31"/>
      <c r="Y408" s="30"/>
      <c r="Z408" s="31"/>
      <c r="AA408" s="30">
        <v>6.09</v>
      </c>
      <c r="AB408" s="31"/>
      <c r="AC408" s="30"/>
      <c r="AD408" s="31"/>
      <c r="AE408" s="30">
        <v>1.49</v>
      </c>
      <c r="AF408" s="31">
        <v>5.48</v>
      </c>
      <c r="AG408" s="30"/>
      <c r="AH408" s="31"/>
      <c r="AI408" s="30"/>
      <c r="AJ408" s="31"/>
      <c r="AK408" s="621"/>
      <c r="AL408" s="29"/>
      <c r="AM408" s="30"/>
      <c r="AN408" s="31">
        <v>2.04</v>
      </c>
      <c r="AO408" s="30">
        <v>6.45</v>
      </c>
      <c r="AP408" s="31"/>
      <c r="AQ408" s="30"/>
      <c r="AR408" s="31"/>
      <c r="AS408" s="30">
        <v>6.09</v>
      </c>
      <c r="AT408" s="31"/>
      <c r="AU408" s="30"/>
      <c r="AV408" s="31"/>
      <c r="AW408" s="30">
        <v>1.49</v>
      </c>
      <c r="AX408" s="31">
        <v>5.48</v>
      </c>
      <c r="AY408" s="30"/>
      <c r="AZ408" s="31"/>
      <c r="BA408" s="30"/>
      <c r="BB408" s="31"/>
      <c r="BC408" s="621"/>
      <c r="BD408" s="664"/>
      <c r="BE408" s="665"/>
      <c r="BF408" s="666"/>
      <c r="BG408" s="666"/>
      <c r="BH408" s="666"/>
      <c r="BI408" s="666"/>
      <c r="BJ408" s="666"/>
      <c r="BK408" s="666"/>
      <c r="BL408" s="659"/>
      <c r="BM408" s="142"/>
    </row>
    <row r="409" spans="1:65" ht="24" x14ac:dyDescent="0.15">
      <c r="A409" s="218" t="s">
        <v>2276</v>
      </c>
      <c r="B409" s="272">
        <v>405</v>
      </c>
      <c r="C409" s="138" t="s">
        <v>2514</v>
      </c>
      <c r="D409" s="273" t="s">
        <v>2630</v>
      </c>
      <c r="E409" s="295" t="s">
        <v>2631</v>
      </c>
      <c r="F409" s="275" t="s">
        <v>4096</v>
      </c>
      <c r="G409" s="276" t="s">
        <v>2632</v>
      </c>
      <c r="H409" s="277" t="s">
        <v>2625</v>
      </c>
      <c r="I409" s="220" t="s">
        <v>2626</v>
      </c>
      <c r="J409" s="138" t="s">
        <v>67</v>
      </c>
      <c r="K409" s="278" t="s">
        <v>2633</v>
      </c>
      <c r="L409" s="465" t="s">
        <v>67</v>
      </c>
      <c r="M409" s="138" t="s">
        <v>665</v>
      </c>
      <c r="N409" s="138" t="s">
        <v>854</v>
      </c>
      <c r="O409" s="226" t="s">
        <v>3951</v>
      </c>
      <c r="P409" s="220" t="s">
        <v>4097</v>
      </c>
      <c r="Q409" s="220" t="s">
        <v>2634</v>
      </c>
      <c r="R409" s="138">
        <v>15</v>
      </c>
      <c r="S409" s="138">
        <v>13</v>
      </c>
      <c r="T409" s="29"/>
      <c r="U409" s="30"/>
      <c r="V409" s="31"/>
      <c r="W409" s="30"/>
      <c r="X409" s="31"/>
      <c r="Y409" s="30"/>
      <c r="Z409" s="31"/>
      <c r="AA409" s="30"/>
      <c r="AB409" s="31"/>
      <c r="AC409" s="30"/>
      <c r="AD409" s="31"/>
      <c r="AE409" s="30"/>
      <c r="AF409" s="31"/>
      <c r="AG409" s="107">
        <v>2.1</v>
      </c>
      <c r="AH409" s="31"/>
      <c r="AI409" s="30"/>
      <c r="AJ409" s="31"/>
      <c r="AK409" s="621"/>
      <c r="AL409" s="29"/>
      <c r="AM409" s="30"/>
      <c r="AN409" s="31"/>
      <c r="AO409" s="30"/>
      <c r="AP409" s="31"/>
      <c r="AQ409" s="30"/>
      <c r="AR409" s="31"/>
      <c r="AS409" s="30"/>
      <c r="AT409" s="31"/>
      <c r="AU409" s="30"/>
      <c r="AV409" s="31"/>
      <c r="AW409" s="30"/>
      <c r="AX409" s="31"/>
      <c r="AY409" s="107">
        <v>4</v>
      </c>
      <c r="AZ409" s="31"/>
      <c r="BA409" s="30"/>
      <c r="BB409" s="31"/>
      <c r="BC409" s="621"/>
      <c r="BD409" s="664"/>
      <c r="BE409" s="665"/>
      <c r="BF409" s="666"/>
      <c r="BG409" s="666"/>
      <c r="BH409" s="666"/>
      <c r="BI409" s="666"/>
      <c r="BJ409" s="666"/>
      <c r="BK409" s="666"/>
      <c r="BL409" s="659"/>
      <c r="BM409" s="142"/>
    </row>
    <row r="410" spans="1:65" ht="27" x14ac:dyDescent="0.15">
      <c r="A410" s="218" t="s">
        <v>2276</v>
      </c>
      <c r="B410" s="272">
        <v>406</v>
      </c>
      <c r="C410" s="138" t="s">
        <v>2514</v>
      </c>
      <c r="D410" s="273" t="s">
        <v>2635</v>
      </c>
      <c r="E410" s="295" t="s">
        <v>2582</v>
      </c>
      <c r="F410" s="275" t="s">
        <v>2636</v>
      </c>
      <c r="G410" s="276" t="s">
        <v>2632</v>
      </c>
      <c r="H410" s="277" t="s">
        <v>2625</v>
      </c>
      <c r="I410" s="220" t="s">
        <v>2626</v>
      </c>
      <c r="J410" s="138" t="s">
        <v>127</v>
      </c>
      <c r="K410" s="278" t="s">
        <v>663</v>
      </c>
      <c r="L410" s="465" t="s">
        <v>105</v>
      </c>
      <c r="M410" s="138" t="s">
        <v>665</v>
      </c>
      <c r="N410" s="138" t="s">
        <v>1027</v>
      </c>
      <c r="O410" s="226" t="s">
        <v>403</v>
      </c>
      <c r="P410" s="220" t="s">
        <v>2637</v>
      </c>
      <c r="Q410" s="220" t="s">
        <v>2629</v>
      </c>
      <c r="R410" s="138">
        <v>9</v>
      </c>
      <c r="S410" s="138">
        <v>5</v>
      </c>
      <c r="T410" s="29"/>
      <c r="U410" s="30"/>
      <c r="V410" s="31"/>
      <c r="W410" s="30">
        <v>4.8</v>
      </c>
      <c r="X410" s="31"/>
      <c r="Y410" s="30"/>
      <c r="Z410" s="31"/>
      <c r="AA410" s="30"/>
      <c r="AB410" s="31"/>
      <c r="AC410" s="30"/>
      <c r="AD410" s="31"/>
      <c r="AE410" s="30"/>
      <c r="AF410" s="31"/>
      <c r="AG410" s="30"/>
      <c r="AH410" s="31"/>
      <c r="AI410" s="30"/>
      <c r="AJ410" s="31"/>
      <c r="AK410" s="621"/>
      <c r="AL410" s="29"/>
      <c r="AM410" s="30"/>
      <c r="AN410" s="31"/>
      <c r="AO410" s="107">
        <v>3.6</v>
      </c>
      <c r="AP410" s="31"/>
      <c r="AQ410" s="30"/>
      <c r="AR410" s="31"/>
      <c r="AS410" s="30"/>
      <c r="AT410" s="31"/>
      <c r="AU410" s="30"/>
      <c r="AV410" s="31"/>
      <c r="AW410" s="30"/>
      <c r="AX410" s="31"/>
      <c r="AY410" s="30"/>
      <c r="AZ410" s="31"/>
      <c r="BA410" s="30"/>
      <c r="BB410" s="31"/>
      <c r="BC410" s="621"/>
      <c r="BD410" s="661" t="s">
        <v>535</v>
      </c>
      <c r="BE410" s="662" t="s">
        <v>3716</v>
      </c>
      <c r="BF410" s="663" t="s">
        <v>3717</v>
      </c>
      <c r="BG410" s="663" t="s">
        <v>3716</v>
      </c>
      <c r="BH410" s="663" t="s">
        <v>3716</v>
      </c>
      <c r="BI410" s="663" t="s">
        <v>3717</v>
      </c>
      <c r="BJ410" s="663" t="s">
        <v>3716</v>
      </c>
      <c r="BK410" s="663" t="s">
        <v>3716</v>
      </c>
      <c r="BL410" s="660" t="s">
        <v>3718</v>
      </c>
      <c r="BM410" s="142"/>
    </row>
    <row r="411" spans="1:65" ht="24" x14ac:dyDescent="0.15">
      <c r="A411" s="218" t="s">
        <v>2276</v>
      </c>
      <c r="B411" s="272">
        <v>407</v>
      </c>
      <c r="C411" s="138" t="s">
        <v>2514</v>
      </c>
      <c r="D411" s="273" t="s">
        <v>2638</v>
      </c>
      <c r="E411" s="278" t="s">
        <v>2639</v>
      </c>
      <c r="F411" s="633" t="s">
        <v>2640</v>
      </c>
      <c r="G411" s="276" t="s">
        <v>2641</v>
      </c>
      <c r="H411" s="277" t="s">
        <v>2639</v>
      </c>
      <c r="I411" s="220" t="s">
        <v>2642</v>
      </c>
      <c r="J411" s="138" t="s">
        <v>65</v>
      </c>
      <c r="K411" s="278" t="s">
        <v>783</v>
      </c>
      <c r="L411" s="668" t="s">
        <v>105</v>
      </c>
      <c r="M411" s="138" t="s">
        <v>1929</v>
      </c>
      <c r="N411" s="138" t="s">
        <v>896</v>
      </c>
      <c r="O411" s="669" t="s">
        <v>174</v>
      </c>
      <c r="P411" s="220" t="s">
        <v>2643</v>
      </c>
      <c r="Q411" s="220"/>
      <c r="R411" s="138">
        <v>28</v>
      </c>
      <c r="S411" s="138">
        <v>26</v>
      </c>
      <c r="T411" s="29"/>
      <c r="U411" s="30"/>
      <c r="V411" s="31"/>
      <c r="W411" s="30">
        <v>27.5</v>
      </c>
      <c r="X411" s="31"/>
      <c r="Y411" s="30"/>
      <c r="Z411" s="31"/>
      <c r="AA411" s="30"/>
      <c r="AB411" s="31"/>
      <c r="AC411" s="30"/>
      <c r="AD411" s="31"/>
      <c r="AE411" s="30"/>
      <c r="AF411" s="31"/>
      <c r="AG411" s="30"/>
      <c r="AH411" s="31"/>
      <c r="AI411" s="30"/>
      <c r="AJ411" s="31"/>
      <c r="AK411" s="621"/>
      <c r="AL411" s="29"/>
      <c r="AM411" s="30"/>
      <c r="AN411" s="31"/>
      <c r="AO411" s="107">
        <v>26.5</v>
      </c>
      <c r="AP411" s="31"/>
      <c r="AQ411" s="30"/>
      <c r="AR411" s="31"/>
      <c r="AS411" s="30"/>
      <c r="AT411" s="31"/>
      <c r="AU411" s="30"/>
      <c r="AV411" s="31"/>
      <c r="AW411" s="30"/>
      <c r="AX411" s="31"/>
      <c r="AY411" s="30"/>
      <c r="AZ411" s="31"/>
      <c r="BA411" s="30"/>
      <c r="BB411" s="31"/>
      <c r="BC411" s="621"/>
      <c r="BD411" s="664"/>
      <c r="BE411" s="665"/>
      <c r="BF411" s="666"/>
      <c r="BG411" s="666"/>
      <c r="BH411" s="666"/>
      <c r="BI411" s="666"/>
      <c r="BJ411" s="666"/>
      <c r="BK411" s="666"/>
      <c r="BL411" s="659"/>
      <c r="BM411" s="142"/>
    </row>
    <row r="412" spans="1:65" ht="54" x14ac:dyDescent="0.15">
      <c r="A412" s="218" t="s">
        <v>2276</v>
      </c>
      <c r="B412" s="272">
        <v>408</v>
      </c>
      <c r="C412" s="138" t="s">
        <v>2644</v>
      </c>
      <c r="D412" s="273" t="s">
        <v>2645</v>
      </c>
      <c r="E412" s="295" t="s">
        <v>2646</v>
      </c>
      <c r="F412" s="47" t="s">
        <v>2647</v>
      </c>
      <c r="G412" s="276" t="s">
        <v>2648</v>
      </c>
      <c r="H412" s="277" t="s">
        <v>2649</v>
      </c>
      <c r="I412" s="220" t="s">
        <v>2650</v>
      </c>
      <c r="J412" s="138" t="s">
        <v>550</v>
      </c>
      <c r="K412" s="633" t="s">
        <v>2651</v>
      </c>
      <c r="L412" s="465" t="s">
        <v>105</v>
      </c>
      <c r="M412" s="138" t="s">
        <v>74</v>
      </c>
      <c r="N412" s="138" t="s">
        <v>535</v>
      </c>
      <c r="O412" s="226" t="s">
        <v>174</v>
      </c>
      <c r="P412" s="220" t="s">
        <v>2652</v>
      </c>
      <c r="Q412" s="220" t="s">
        <v>2653</v>
      </c>
      <c r="R412" s="138">
        <v>8</v>
      </c>
      <c r="S412" s="138">
        <v>200</v>
      </c>
      <c r="T412" s="150">
        <v>1</v>
      </c>
      <c r="U412" s="151">
        <v>168</v>
      </c>
      <c r="V412" s="152"/>
      <c r="W412" s="30"/>
      <c r="X412" s="31"/>
      <c r="Y412" s="30">
        <v>0.1</v>
      </c>
      <c r="Z412" s="31"/>
      <c r="AA412" s="30"/>
      <c r="AB412" s="31"/>
      <c r="AC412" s="30"/>
      <c r="AD412" s="31">
        <v>0.2</v>
      </c>
      <c r="AE412" s="30"/>
      <c r="AF412" s="31">
        <v>1</v>
      </c>
      <c r="AG412" s="30">
        <v>0.7</v>
      </c>
      <c r="AH412" s="31"/>
      <c r="AI412" s="30"/>
      <c r="AJ412" s="31"/>
      <c r="AK412" s="621"/>
      <c r="AL412" s="29">
        <v>1</v>
      </c>
      <c r="AM412" s="30">
        <v>168</v>
      </c>
      <c r="AN412" s="31"/>
      <c r="AO412" s="30"/>
      <c r="AP412" s="31"/>
      <c r="AQ412" s="30">
        <v>0.1</v>
      </c>
      <c r="AR412" s="31"/>
      <c r="AS412" s="30"/>
      <c r="AT412" s="31"/>
      <c r="AU412" s="30"/>
      <c r="AV412" s="31">
        <v>0.2</v>
      </c>
      <c r="AW412" s="30"/>
      <c r="AX412" s="31">
        <v>1</v>
      </c>
      <c r="AY412" s="30">
        <v>0.7</v>
      </c>
      <c r="AZ412" s="31"/>
      <c r="BA412" s="30"/>
      <c r="BB412" s="31"/>
      <c r="BC412" s="621"/>
      <c r="BD412" s="618" t="s">
        <v>535</v>
      </c>
      <c r="BE412" s="619" t="s">
        <v>3838</v>
      </c>
      <c r="BF412" s="620" t="s">
        <v>3838</v>
      </c>
      <c r="BG412" s="620" t="s">
        <v>3838</v>
      </c>
      <c r="BH412" s="620" t="s">
        <v>3838</v>
      </c>
      <c r="BI412" s="620" t="s">
        <v>3838</v>
      </c>
      <c r="BJ412" s="620" t="s">
        <v>3838</v>
      </c>
      <c r="BK412" s="620" t="s">
        <v>3838</v>
      </c>
      <c r="BL412" s="620" t="s">
        <v>3838</v>
      </c>
      <c r="BM412" s="142"/>
    </row>
    <row r="413" spans="1:65" ht="40.5" x14ac:dyDescent="0.15">
      <c r="A413" s="218" t="s">
        <v>2276</v>
      </c>
      <c r="B413" s="272">
        <v>409</v>
      </c>
      <c r="C413" s="138" t="s">
        <v>2644</v>
      </c>
      <c r="D413" s="273" t="s">
        <v>2654</v>
      </c>
      <c r="E413" s="295" t="s">
        <v>2655</v>
      </c>
      <c r="F413" s="47" t="s">
        <v>2656</v>
      </c>
      <c r="G413" s="276" t="s">
        <v>2657</v>
      </c>
      <c r="H413" s="277" t="s">
        <v>2658</v>
      </c>
      <c r="I413" s="220" t="s">
        <v>2659</v>
      </c>
      <c r="J413" s="138" t="s">
        <v>65</v>
      </c>
      <c r="K413" s="633" t="s">
        <v>2660</v>
      </c>
      <c r="L413" s="465" t="s">
        <v>105</v>
      </c>
      <c r="M413" s="138" t="s">
        <v>74</v>
      </c>
      <c r="N413" s="138" t="s">
        <v>854</v>
      </c>
      <c r="O413" s="226" t="s">
        <v>567</v>
      </c>
      <c r="P413" s="220" t="s">
        <v>2661</v>
      </c>
      <c r="Q413" s="220" t="s">
        <v>2662</v>
      </c>
      <c r="R413" s="138">
        <v>22</v>
      </c>
      <c r="S413" s="138">
        <v>22</v>
      </c>
      <c r="T413" s="29"/>
      <c r="U413" s="30">
        <v>8</v>
      </c>
      <c r="V413" s="31"/>
      <c r="W413" s="30"/>
      <c r="X413" s="31"/>
      <c r="Y413" s="30"/>
      <c r="Z413" s="31"/>
      <c r="AA413" s="30"/>
      <c r="AB413" s="31"/>
      <c r="AC413" s="30"/>
      <c r="AD413" s="31">
        <v>3</v>
      </c>
      <c r="AE413" s="30">
        <v>9.8000000000000007</v>
      </c>
      <c r="AF413" s="31"/>
      <c r="AG413" s="30"/>
      <c r="AH413" s="31"/>
      <c r="AI413" s="30"/>
      <c r="AJ413" s="31"/>
      <c r="AK413" s="621"/>
      <c r="AL413" s="29"/>
      <c r="AM413" s="30">
        <v>8</v>
      </c>
      <c r="AN413" s="31"/>
      <c r="AO413" s="30"/>
      <c r="AP413" s="31"/>
      <c r="AQ413" s="30"/>
      <c r="AR413" s="31"/>
      <c r="AS413" s="30"/>
      <c r="AT413" s="31"/>
      <c r="AU413" s="30"/>
      <c r="AV413" s="31">
        <v>3</v>
      </c>
      <c r="AW413" s="30">
        <v>9.8000000000000007</v>
      </c>
      <c r="AX413" s="31"/>
      <c r="AY413" s="30"/>
      <c r="AZ413" s="31"/>
      <c r="BA413" s="30"/>
      <c r="BB413" s="31"/>
      <c r="BC413" s="621"/>
      <c r="BD413" s="618" t="s">
        <v>535</v>
      </c>
      <c r="BE413" s="619" t="s">
        <v>3838</v>
      </c>
      <c r="BF413" s="620" t="s">
        <v>3838</v>
      </c>
      <c r="BG413" s="620" t="s">
        <v>3838</v>
      </c>
      <c r="BH413" s="620" t="s">
        <v>3838</v>
      </c>
      <c r="BI413" s="620" t="s">
        <v>3838</v>
      </c>
      <c r="BJ413" s="620" t="s">
        <v>3838</v>
      </c>
      <c r="BK413" s="620" t="s">
        <v>3838</v>
      </c>
      <c r="BL413" s="621" t="s">
        <v>3838</v>
      </c>
      <c r="BM413" s="142"/>
    </row>
    <row r="414" spans="1:65" ht="54" x14ac:dyDescent="0.15">
      <c r="A414" s="218" t="s">
        <v>2276</v>
      </c>
      <c r="B414" s="272">
        <v>410</v>
      </c>
      <c r="C414" s="138" t="s">
        <v>2644</v>
      </c>
      <c r="D414" s="273" t="s">
        <v>2663</v>
      </c>
      <c r="E414" s="295" t="s">
        <v>2664</v>
      </c>
      <c r="F414" s="47" t="s">
        <v>2665</v>
      </c>
      <c r="G414" s="276" t="s">
        <v>2666</v>
      </c>
      <c r="H414" s="277" t="s">
        <v>2667</v>
      </c>
      <c r="I414" s="653" t="s">
        <v>2668</v>
      </c>
      <c r="J414" s="138" t="s">
        <v>65</v>
      </c>
      <c r="K414" s="633" t="s">
        <v>2669</v>
      </c>
      <c r="L414" s="465" t="s">
        <v>105</v>
      </c>
      <c r="M414" s="138" t="s">
        <v>74</v>
      </c>
      <c r="N414" s="138" t="s">
        <v>535</v>
      </c>
      <c r="O414" s="226" t="s">
        <v>174</v>
      </c>
      <c r="P414" s="220" t="s">
        <v>2670</v>
      </c>
      <c r="Q414" s="220" t="s">
        <v>2671</v>
      </c>
      <c r="R414" s="138">
        <v>222</v>
      </c>
      <c r="S414" s="138">
        <v>222</v>
      </c>
      <c r="T414" s="29">
        <v>3</v>
      </c>
      <c r="U414" s="30">
        <v>9</v>
      </c>
      <c r="V414" s="31"/>
      <c r="W414" s="30">
        <v>176</v>
      </c>
      <c r="X414" s="31"/>
      <c r="Y414" s="30"/>
      <c r="Z414" s="31"/>
      <c r="AA414" s="30">
        <v>9</v>
      </c>
      <c r="AB414" s="31"/>
      <c r="AC414" s="30"/>
      <c r="AD414" s="31"/>
      <c r="AE414" s="30"/>
      <c r="AF414" s="31"/>
      <c r="AG414" s="30"/>
      <c r="AH414" s="31">
        <v>1</v>
      </c>
      <c r="AI414" s="30"/>
      <c r="AJ414" s="31"/>
      <c r="AK414" s="621"/>
      <c r="AL414" s="29">
        <v>3</v>
      </c>
      <c r="AM414" s="30">
        <v>9</v>
      </c>
      <c r="AN414" s="31"/>
      <c r="AO414" s="30">
        <v>176</v>
      </c>
      <c r="AP414" s="31"/>
      <c r="AQ414" s="30"/>
      <c r="AR414" s="31"/>
      <c r="AS414" s="30">
        <v>9</v>
      </c>
      <c r="AT414" s="31"/>
      <c r="AU414" s="30"/>
      <c r="AV414" s="31"/>
      <c r="AW414" s="30"/>
      <c r="AX414" s="31"/>
      <c r="AY414" s="30"/>
      <c r="AZ414" s="31">
        <v>1</v>
      </c>
      <c r="BA414" s="30"/>
      <c r="BB414" s="31"/>
      <c r="BC414" s="621"/>
      <c r="BD414" s="618" t="s">
        <v>535</v>
      </c>
      <c r="BE414" s="619" t="s">
        <v>3960</v>
      </c>
      <c r="BF414" s="619" t="s">
        <v>3960</v>
      </c>
      <c r="BG414" s="619" t="s">
        <v>3960</v>
      </c>
      <c r="BH414" s="619" t="s">
        <v>3960</v>
      </c>
      <c r="BI414" s="619" t="s">
        <v>3960</v>
      </c>
      <c r="BJ414" s="619" t="s">
        <v>3960</v>
      </c>
      <c r="BK414" s="619" t="s">
        <v>3960</v>
      </c>
      <c r="BL414" s="619" t="s">
        <v>3960</v>
      </c>
      <c r="BM414" s="142"/>
    </row>
    <row r="415" spans="1:65" ht="54" x14ac:dyDescent="0.15">
      <c r="A415" s="218" t="s">
        <v>2276</v>
      </c>
      <c r="B415" s="272">
        <v>411</v>
      </c>
      <c r="C415" s="138" t="s">
        <v>2644</v>
      </c>
      <c r="D415" s="273" t="s">
        <v>2672</v>
      </c>
      <c r="E415" s="295" t="s">
        <v>2673</v>
      </c>
      <c r="F415" s="47" t="s">
        <v>2665</v>
      </c>
      <c r="G415" s="276" t="s">
        <v>2674</v>
      </c>
      <c r="H415" s="277" t="s">
        <v>2675</v>
      </c>
      <c r="I415" s="220" t="s">
        <v>2676</v>
      </c>
      <c r="J415" s="138" t="s">
        <v>65</v>
      </c>
      <c r="K415" s="633" t="s">
        <v>2677</v>
      </c>
      <c r="L415" s="465" t="s">
        <v>105</v>
      </c>
      <c r="M415" s="138" t="s">
        <v>74</v>
      </c>
      <c r="N415" s="138" t="s">
        <v>535</v>
      </c>
      <c r="O415" s="226" t="s">
        <v>174</v>
      </c>
      <c r="P415" s="531">
        <v>44286</v>
      </c>
      <c r="Q415" s="220" t="s">
        <v>2678</v>
      </c>
      <c r="R415" s="138">
        <v>1042</v>
      </c>
      <c r="S415" s="138">
        <v>1042</v>
      </c>
      <c r="T415" s="29"/>
      <c r="U415" s="30">
        <v>1.2</v>
      </c>
      <c r="V415" s="31"/>
      <c r="W415" s="30">
        <v>18.5</v>
      </c>
      <c r="X415" s="31"/>
      <c r="Y415" s="30">
        <v>35.9</v>
      </c>
      <c r="Z415" s="31"/>
      <c r="AA415" s="30">
        <v>12.8</v>
      </c>
      <c r="AB415" s="31"/>
      <c r="AC415" s="30"/>
      <c r="AD415" s="31"/>
      <c r="AE415" s="30">
        <v>26.2</v>
      </c>
      <c r="AF415" s="31"/>
      <c r="AG415" s="30"/>
      <c r="AH415" s="31">
        <v>0.4</v>
      </c>
      <c r="AI415" s="30"/>
      <c r="AJ415" s="31"/>
      <c r="AK415" s="621"/>
      <c r="AL415" s="29"/>
      <c r="AM415" s="30">
        <v>1.2</v>
      </c>
      <c r="AN415" s="31"/>
      <c r="AO415" s="30">
        <v>18.5</v>
      </c>
      <c r="AP415" s="31"/>
      <c r="AQ415" s="30">
        <v>35.9</v>
      </c>
      <c r="AR415" s="31"/>
      <c r="AS415" s="30">
        <v>12.8</v>
      </c>
      <c r="AT415" s="31"/>
      <c r="AU415" s="30"/>
      <c r="AV415" s="31"/>
      <c r="AW415" s="30">
        <v>26.2</v>
      </c>
      <c r="AX415" s="31"/>
      <c r="AY415" s="30"/>
      <c r="AZ415" s="31">
        <v>0.4</v>
      </c>
      <c r="BA415" s="30"/>
      <c r="BB415" s="31"/>
      <c r="BC415" s="621"/>
      <c r="BD415" s="618" t="s">
        <v>535</v>
      </c>
      <c r="BE415" s="619" t="s">
        <v>3837</v>
      </c>
      <c r="BF415" s="620" t="s">
        <v>3837</v>
      </c>
      <c r="BG415" s="620" t="s">
        <v>3838</v>
      </c>
      <c r="BH415" s="620" t="s">
        <v>3837</v>
      </c>
      <c r="BI415" s="620" t="s">
        <v>3837</v>
      </c>
      <c r="BJ415" s="620" t="s">
        <v>3837</v>
      </c>
      <c r="BK415" s="620" t="s">
        <v>3838</v>
      </c>
      <c r="BL415" s="621" t="s">
        <v>3837</v>
      </c>
      <c r="BM415" s="142"/>
    </row>
    <row r="416" spans="1:65" ht="81" x14ac:dyDescent="0.15">
      <c r="A416" s="218" t="s">
        <v>2276</v>
      </c>
      <c r="B416" s="272">
        <v>412</v>
      </c>
      <c r="C416" s="138" t="s">
        <v>2644</v>
      </c>
      <c r="D416" s="273" t="s">
        <v>2679</v>
      </c>
      <c r="E416" s="295" t="s">
        <v>2680</v>
      </c>
      <c r="F416" s="47" t="s">
        <v>2681</v>
      </c>
      <c r="G416" s="276" t="s">
        <v>2682</v>
      </c>
      <c r="H416" s="277" t="s">
        <v>2683</v>
      </c>
      <c r="I416" s="220" t="s">
        <v>2684</v>
      </c>
      <c r="J416" s="138" t="s">
        <v>550</v>
      </c>
      <c r="K416" s="633" t="s">
        <v>4098</v>
      </c>
      <c r="L416" s="465" t="s">
        <v>193</v>
      </c>
      <c r="M416" s="138" t="s">
        <v>74</v>
      </c>
      <c r="N416" s="138" t="s">
        <v>403</v>
      </c>
      <c r="O416" s="226" t="s">
        <v>174</v>
      </c>
      <c r="P416" s="531">
        <v>45000</v>
      </c>
      <c r="Q416" s="220" t="s">
        <v>2685</v>
      </c>
      <c r="R416" s="138">
        <v>208</v>
      </c>
      <c r="S416" s="138">
        <v>190</v>
      </c>
      <c r="T416" s="29"/>
      <c r="U416" s="30">
        <v>22</v>
      </c>
      <c r="V416" s="31"/>
      <c r="W416" s="30"/>
      <c r="X416" s="31"/>
      <c r="Y416" s="30">
        <v>5</v>
      </c>
      <c r="Z416" s="31"/>
      <c r="AA416" s="30"/>
      <c r="AB416" s="31"/>
      <c r="AC416" s="30"/>
      <c r="AD416" s="31">
        <v>15</v>
      </c>
      <c r="AE416" s="30">
        <v>10</v>
      </c>
      <c r="AF416" s="31"/>
      <c r="AG416" s="30"/>
      <c r="AH416" s="31">
        <v>2</v>
      </c>
      <c r="AI416" s="30"/>
      <c r="AJ416" s="31"/>
      <c r="AK416" s="621"/>
      <c r="AL416" s="29"/>
      <c r="AM416" s="30">
        <v>22</v>
      </c>
      <c r="AN416" s="31"/>
      <c r="AO416" s="30"/>
      <c r="AP416" s="31"/>
      <c r="AQ416" s="30">
        <v>5</v>
      </c>
      <c r="AR416" s="31"/>
      <c r="AS416" s="30"/>
      <c r="AT416" s="31"/>
      <c r="AU416" s="30"/>
      <c r="AV416" s="31">
        <v>15</v>
      </c>
      <c r="AW416" s="30">
        <v>10</v>
      </c>
      <c r="AX416" s="31"/>
      <c r="AY416" s="30"/>
      <c r="AZ416" s="31">
        <v>2</v>
      </c>
      <c r="BA416" s="30"/>
      <c r="BB416" s="31"/>
      <c r="BC416" s="621"/>
      <c r="BD416" s="618"/>
      <c r="BE416" s="619"/>
      <c r="BF416" s="620"/>
      <c r="BG416" s="620"/>
      <c r="BH416" s="620"/>
      <c r="BI416" s="620"/>
      <c r="BJ416" s="620"/>
      <c r="BK416" s="620"/>
      <c r="BL416" s="621"/>
      <c r="BM416" s="142"/>
    </row>
    <row r="417" spans="1:65" ht="40.5" x14ac:dyDescent="0.15">
      <c r="A417" s="218" t="s">
        <v>2276</v>
      </c>
      <c r="B417" s="272">
        <v>413</v>
      </c>
      <c r="C417" s="138" t="s">
        <v>2644</v>
      </c>
      <c r="D417" s="273" t="s">
        <v>2686</v>
      </c>
      <c r="E417" s="295" t="s">
        <v>2687</v>
      </c>
      <c r="F417" s="47" t="s">
        <v>2688</v>
      </c>
      <c r="G417" s="276" t="s">
        <v>2689</v>
      </c>
      <c r="H417" s="277" t="s">
        <v>2690</v>
      </c>
      <c r="I417" s="220" t="s">
        <v>2691</v>
      </c>
      <c r="J417" s="138" t="s">
        <v>65</v>
      </c>
      <c r="K417" s="633" t="s">
        <v>2692</v>
      </c>
      <c r="L417" s="465" t="s">
        <v>105</v>
      </c>
      <c r="M417" s="138" t="s">
        <v>74</v>
      </c>
      <c r="N417" s="138" t="s">
        <v>535</v>
      </c>
      <c r="O417" s="226" t="s">
        <v>174</v>
      </c>
      <c r="P417" s="220" t="s">
        <v>2714</v>
      </c>
      <c r="Q417" s="220" t="s">
        <v>2694</v>
      </c>
      <c r="R417" s="138">
        <v>550</v>
      </c>
      <c r="S417" s="138">
        <v>550</v>
      </c>
      <c r="T417" s="29"/>
      <c r="U417" s="30">
        <v>92</v>
      </c>
      <c r="V417" s="31"/>
      <c r="W417" s="30"/>
      <c r="X417" s="31"/>
      <c r="Y417" s="30">
        <v>2.2000000000000002</v>
      </c>
      <c r="Z417" s="31"/>
      <c r="AA417" s="30"/>
      <c r="AB417" s="31">
        <v>1</v>
      </c>
      <c r="AC417" s="30"/>
      <c r="AD417" s="31">
        <v>49.5</v>
      </c>
      <c r="AE417" s="30"/>
      <c r="AF417" s="31"/>
      <c r="AG417" s="30">
        <v>2</v>
      </c>
      <c r="AH417" s="31"/>
      <c r="AI417" s="30"/>
      <c r="AJ417" s="31"/>
      <c r="AK417" s="621"/>
      <c r="AL417" s="29"/>
      <c r="AM417" s="30">
        <v>92</v>
      </c>
      <c r="AN417" s="31"/>
      <c r="AO417" s="30"/>
      <c r="AP417" s="31"/>
      <c r="AQ417" s="30">
        <v>2.2000000000000002</v>
      </c>
      <c r="AR417" s="31"/>
      <c r="AS417" s="30"/>
      <c r="AT417" s="31">
        <v>1</v>
      </c>
      <c r="AU417" s="30"/>
      <c r="AV417" s="31">
        <v>49.5</v>
      </c>
      <c r="AW417" s="30"/>
      <c r="AX417" s="31"/>
      <c r="AY417" s="30">
        <v>2</v>
      </c>
      <c r="AZ417" s="31"/>
      <c r="BA417" s="30"/>
      <c r="BB417" s="31"/>
      <c r="BC417" s="621"/>
      <c r="BD417" s="618" t="s">
        <v>535</v>
      </c>
      <c r="BE417" s="619" t="s">
        <v>3838</v>
      </c>
      <c r="BF417" s="620" t="s">
        <v>3837</v>
      </c>
      <c r="BG417" s="620" t="s">
        <v>3837</v>
      </c>
      <c r="BH417" s="620" t="s">
        <v>3838</v>
      </c>
      <c r="BI417" s="620" t="s">
        <v>3838</v>
      </c>
      <c r="BJ417" s="620" t="s">
        <v>3837</v>
      </c>
      <c r="BK417" s="620" t="s">
        <v>3837</v>
      </c>
      <c r="BL417" s="621" t="s">
        <v>3837</v>
      </c>
      <c r="BM417" s="142"/>
    </row>
    <row r="418" spans="1:65" ht="81" x14ac:dyDescent="0.15">
      <c r="A418" s="218" t="s">
        <v>2276</v>
      </c>
      <c r="B418" s="272">
        <v>414</v>
      </c>
      <c r="C418" s="138" t="s">
        <v>2644</v>
      </c>
      <c r="D418" s="273" t="s">
        <v>2695</v>
      </c>
      <c r="E418" s="295" t="s">
        <v>2696</v>
      </c>
      <c r="F418" s="47" t="s">
        <v>2697</v>
      </c>
      <c r="G418" s="276" t="s">
        <v>2698</v>
      </c>
      <c r="H418" s="277" t="s">
        <v>2699</v>
      </c>
      <c r="I418" s="220" t="s">
        <v>2700</v>
      </c>
      <c r="J418" s="138" t="s">
        <v>65</v>
      </c>
      <c r="K418" s="633" t="s">
        <v>4099</v>
      </c>
      <c r="L418" s="465" t="s">
        <v>105</v>
      </c>
      <c r="M418" s="138" t="s">
        <v>74</v>
      </c>
      <c r="N418" s="138" t="s">
        <v>854</v>
      </c>
      <c r="O418" s="226" t="s">
        <v>567</v>
      </c>
      <c r="P418" s="531">
        <v>44655</v>
      </c>
      <c r="Q418" s="220" t="s">
        <v>4100</v>
      </c>
      <c r="R418" s="138">
        <v>121</v>
      </c>
      <c r="S418" s="138">
        <v>126</v>
      </c>
      <c r="T418" s="29"/>
      <c r="U418" s="30">
        <f>SUM(66,49,3)</f>
        <v>118</v>
      </c>
      <c r="V418" s="31"/>
      <c r="W418" s="30"/>
      <c r="X418" s="31"/>
      <c r="Y418" s="30">
        <f>SUM(70,45,9,2)</f>
        <v>126</v>
      </c>
      <c r="Z418" s="31"/>
      <c r="AA418" s="30"/>
      <c r="AB418" s="31"/>
      <c r="AC418" s="30"/>
      <c r="AD418" s="31"/>
      <c r="AE418" s="30">
        <v>8</v>
      </c>
      <c r="AF418" s="31">
        <v>19</v>
      </c>
      <c r="AG418" s="30"/>
      <c r="AH418" s="31"/>
      <c r="AI418" s="30">
        <v>3</v>
      </c>
      <c r="AJ418" s="31"/>
      <c r="AK418" s="621"/>
      <c r="AL418" s="29"/>
      <c r="AM418" s="30">
        <f>SUM(60,44,3)</f>
        <v>107</v>
      </c>
      <c r="AN418" s="31"/>
      <c r="AO418" s="30"/>
      <c r="AP418" s="31"/>
      <c r="AQ418" s="30">
        <f>SUM(57,24,7,5)</f>
        <v>93</v>
      </c>
      <c r="AR418" s="31"/>
      <c r="AS418" s="30"/>
      <c r="AT418" s="31"/>
      <c r="AU418" s="30"/>
      <c r="AV418" s="31"/>
      <c r="AW418" s="30">
        <v>8</v>
      </c>
      <c r="AX418" s="31">
        <v>15</v>
      </c>
      <c r="AY418" s="30"/>
      <c r="AZ418" s="31"/>
      <c r="BA418" s="30">
        <v>3</v>
      </c>
      <c r="BB418" s="31"/>
      <c r="BC418" s="621"/>
      <c r="BD418" s="618" t="s">
        <v>535</v>
      </c>
      <c r="BE418" s="619" t="s">
        <v>3838</v>
      </c>
      <c r="BF418" s="620" t="s">
        <v>3836</v>
      </c>
      <c r="BG418" s="620" t="s">
        <v>3838</v>
      </c>
      <c r="BH418" s="620" t="s">
        <v>3837</v>
      </c>
      <c r="BI418" s="620" t="s">
        <v>3838</v>
      </c>
      <c r="BJ418" s="620" t="s">
        <v>3836</v>
      </c>
      <c r="BK418" s="620" t="s">
        <v>3838</v>
      </c>
      <c r="BL418" s="621" t="s">
        <v>3836</v>
      </c>
      <c r="BM418" s="142"/>
    </row>
    <row r="419" spans="1:65" ht="67.5" x14ac:dyDescent="0.15">
      <c r="A419" s="218" t="s">
        <v>2276</v>
      </c>
      <c r="B419" s="272">
        <v>415</v>
      </c>
      <c r="C419" s="138" t="s">
        <v>2644</v>
      </c>
      <c r="D419" s="273" t="s">
        <v>2701</v>
      </c>
      <c r="E419" s="295" t="s">
        <v>2702</v>
      </c>
      <c r="F419" s="47" t="s">
        <v>2697</v>
      </c>
      <c r="G419" s="276" t="s">
        <v>2703</v>
      </c>
      <c r="H419" s="277" t="s">
        <v>2704</v>
      </c>
      <c r="I419" s="220" t="s">
        <v>2705</v>
      </c>
      <c r="J419" s="138" t="s">
        <v>65</v>
      </c>
      <c r="K419" s="633" t="s">
        <v>2706</v>
      </c>
      <c r="L419" s="465" t="s">
        <v>105</v>
      </c>
      <c r="M419" s="138" t="s">
        <v>74</v>
      </c>
      <c r="N419" s="138" t="s">
        <v>535</v>
      </c>
      <c r="O419" s="226" t="s">
        <v>174</v>
      </c>
      <c r="P419" s="220" t="s">
        <v>2707</v>
      </c>
      <c r="Q419" s="220" t="s">
        <v>2708</v>
      </c>
      <c r="R419" s="138">
        <v>199</v>
      </c>
      <c r="S419" s="138">
        <v>95</v>
      </c>
      <c r="T419" s="29">
        <v>17.5</v>
      </c>
      <c r="U419" s="30">
        <v>9.4</v>
      </c>
      <c r="V419" s="31"/>
      <c r="W419" s="30"/>
      <c r="X419" s="31"/>
      <c r="Y419" s="30">
        <v>3.1</v>
      </c>
      <c r="Z419" s="31"/>
      <c r="AA419" s="30"/>
      <c r="AB419" s="31"/>
      <c r="AC419" s="30"/>
      <c r="AD419" s="31"/>
      <c r="AE419" s="30">
        <v>0.3</v>
      </c>
      <c r="AF419" s="31">
        <v>13.4</v>
      </c>
      <c r="AG419" s="30"/>
      <c r="AH419" s="31"/>
      <c r="AI419" s="30"/>
      <c r="AJ419" s="31"/>
      <c r="AK419" s="621"/>
      <c r="AL419" s="29">
        <v>17.5</v>
      </c>
      <c r="AM419" s="30">
        <v>9.4</v>
      </c>
      <c r="AN419" s="31"/>
      <c r="AO419" s="30"/>
      <c r="AP419" s="31"/>
      <c r="AQ419" s="30">
        <v>3.1</v>
      </c>
      <c r="AR419" s="31"/>
      <c r="AS419" s="30"/>
      <c r="AT419" s="31"/>
      <c r="AU419" s="30"/>
      <c r="AV419" s="31"/>
      <c r="AW419" s="30">
        <v>0.3</v>
      </c>
      <c r="AX419" s="31">
        <v>13.4</v>
      </c>
      <c r="AY419" s="30"/>
      <c r="AZ419" s="31"/>
      <c r="BA419" s="30"/>
      <c r="BB419" s="31"/>
      <c r="BC419" s="621"/>
      <c r="BD419" s="618" t="s">
        <v>1581</v>
      </c>
      <c r="BE419" s="619" t="s">
        <v>3718</v>
      </c>
      <c r="BF419" s="620" t="s">
        <v>3716</v>
      </c>
      <c r="BG419" s="620" t="s">
        <v>3716</v>
      </c>
      <c r="BH419" s="620" t="s">
        <v>3716</v>
      </c>
      <c r="BI419" s="620" t="s">
        <v>3716</v>
      </c>
      <c r="BJ419" s="620" t="s">
        <v>3716</v>
      </c>
      <c r="BK419" s="620" t="s">
        <v>3716</v>
      </c>
      <c r="BL419" s="621" t="s">
        <v>3719</v>
      </c>
      <c r="BM419" s="142"/>
    </row>
    <row r="420" spans="1:65" ht="27" x14ac:dyDescent="0.15">
      <c r="A420" s="218" t="s">
        <v>2276</v>
      </c>
      <c r="B420" s="272">
        <v>416</v>
      </c>
      <c r="C420" s="138" t="s">
        <v>2644</v>
      </c>
      <c r="D420" s="273" t="s">
        <v>2709</v>
      </c>
      <c r="E420" s="54" t="s">
        <v>2710</v>
      </c>
      <c r="F420" s="47" t="s">
        <v>2647</v>
      </c>
      <c r="G420" s="276" t="s">
        <v>2711</v>
      </c>
      <c r="H420" s="277" t="s">
        <v>2712</v>
      </c>
      <c r="I420" s="220" t="s">
        <v>2309</v>
      </c>
      <c r="J420" s="138" t="s">
        <v>550</v>
      </c>
      <c r="K420" s="633" t="s">
        <v>2713</v>
      </c>
      <c r="L420" s="70" t="s">
        <v>105</v>
      </c>
      <c r="M420" s="138" t="s">
        <v>74</v>
      </c>
      <c r="N420" s="138" t="s">
        <v>535</v>
      </c>
      <c r="O420" s="72" t="s">
        <v>174</v>
      </c>
      <c r="P420" s="670" t="s">
        <v>2714</v>
      </c>
      <c r="Q420" s="220" t="s">
        <v>2715</v>
      </c>
      <c r="R420" s="138">
        <v>100</v>
      </c>
      <c r="S420" s="138">
        <v>100</v>
      </c>
      <c r="T420" s="29"/>
      <c r="U420" s="30">
        <v>34.299999999999997</v>
      </c>
      <c r="V420" s="31"/>
      <c r="W420" s="30"/>
      <c r="X420" s="31"/>
      <c r="Y420" s="30"/>
      <c r="Z420" s="31"/>
      <c r="AA420" s="30"/>
      <c r="AB420" s="31"/>
      <c r="AC420" s="30"/>
      <c r="AD420" s="31"/>
      <c r="AE420" s="30"/>
      <c r="AF420" s="31"/>
      <c r="AG420" s="30"/>
      <c r="AH420" s="31"/>
      <c r="AI420" s="30"/>
      <c r="AJ420" s="31"/>
      <c r="AK420" s="621"/>
      <c r="AL420" s="29"/>
      <c r="AM420" s="30">
        <v>34.299999999999997</v>
      </c>
      <c r="AN420" s="31"/>
      <c r="AO420" s="30"/>
      <c r="AP420" s="31"/>
      <c r="AQ420" s="30"/>
      <c r="AR420" s="31"/>
      <c r="AS420" s="30"/>
      <c r="AT420" s="31"/>
      <c r="AU420" s="30"/>
      <c r="AV420" s="31"/>
      <c r="AW420" s="30"/>
      <c r="AX420" s="31"/>
      <c r="AY420" s="30"/>
      <c r="AZ420" s="31"/>
      <c r="BA420" s="30"/>
      <c r="BB420" s="31"/>
      <c r="BC420" s="621"/>
      <c r="BD420" s="618" t="s">
        <v>2028</v>
      </c>
      <c r="BE420" s="619" t="s">
        <v>3838</v>
      </c>
      <c r="BF420" s="620" t="s">
        <v>3838</v>
      </c>
      <c r="BG420" s="620" t="s">
        <v>3837</v>
      </c>
      <c r="BH420" s="620" t="s">
        <v>3837</v>
      </c>
      <c r="BI420" s="620" t="s">
        <v>3838</v>
      </c>
      <c r="BJ420" s="620" t="s">
        <v>3836</v>
      </c>
      <c r="BK420" s="620" t="s">
        <v>3838</v>
      </c>
      <c r="BL420" s="621" t="s">
        <v>3960</v>
      </c>
      <c r="BM420" s="142"/>
    </row>
    <row r="421" spans="1:65" ht="81" x14ac:dyDescent="0.15">
      <c r="A421" s="218" t="s">
        <v>2276</v>
      </c>
      <c r="B421" s="272">
        <v>417</v>
      </c>
      <c r="C421" s="138" t="s">
        <v>2644</v>
      </c>
      <c r="D421" s="273" t="s">
        <v>2716</v>
      </c>
      <c r="E421" s="54" t="s">
        <v>2717</v>
      </c>
      <c r="F421" s="47" t="s">
        <v>2718</v>
      </c>
      <c r="G421" s="276" t="s">
        <v>2719</v>
      </c>
      <c r="H421" s="277" t="s">
        <v>2720</v>
      </c>
      <c r="I421" s="220" t="s">
        <v>2721</v>
      </c>
      <c r="J421" s="138" t="s">
        <v>65</v>
      </c>
      <c r="K421" s="633" t="s">
        <v>2722</v>
      </c>
      <c r="L421" s="465" t="s">
        <v>105</v>
      </c>
      <c r="M421" s="138" t="s">
        <v>74</v>
      </c>
      <c r="N421" s="138" t="s">
        <v>535</v>
      </c>
      <c r="O421" s="226" t="s">
        <v>174</v>
      </c>
      <c r="P421" s="220" t="s">
        <v>2723</v>
      </c>
      <c r="Q421" s="225" t="s">
        <v>2724</v>
      </c>
      <c r="R421" s="138">
        <v>104</v>
      </c>
      <c r="S421" s="138">
        <v>100</v>
      </c>
      <c r="T421" s="29">
        <v>191.5</v>
      </c>
      <c r="U421" s="30">
        <v>76.5</v>
      </c>
      <c r="V421" s="31"/>
      <c r="W421" s="30">
        <v>8</v>
      </c>
      <c r="X421" s="31"/>
      <c r="Y421" s="30">
        <v>5.9</v>
      </c>
      <c r="Z421" s="31"/>
      <c r="AA421" s="30"/>
      <c r="AB421" s="31">
        <v>1.5</v>
      </c>
      <c r="AC421" s="30"/>
      <c r="AD421" s="31">
        <v>2.5</v>
      </c>
      <c r="AE421" s="30"/>
      <c r="AF421" s="31">
        <v>0.5</v>
      </c>
      <c r="AG421" s="30">
        <v>2.6</v>
      </c>
      <c r="AH421" s="31"/>
      <c r="AI421" s="30"/>
      <c r="AJ421" s="31"/>
      <c r="AK421" s="621"/>
      <c r="AL421" s="29">
        <v>191.5</v>
      </c>
      <c r="AM421" s="30">
        <v>76.5</v>
      </c>
      <c r="AN421" s="31"/>
      <c r="AO421" s="30">
        <v>8</v>
      </c>
      <c r="AP421" s="31"/>
      <c r="AQ421" s="30">
        <v>5.9</v>
      </c>
      <c r="AR421" s="31"/>
      <c r="AS421" s="30"/>
      <c r="AT421" s="31">
        <v>1.5</v>
      </c>
      <c r="AU421" s="30"/>
      <c r="AV421" s="31">
        <v>2.5</v>
      </c>
      <c r="AW421" s="30"/>
      <c r="AX421" s="31">
        <v>0.5</v>
      </c>
      <c r="AY421" s="30">
        <v>2.6</v>
      </c>
      <c r="AZ421" s="31"/>
      <c r="BA421" s="30"/>
      <c r="BB421" s="31"/>
      <c r="BC421" s="621"/>
      <c r="BD421" s="618" t="s">
        <v>535</v>
      </c>
      <c r="BE421" s="619" t="s">
        <v>3838</v>
      </c>
      <c r="BF421" s="620" t="s">
        <v>3837</v>
      </c>
      <c r="BG421" s="620" t="s">
        <v>3837</v>
      </c>
      <c r="BH421" s="620" t="s">
        <v>3837</v>
      </c>
      <c r="BI421" s="620" t="s">
        <v>3838</v>
      </c>
      <c r="BJ421" s="620" t="s">
        <v>3838</v>
      </c>
      <c r="BK421" s="620" t="s">
        <v>3838</v>
      </c>
      <c r="BL421" s="621" t="s">
        <v>3837</v>
      </c>
      <c r="BM421" s="142"/>
    </row>
    <row r="422" spans="1:65" ht="81" x14ac:dyDescent="0.15">
      <c r="A422" s="218" t="s">
        <v>2276</v>
      </c>
      <c r="B422" s="272">
        <v>418</v>
      </c>
      <c r="C422" s="138" t="s">
        <v>2644</v>
      </c>
      <c r="D422" s="273" t="s">
        <v>2725</v>
      </c>
      <c r="E422" s="54" t="s">
        <v>2726</v>
      </c>
      <c r="F422" s="47" t="s">
        <v>2727</v>
      </c>
      <c r="G422" s="276" t="s">
        <v>2728</v>
      </c>
      <c r="H422" s="277" t="s">
        <v>2720</v>
      </c>
      <c r="I422" s="220" t="s">
        <v>2729</v>
      </c>
      <c r="J422" s="138" t="s">
        <v>550</v>
      </c>
      <c r="K422" s="633" t="s">
        <v>2730</v>
      </c>
      <c r="L422" s="465" t="s">
        <v>105</v>
      </c>
      <c r="M422" s="138" t="s">
        <v>74</v>
      </c>
      <c r="N422" s="138" t="s">
        <v>535</v>
      </c>
      <c r="O422" s="226" t="s">
        <v>567</v>
      </c>
      <c r="P422" s="220" t="s">
        <v>2731</v>
      </c>
      <c r="Q422" s="225" t="s">
        <v>2732</v>
      </c>
      <c r="R422" s="138">
        <v>141</v>
      </c>
      <c r="S422" s="138">
        <v>140</v>
      </c>
      <c r="T422" s="29">
        <v>44.3</v>
      </c>
      <c r="U422" s="30">
        <v>66.2</v>
      </c>
      <c r="V422" s="31"/>
      <c r="W422" s="30"/>
      <c r="X422" s="31"/>
      <c r="Y422" s="30">
        <v>1.5</v>
      </c>
      <c r="Z422" s="31"/>
      <c r="AA422" s="30"/>
      <c r="AB422" s="31">
        <v>0.1</v>
      </c>
      <c r="AC422" s="30"/>
      <c r="AD422" s="31">
        <v>0.4</v>
      </c>
      <c r="AE422" s="30"/>
      <c r="AF422" s="31">
        <v>0.1</v>
      </c>
      <c r="AG422" s="30">
        <v>5.3</v>
      </c>
      <c r="AH422" s="31"/>
      <c r="AI422" s="30"/>
      <c r="AJ422" s="31"/>
      <c r="AK422" s="621">
        <v>3.5</v>
      </c>
      <c r="AL422" s="29">
        <v>44.3</v>
      </c>
      <c r="AM422" s="30">
        <v>66.2</v>
      </c>
      <c r="AN422" s="31"/>
      <c r="AO422" s="30"/>
      <c r="AP422" s="31"/>
      <c r="AQ422" s="30">
        <v>1.5</v>
      </c>
      <c r="AR422" s="31"/>
      <c r="AS422" s="30"/>
      <c r="AT422" s="31">
        <v>0.1</v>
      </c>
      <c r="AU422" s="30"/>
      <c r="AV422" s="31">
        <v>0.4</v>
      </c>
      <c r="AW422" s="30"/>
      <c r="AX422" s="31">
        <v>0.1</v>
      </c>
      <c r="AY422" s="30">
        <v>5.3</v>
      </c>
      <c r="AZ422" s="31"/>
      <c r="BA422" s="30"/>
      <c r="BB422" s="31"/>
      <c r="BC422" s="621">
        <v>3.5</v>
      </c>
      <c r="BD422" s="618" t="s">
        <v>535</v>
      </c>
      <c r="BE422" s="619" t="s">
        <v>3838</v>
      </c>
      <c r="BF422" s="620" t="s">
        <v>3838</v>
      </c>
      <c r="BG422" s="620" t="s">
        <v>3838</v>
      </c>
      <c r="BH422" s="620" t="s">
        <v>3838</v>
      </c>
      <c r="BI422" s="620" t="s">
        <v>3838</v>
      </c>
      <c r="BJ422" s="620" t="s">
        <v>3838</v>
      </c>
      <c r="BK422" s="620" t="s">
        <v>3838</v>
      </c>
      <c r="BL422" s="621" t="s">
        <v>3838</v>
      </c>
      <c r="BM422" s="142"/>
    </row>
    <row r="423" spans="1:65" ht="67.5" x14ac:dyDescent="0.15">
      <c r="A423" s="218" t="s">
        <v>2276</v>
      </c>
      <c r="B423" s="272">
        <v>419</v>
      </c>
      <c r="C423" s="138" t="s">
        <v>2644</v>
      </c>
      <c r="D423" s="273" t="s">
        <v>2733</v>
      </c>
      <c r="E423" s="54" t="s">
        <v>2734</v>
      </c>
      <c r="F423" s="47" t="s">
        <v>2656</v>
      </c>
      <c r="G423" s="276" t="s">
        <v>2735</v>
      </c>
      <c r="H423" s="277" t="s">
        <v>2649</v>
      </c>
      <c r="I423" s="220" t="s">
        <v>1635</v>
      </c>
      <c r="J423" s="138" t="s">
        <v>65</v>
      </c>
      <c r="K423" s="633" t="s">
        <v>2736</v>
      </c>
      <c r="L423" s="465" t="s">
        <v>105</v>
      </c>
      <c r="M423" s="138" t="s">
        <v>74</v>
      </c>
      <c r="N423" s="138" t="s">
        <v>896</v>
      </c>
      <c r="O423" s="226" t="s">
        <v>69</v>
      </c>
      <c r="P423" s="220" t="s">
        <v>2737</v>
      </c>
      <c r="Q423" s="220" t="s">
        <v>2738</v>
      </c>
      <c r="R423" s="138">
        <v>144</v>
      </c>
      <c r="S423" s="138">
        <v>155</v>
      </c>
      <c r="T423" s="29">
        <v>81.8</v>
      </c>
      <c r="U423" s="30">
        <v>78</v>
      </c>
      <c r="V423" s="31"/>
      <c r="W423" s="30"/>
      <c r="X423" s="31"/>
      <c r="Y423" s="30">
        <v>2</v>
      </c>
      <c r="Z423" s="31"/>
      <c r="AA423" s="30"/>
      <c r="AB423" s="31"/>
      <c r="AC423" s="30"/>
      <c r="AD423" s="31">
        <v>6</v>
      </c>
      <c r="AE423" s="30"/>
      <c r="AF423" s="31">
        <v>21</v>
      </c>
      <c r="AG423" s="30">
        <v>2</v>
      </c>
      <c r="AH423" s="31"/>
      <c r="AI423" s="30"/>
      <c r="AJ423" s="31"/>
      <c r="AK423" s="621"/>
      <c r="AL423" s="29">
        <v>81.8</v>
      </c>
      <c r="AM423" s="30">
        <v>78</v>
      </c>
      <c r="AN423" s="31"/>
      <c r="AO423" s="30"/>
      <c r="AP423" s="31"/>
      <c r="AQ423" s="30">
        <v>2</v>
      </c>
      <c r="AR423" s="31"/>
      <c r="AS423" s="30"/>
      <c r="AT423" s="31"/>
      <c r="AU423" s="30"/>
      <c r="AV423" s="31">
        <v>6</v>
      </c>
      <c r="AW423" s="30"/>
      <c r="AX423" s="31">
        <v>21</v>
      </c>
      <c r="AY423" s="30">
        <v>2</v>
      </c>
      <c r="AZ423" s="31"/>
      <c r="BA423" s="30"/>
      <c r="BB423" s="31"/>
      <c r="BC423" s="621"/>
      <c r="BD423" s="618" t="s">
        <v>854</v>
      </c>
      <c r="BE423" s="619" t="s">
        <v>3837</v>
      </c>
      <c r="BF423" s="620" t="s">
        <v>3836</v>
      </c>
      <c r="BG423" s="620" t="s">
        <v>3837</v>
      </c>
      <c r="BH423" s="620" t="s">
        <v>3837</v>
      </c>
      <c r="BI423" s="620" t="s">
        <v>3836</v>
      </c>
      <c r="BJ423" s="620" t="s">
        <v>3837</v>
      </c>
      <c r="BK423" s="620" t="s">
        <v>3836</v>
      </c>
      <c r="BL423" s="621" t="s">
        <v>3836</v>
      </c>
      <c r="BM423" s="142"/>
    </row>
    <row r="424" spans="1:65" ht="81" x14ac:dyDescent="0.15">
      <c r="A424" s="218" t="s">
        <v>2276</v>
      </c>
      <c r="B424" s="272">
        <v>420</v>
      </c>
      <c r="C424" s="138" t="s">
        <v>2644</v>
      </c>
      <c r="D424" s="273" t="s">
        <v>2739</v>
      </c>
      <c r="E424" s="54" t="s">
        <v>2740</v>
      </c>
      <c r="F424" s="47" t="s">
        <v>2741</v>
      </c>
      <c r="G424" s="276" t="s">
        <v>2742</v>
      </c>
      <c r="H424" s="277" t="s">
        <v>2743</v>
      </c>
      <c r="I424" s="220" t="s">
        <v>2744</v>
      </c>
      <c r="J424" s="138" t="s">
        <v>65</v>
      </c>
      <c r="K424" s="633" t="s">
        <v>2745</v>
      </c>
      <c r="L424" s="465" t="s">
        <v>105</v>
      </c>
      <c r="M424" s="138" t="s">
        <v>74</v>
      </c>
      <c r="N424" s="138" t="s">
        <v>535</v>
      </c>
      <c r="O424" s="226" t="s">
        <v>174</v>
      </c>
      <c r="P424" s="220" t="s">
        <v>2693</v>
      </c>
      <c r="Q424" s="225" t="s">
        <v>2746</v>
      </c>
      <c r="R424" s="138">
        <v>230</v>
      </c>
      <c r="S424" s="138">
        <v>200</v>
      </c>
      <c r="T424" s="29">
        <v>397</v>
      </c>
      <c r="U424" s="30">
        <v>130</v>
      </c>
      <c r="V424" s="31"/>
      <c r="W424" s="30"/>
      <c r="X424" s="31"/>
      <c r="Y424" s="30"/>
      <c r="Z424" s="31"/>
      <c r="AA424" s="30"/>
      <c r="AB424" s="31"/>
      <c r="AC424" s="30"/>
      <c r="AD424" s="31"/>
      <c r="AE424" s="30"/>
      <c r="AF424" s="31"/>
      <c r="AG424" s="30">
        <v>4</v>
      </c>
      <c r="AH424" s="31"/>
      <c r="AI424" s="30"/>
      <c r="AJ424" s="31"/>
      <c r="AK424" s="621">
        <v>30</v>
      </c>
      <c r="AL424" s="29">
        <v>397</v>
      </c>
      <c r="AM424" s="30">
        <v>130</v>
      </c>
      <c r="AN424" s="31"/>
      <c r="AO424" s="30"/>
      <c r="AP424" s="31"/>
      <c r="AQ424" s="30"/>
      <c r="AR424" s="31"/>
      <c r="AS424" s="30"/>
      <c r="AT424" s="31"/>
      <c r="AU424" s="30"/>
      <c r="AV424" s="31"/>
      <c r="AW424" s="30"/>
      <c r="AX424" s="31"/>
      <c r="AY424" s="30">
        <v>4</v>
      </c>
      <c r="AZ424" s="31"/>
      <c r="BA424" s="30"/>
      <c r="BB424" s="31"/>
      <c r="BC424" s="621">
        <v>30</v>
      </c>
      <c r="BD424" s="618" t="s">
        <v>535</v>
      </c>
      <c r="BE424" s="619" t="s">
        <v>3837</v>
      </c>
      <c r="BF424" s="620" t="s">
        <v>3837</v>
      </c>
      <c r="BG424" s="620" t="s">
        <v>3838</v>
      </c>
      <c r="BH424" s="620" t="s">
        <v>3837</v>
      </c>
      <c r="BI424" s="620" t="s">
        <v>3838</v>
      </c>
      <c r="BJ424" s="620" t="s">
        <v>3837</v>
      </c>
      <c r="BK424" s="620" t="s">
        <v>3838</v>
      </c>
      <c r="BL424" s="621" t="s">
        <v>3838</v>
      </c>
      <c r="BM424" s="142"/>
    </row>
    <row r="425" spans="1:65" ht="67.5" x14ac:dyDescent="0.15">
      <c r="A425" s="358" t="s">
        <v>2276</v>
      </c>
      <c r="B425" s="272">
        <v>421</v>
      </c>
      <c r="C425" s="138" t="s">
        <v>2747</v>
      </c>
      <c r="D425" s="671" t="s">
        <v>2748</v>
      </c>
      <c r="E425" s="672" t="s">
        <v>4101</v>
      </c>
      <c r="F425" s="673" t="s">
        <v>2749</v>
      </c>
      <c r="G425" s="674" t="s">
        <v>2750</v>
      </c>
      <c r="H425" s="675" t="s">
        <v>2751</v>
      </c>
      <c r="I425" s="531">
        <v>42438</v>
      </c>
      <c r="J425" s="138" t="s">
        <v>65</v>
      </c>
      <c r="K425" s="676" t="s">
        <v>2752</v>
      </c>
      <c r="L425" s="138" t="s">
        <v>67</v>
      </c>
      <c r="M425" s="138" t="s">
        <v>74</v>
      </c>
      <c r="N425" s="226" t="s">
        <v>896</v>
      </c>
      <c r="O425" s="226" t="s">
        <v>174</v>
      </c>
      <c r="P425" s="531" t="s">
        <v>2753</v>
      </c>
      <c r="Q425" s="220" t="s">
        <v>2754</v>
      </c>
      <c r="R425" s="677">
        <v>1670</v>
      </c>
      <c r="S425" s="677">
        <v>1680</v>
      </c>
      <c r="T425" s="29">
        <v>246.6</v>
      </c>
      <c r="U425" s="30">
        <v>73.7</v>
      </c>
      <c r="V425" s="31"/>
      <c r="W425" s="30"/>
      <c r="X425" s="31"/>
      <c r="Y425" s="30">
        <v>43.7</v>
      </c>
      <c r="Z425" s="31">
        <v>42.3</v>
      </c>
      <c r="AA425" s="30">
        <v>3.7</v>
      </c>
      <c r="AB425" s="31">
        <v>6.6</v>
      </c>
      <c r="AC425" s="30"/>
      <c r="AD425" s="31"/>
      <c r="AE425" s="30">
        <v>21.6</v>
      </c>
      <c r="AF425" s="31"/>
      <c r="AG425" s="30">
        <v>15.7</v>
      </c>
      <c r="AH425" s="31">
        <v>6.2</v>
      </c>
      <c r="AI425" s="30"/>
      <c r="AJ425" s="31"/>
      <c r="AK425" s="263">
        <v>162</v>
      </c>
      <c r="AL425" s="29">
        <v>247.6</v>
      </c>
      <c r="AM425" s="30">
        <v>70.3</v>
      </c>
      <c r="AN425" s="31"/>
      <c r="AO425" s="30"/>
      <c r="AP425" s="31"/>
      <c r="AQ425" s="30">
        <v>43.7</v>
      </c>
      <c r="AR425" s="31">
        <v>41.9</v>
      </c>
      <c r="AS425" s="30">
        <v>3.8</v>
      </c>
      <c r="AT425" s="31">
        <v>6.4</v>
      </c>
      <c r="AU425" s="30"/>
      <c r="AV425" s="31"/>
      <c r="AW425" s="30">
        <v>21.5</v>
      </c>
      <c r="AX425" s="31"/>
      <c r="AY425" s="30">
        <v>17.8</v>
      </c>
      <c r="AZ425" s="31">
        <v>6.2</v>
      </c>
      <c r="BA425" s="30"/>
      <c r="BB425" s="31"/>
      <c r="BC425" s="263">
        <v>174.6</v>
      </c>
      <c r="BD425" s="618" t="s">
        <v>896</v>
      </c>
      <c r="BE425" s="619" t="s">
        <v>3716</v>
      </c>
      <c r="BF425" s="620" t="s">
        <v>3716</v>
      </c>
      <c r="BG425" s="620" t="s">
        <v>3716</v>
      </c>
      <c r="BH425" s="620" t="s">
        <v>3717</v>
      </c>
      <c r="BI425" s="620" t="s">
        <v>3716</v>
      </c>
      <c r="BJ425" s="620" t="s">
        <v>3717</v>
      </c>
      <c r="BK425" s="620" t="s">
        <v>3716</v>
      </c>
      <c r="BL425" s="620" t="s">
        <v>3718</v>
      </c>
      <c r="BM425" s="142"/>
    </row>
    <row r="426" spans="1:65" ht="81" x14ac:dyDescent="0.15">
      <c r="A426" s="358" t="s">
        <v>2276</v>
      </c>
      <c r="B426" s="272">
        <v>422</v>
      </c>
      <c r="C426" s="138" t="s">
        <v>2747</v>
      </c>
      <c r="D426" s="671" t="s">
        <v>2755</v>
      </c>
      <c r="E426" s="672" t="s">
        <v>4101</v>
      </c>
      <c r="F426" s="673" t="s">
        <v>2756</v>
      </c>
      <c r="G426" s="674" t="s">
        <v>2757</v>
      </c>
      <c r="H426" s="675" t="s">
        <v>2751</v>
      </c>
      <c r="I426" s="531">
        <v>42447</v>
      </c>
      <c r="J426" s="138" t="s">
        <v>65</v>
      </c>
      <c r="K426" s="676" t="s">
        <v>2758</v>
      </c>
      <c r="L426" s="138" t="s">
        <v>67</v>
      </c>
      <c r="M426" s="138" t="s">
        <v>74</v>
      </c>
      <c r="N426" s="226" t="s">
        <v>896</v>
      </c>
      <c r="O426" s="226" t="s">
        <v>174</v>
      </c>
      <c r="P426" s="531" t="s">
        <v>2753</v>
      </c>
      <c r="Q426" s="220" t="s">
        <v>2759</v>
      </c>
      <c r="R426" s="677">
        <v>1799</v>
      </c>
      <c r="S426" s="677">
        <v>1829</v>
      </c>
      <c r="T426" s="29">
        <v>171.1</v>
      </c>
      <c r="U426" s="30">
        <v>68.2</v>
      </c>
      <c r="V426" s="31"/>
      <c r="W426" s="30">
        <v>24.2</v>
      </c>
      <c r="X426" s="31"/>
      <c r="Y426" s="30">
        <v>17.8</v>
      </c>
      <c r="Z426" s="31">
        <v>12.6</v>
      </c>
      <c r="AA426" s="30">
        <v>88.9</v>
      </c>
      <c r="AB426" s="31"/>
      <c r="AC426" s="30"/>
      <c r="AD426" s="31"/>
      <c r="AE426" s="30">
        <v>39.5</v>
      </c>
      <c r="AF426" s="31">
        <v>4.2</v>
      </c>
      <c r="AG426" s="30">
        <v>25</v>
      </c>
      <c r="AH426" s="31"/>
      <c r="AI426" s="30"/>
      <c r="AJ426" s="31"/>
      <c r="AK426" s="263">
        <v>50.6</v>
      </c>
      <c r="AL426" s="29">
        <v>174.6</v>
      </c>
      <c r="AM426" s="30">
        <v>69.900000000000006</v>
      </c>
      <c r="AN426" s="31"/>
      <c r="AO426" s="30">
        <v>25.8</v>
      </c>
      <c r="AP426" s="31"/>
      <c r="AQ426" s="30">
        <v>19.7</v>
      </c>
      <c r="AR426" s="31">
        <v>12.4</v>
      </c>
      <c r="AS426" s="30">
        <v>92.6</v>
      </c>
      <c r="AT426" s="31"/>
      <c r="AU426" s="30"/>
      <c r="AV426" s="31"/>
      <c r="AW426" s="30">
        <v>44.7</v>
      </c>
      <c r="AX426" s="31">
        <v>6.7</v>
      </c>
      <c r="AY426" s="30">
        <v>35.799999999999997</v>
      </c>
      <c r="AZ426" s="31"/>
      <c r="BA426" s="30"/>
      <c r="BB426" s="31"/>
      <c r="BC426" s="263">
        <v>56.6</v>
      </c>
      <c r="BD426" s="618" t="s">
        <v>896</v>
      </c>
      <c r="BE426" s="619" t="s">
        <v>3716</v>
      </c>
      <c r="BF426" s="620" t="s">
        <v>3716</v>
      </c>
      <c r="BG426" s="620" t="s">
        <v>3716</v>
      </c>
      <c r="BH426" s="620" t="s">
        <v>3716</v>
      </c>
      <c r="BI426" s="620" t="s">
        <v>3716</v>
      </c>
      <c r="BJ426" s="620" t="s">
        <v>3716</v>
      </c>
      <c r="BK426" s="620" t="s">
        <v>3716</v>
      </c>
      <c r="BL426" s="620" t="s">
        <v>3718</v>
      </c>
      <c r="BM426" s="142"/>
    </row>
    <row r="427" spans="1:65" ht="43.5" customHeight="1" x14ac:dyDescent="0.15">
      <c r="A427" s="218" t="s">
        <v>2276</v>
      </c>
      <c r="B427" s="272">
        <v>423</v>
      </c>
      <c r="C427" s="138" t="s">
        <v>2760</v>
      </c>
      <c r="D427" s="273" t="s">
        <v>2761</v>
      </c>
      <c r="E427" s="295" t="s">
        <v>2762</v>
      </c>
      <c r="F427" s="275" t="s">
        <v>2763</v>
      </c>
      <c r="G427" s="276" t="s">
        <v>2764</v>
      </c>
      <c r="H427" s="277" t="s">
        <v>2765</v>
      </c>
      <c r="I427" s="220" t="s">
        <v>2766</v>
      </c>
      <c r="J427" s="138" t="s">
        <v>193</v>
      </c>
      <c r="K427" s="278" t="s">
        <v>2767</v>
      </c>
      <c r="L427" s="465" t="s">
        <v>105</v>
      </c>
      <c r="M427" s="138" t="s">
        <v>74</v>
      </c>
      <c r="N427" s="300" t="s">
        <v>896</v>
      </c>
      <c r="O427" s="226" t="s">
        <v>174</v>
      </c>
      <c r="P427" s="531" t="s">
        <v>2768</v>
      </c>
      <c r="Q427" s="220" t="s">
        <v>2769</v>
      </c>
      <c r="R427" s="300">
        <v>195</v>
      </c>
      <c r="S427" s="300">
        <v>195</v>
      </c>
      <c r="T427" s="29">
        <v>46.3</v>
      </c>
      <c r="U427" s="30">
        <v>132.9</v>
      </c>
      <c r="V427" s="31"/>
      <c r="W427" s="30"/>
      <c r="X427" s="31"/>
      <c r="Y427" s="30">
        <v>0.8</v>
      </c>
      <c r="Z427" s="31"/>
      <c r="AA427" s="30"/>
      <c r="AB427" s="31"/>
      <c r="AC427" s="30"/>
      <c r="AD427" s="31"/>
      <c r="AE427" s="30">
        <v>2.9</v>
      </c>
      <c r="AF427" s="31"/>
      <c r="AG427" s="30">
        <v>9.4</v>
      </c>
      <c r="AH427" s="31"/>
      <c r="AI427" s="30"/>
      <c r="AJ427" s="31"/>
      <c r="AK427" s="621"/>
      <c r="AL427" s="29">
        <v>49</v>
      </c>
      <c r="AM427" s="30">
        <v>141.6</v>
      </c>
      <c r="AN427" s="31"/>
      <c r="AO427" s="30"/>
      <c r="AP427" s="31"/>
      <c r="AQ427" s="30">
        <v>0.5</v>
      </c>
      <c r="AR427" s="31"/>
      <c r="AS427" s="30"/>
      <c r="AT427" s="31"/>
      <c r="AU427" s="30"/>
      <c r="AV427" s="31"/>
      <c r="AW427" s="30">
        <v>3.46</v>
      </c>
      <c r="AX427" s="31"/>
      <c r="AY427" s="30">
        <v>9.5</v>
      </c>
      <c r="AZ427" s="31"/>
      <c r="BA427" s="30"/>
      <c r="BB427" s="31"/>
      <c r="BC427" s="621"/>
      <c r="BD427" s="618" t="s">
        <v>4102</v>
      </c>
      <c r="BE427" s="619" t="s">
        <v>3716</v>
      </c>
      <c r="BF427" s="620" t="s">
        <v>3716</v>
      </c>
      <c r="BG427" s="620" t="s">
        <v>3717</v>
      </c>
      <c r="BH427" s="620" t="s">
        <v>3718</v>
      </c>
      <c r="BI427" s="620" t="s">
        <v>3716</v>
      </c>
      <c r="BJ427" s="620" t="s">
        <v>3716</v>
      </c>
      <c r="BK427" s="620" t="s">
        <v>3716</v>
      </c>
      <c r="BL427" s="621" t="s">
        <v>3716</v>
      </c>
      <c r="BM427" s="142"/>
    </row>
    <row r="428" spans="1:65" ht="43.5" customHeight="1" x14ac:dyDescent="0.15">
      <c r="A428" s="218" t="s">
        <v>2276</v>
      </c>
      <c r="B428" s="272">
        <v>424</v>
      </c>
      <c r="C428" s="138" t="s">
        <v>2760</v>
      </c>
      <c r="D428" s="273" t="s">
        <v>2770</v>
      </c>
      <c r="E428" s="295" t="s">
        <v>2771</v>
      </c>
      <c r="F428" s="275" t="s">
        <v>2763</v>
      </c>
      <c r="G428" s="276" t="s">
        <v>2764</v>
      </c>
      <c r="H428" s="277" t="s">
        <v>2765</v>
      </c>
      <c r="I428" s="220"/>
      <c r="J428" s="138" t="s">
        <v>193</v>
      </c>
      <c r="K428" s="278" t="s">
        <v>2419</v>
      </c>
      <c r="L428" s="465" t="s">
        <v>105</v>
      </c>
      <c r="M428" s="138" t="s">
        <v>74</v>
      </c>
      <c r="N428" s="300" t="s">
        <v>3720</v>
      </c>
      <c r="O428" s="226" t="s">
        <v>184</v>
      </c>
      <c r="P428" s="531" t="s">
        <v>2768</v>
      </c>
      <c r="Q428" s="220" t="s">
        <v>2772</v>
      </c>
      <c r="R428" s="300">
        <v>181</v>
      </c>
      <c r="S428" s="300">
        <v>160</v>
      </c>
      <c r="T428" s="29">
        <v>40.6</v>
      </c>
      <c r="U428" s="30">
        <v>73</v>
      </c>
      <c r="V428" s="31"/>
      <c r="W428" s="30"/>
      <c r="X428" s="31"/>
      <c r="Y428" s="30"/>
      <c r="Z428" s="31"/>
      <c r="AA428" s="30"/>
      <c r="AB428" s="31"/>
      <c r="AC428" s="30"/>
      <c r="AD428" s="31"/>
      <c r="AE428" s="30"/>
      <c r="AF428" s="31"/>
      <c r="AG428" s="30">
        <v>4.7</v>
      </c>
      <c r="AH428" s="31"/>
      <c r="AI428" s="30"/>
      <c r="AJ428" s="31"/>
      <c r="AK428" s="621"/>
      <c r="AL428" s="29">
        <v>42</v>
      </c>
      <c r="AM428" s="30">
        <v>73.2</v>
      </c>
      <c r="AN428" s="31"/>
      <c r="AO428" s="30"/>
      <c r="AP428" s="31"/>
      <c r="AQ428" s="30"/>
      <c r="AR428" s="31"/>
      <c r="AS428" s="30"/>
      <c r="AT428" s="31"/>
      <c r="AU428" s="30"/>
      <c r="AV428" s="31"/>
      <c r="AW428" s="30"/>
      <c r="AX428" s="31"/>
      <c r="AY428" s="30">
        <v>4.3</v>
      </c>
      <c r="AZ428" s="31"/>
      <c r="BA428" s="30"/>
      <c r="BB428" s="31"/>
      <c r="BC428" s="621"/>
      <c r="BD428" s="618" t="s">
        <v>4102</v>
      </c>
      <c r="BE428" s="619" t="s">
        <v>3718</v>
      </c>
      <c r="BF428" s="620" t="s">
        <v>3718</v>
      </c>
      <c r="BG428" s="620" t="s">
        <v>3718</v>
      </c>
      <c r="BH428" s="620" t="s">
        <v>3718</v>
      </c>
      <c r="BI428" s="620" t="s">
        <v>3716</v>
      </c>
      <c r="BJ428" s="620" t="s">
        <v>3718</v>
      </c>
      <c r="BK428" s="620" t="s">
        <v>3718</v>
      </c>
      <c r="BL428" s="621" t="s">
        <v>3718</v>
      </c>
      <c r="BM428" s="142"/>
    </row>
    <row r="429" spans="1:65" ht="43.5" customHeight="1" x14ac:dyDescent="0.15">
      <c r="A429" s="218" t="s">
        <v>2276</v>
      </c>
      <c r="B429" s="272">
        <v>425</v>
      </c>
      <c r="C429" s="138" t="s">
        <v>2760</v>
      </c>
      <c r="D429" s="273" t="s">
        <v>2773</v>
      </c>
      <c r="E429" s="295" t="s">
        <v>2774</v>
      </c>
      <c r="F429" s="275" t="s">
        <v>2763</v>
      </c>
      <c r="G429" s="276" t="s">
        <v>2764</v>
      </c>
      <c r="H429" s="277" t="s">
        <v>2765</v>
      </c>
      <c r="I429" s="220"/>
      <c r="J429" s="138" t="s">
        <v>193</v>
      </c>
      <c r="K429" s="278" t="s">
        <v>2419</v>
      </c>
      <c r="L429" s="465" t="s">
        <v>105</v>
      </c>
      <c r="M429" s="138" t="s">
        <v>74</v>
      </c>
      <c r="N429" s="300" t="s">
        <v>3720</v>
      </c>
      <c r="O429" s="226" t="s">
        <v>184</v>
      </c>
      <c r="P429" s="531" t="s">
        <v>4103</v>
      </c>
      <c r="Q429" s="220" t="s">
        <v>2775</v>
      </c>
      <c r="R429" s="300">
        <v>350</v>
      </c>
      <c r="S429" s="300">
        <v>310</v>
      </c>
      <c r="T429" s="29">
        <v>64.5</v>
      </c>
      <c r="U429" s="30">
        <v>157</v>
      </c>
      <c r="V429" s="31"/>
      <c r="W429" s="30"/>
      <c r="X429" s="31"/>
      <c r="Y429" s="30"/>
      <c r="Z429" s="31"/>
      <c r="AA429" s="30"/>
      <c r="AB429" s="31"/>
      <c r="AC429" s="30"/>
      <c r="AD429" s="31"/>
      <c r="AE429" s="30">
        <v>1.6</v>
      </c>
      <c r="AF429" s="31"/>
      <c r="AG429" s="30">
        <v>4</v>
      </c>
      <c r="AH429" s="31"/>
      <c r="AI429" s="30"/>
      <c r="AJ429" s="31"/>
      <c r="AK429" s="621"/>
      <c r="AL429" s="29">
        <v>64.5</v>
      </c>
      <c r="AM429" s="30">
        <v>161</v>
      </c>
      <c r="AN429" s="31"/>
      <c r="AO429" s="30"/>
      <c r="AP429" s="31"/>
      <c r="AQ429" s="30"/>
      <c r="AR429" s="31"/>
      <c r="AS429" s="30"/>
      <c r="AT429" s="31"/>
      <c r="AU429" s="30"/>
      <c r="AV429" s="31"/>
      <c r="AW429" s="30">
        <v>3</v>
      </c>
      <c r="AX429" s="31"/>
      <c r="AY429" s="30">
        <v>4.5</v>
      </c>
      <c r="AZ429" s="31"/>
      <c r="BA429" s="30"/>
      <c r="BB429" s="31"/>
      <c r="BC429" s="621"/>
      <c r="BD429" s="618" t="s">
        <v>4102</v>
      </c>
      <c r="BE429" s="265" t="s">
        <v>3718</v>
      </c>
      <c r="BF429" s="266" t="s">
        <v>3718</v>
      </c>
      <c r="BG429" s="266" t="s">
        <v>3716</v>
      </c>
      <c r="BH429" s="266" t="s">
        <v>3716</v>
      </c>
      <c r="BI429" s="266" t="s">
        <v>3716</v>
      </c>
      <c r="BJ429" s="266" t="s">
        <v>3718</v>
      </c>
      <c r="BK429" s="266" t="s">
        <v>3719</v>
      </c>
      <c r="BL429" s="263" t="s">
        <v>3719</v>
      </c>
      <c r="BM429" s="142"/>
    </row>
    <row r="430" spans="1:65" ht="43.5" customHeight="1" x14ac:dyDescent="0.15">
      <c r="A430" s="218" t="s">
        <v>2276</v>
      </c>
      <c r="B430" s="272">
        <v>426</v>
      </c>
      <c r="C430" s="138" t="s">
        <v>2760</v>
      </c>
      <c r="D430" s="273" t="s">
        <v>2776</v>
      </c>
      <c r="E430" s="295" t="s">
        <v>2777</v>
      </c>
      <c r="F430" s="275" t="s">
        <v>2763</v>
      </c>
      <c r="G430" s="276" t="s">
        <v>2764</v>
      </c>
      <c r="H430" s="277" t="s">
        <v>2765</v>
      </c>
      <c r="I430" s="220"/>
      <c r="J430" s="138" t="s">
        <v>193</v>
      </c>
      <c r="K430" s="278" t="s">
        <v>2419</v>
      </c>
      <c r="L430" s="465" t="s">
        <v>105</v>
      </c>
      <c r="M430" s="138" t="s">
        <v>74</v>
      </c>
      <c r="N430" s="300" t="s">
        <v>3720</v>
      </c>
      <c r="O430" s="226" t="s">
        <v>184</v>
      </c>
      <c r="P430" s="531" t="s">
        <v>2768</v>
      </c>
      <c r="Q430" s="220" t="s">
        <v>2778</v>
      </c>
      <c r="R430" s="300">
        <v>370</v>
      </c>
      <c r="S430" s="300">
        <v>330</v>
      </c>
      <c r="T430" s="29">
        <v>281</v>
      </c>
      <c r="U430" s="30">
        <v>149.19999999999999</v>
      </c>
      <c r="V430" s="31"/>
      <c r="W430" s="30"/>
      <c r="X430" s="31"/>
      <c r="Y430" s="30"/>
      <c r="Z430" s="31"/>
      <c r="AA430" s="30"/>
      <c r="AB430" s="31"/>
      <c r="AC430" s="30"/>
      <c r="AD430" s="31"/>
      <c r="AE430" s="30">
        <v>0.3</v>
      </c>
      <c r="AF430" s="31"/>
      <c r="AG430" s="30">
        <v>8.1999999999999993</v>
      </c>
      <c r="AH430" s="31"/>
      <c r="AI430" s="30"/>
      <c r="AJ430" s="31"/>
      <c r="AK430" s="621"/>
      <c r="AL430" s="29">
        <v>244</v>
      </c>
      <c r="AM430" s="30">
        <v>151.9</v>
      </c>
      <c r="AN430" s="31"/>
      <c r="AO430" s="30"/>
      <c r="AP430" s="31"/>
      <c r="AQ430" s="30"/>
      <c r="AR430" s="31"/>
      <c r="AS430" s="30"/>
      <c r="AT430" s="31"/>
      <c r="AU430" s="30"/>
      <c r="AV430" s="31"/>
      <c r="AW430" s="30">
        <v>0.6</v>
      </c>
      <c r="AX430" s="31"/>
      <c r="AY430" s="30">
        <v>10</v>
      </c>
      <c r="AZ430" s="31"/>
      <c r="BA430" s="30"/>
      <c r="BB430" s="31"/>
      <c r="BC430" s="621"/>
      <c r="BD430" s="264" t="s">
        <v>4104</v>
      </c>
      <c r="BE430" s="265" t="s">
        <v>3717</v>
      </c>
      <c r="BF430" s="266" t="s">
        <v>3717</v>
      </c>
      <c r="BG430" s="266" t="s">
        <v>3717</v>
      </c>
      <c r="BH430" s="266" t="s">
        <v>3716</v>
      </c>
      <c r="BI430" s="266" t="s">
        <v>3717</v>
      </c>
      <c r="BJ430" s="266" t="s">
        <v>3716</v>
      </c>
      <c r="BK430" s="266" t="s">
        <v>3717</v>
      </c>
      <c r="BL430" s="263" t="s">
        <v>3717</v>
      </c>
      <c r="BM430" s="142"/>
    </row>
    <row r="431" spans="1:65" ht="43.5" customHeight="1" x14ac:dyDescent="0.15">
      <c r="A431" s="218" t="s">
        <v>2276</v>
      </c>
      <c r="B431" s="272">
        <v>427</v>
      </c>
      <c r="C431" s="138" t="s">
        <v>2760</v>
      </c>
      <c r="D431" s="273" t="s">
        <v>2779</v>
      </c>
      <c r="E431" s="295" t="s">
        <v>2780</v>
      </c>
      <c r="F431" s="275" t="s">
        <v>2763</v>
      </c>
      <c r="G431" s="276" t="s">
        <v>2764</v>
      </c>
      <c r="H431" s="277" t="s">
        <v>2765</v>
      </c>
      <c r="I431" s="220"/>
      <c r="J431" s="138" t="s">
        <v>193</v>
      </c>
      <c r="K431" s="278" t="s">
        <v>2419</v>
      </c>
      <c r="L431" s="465" t="s">
        <v>105</v>
      </c>
      <c r="M431" s="138" t="s">
        <v>74</v>
      </c>
      <c r="N431" s="300" t="s">
        <v>3720</v>
      </c>
      <c r="O431" s="226" t="s">
        <v>184</v>
      </c>
      <c r="P431" s="531" t="s">
        <v>2768</v>
      </c>
      <c r="Q431" s="220" t="s">
        <v>2781</v>
      </c>
      <c r="R431" s="300">
        <v>73</v>
      </c>
      <c r="S431" s="300">
        <v>70</v>
      </c>
      <c r="T431" s="29">
        <v>24.3</v>
      </c>
      <c r="U431" s="30">
        <v>10.9</v>
      </c>
      <c r="V431" s="31"/>
      <c r="W431" s="30"/>
      <c r="X431" s="31"/>
      <c r="Y431" s="30"/>
      <c r="Z431" s="31"/>
      <c r="AA431" s="30"/>
      <c r="AB431" s="31"/>
      <c r="AC431" s="30"/>
      <c r="AD431" s="31"/>
      <c r="AE431" s="30"/>
      <c r="AF431" s="31"/>
      <c r="AG431" s="30">
        <v>3</v>
      </c>
      <c r="AH431" s="31"/>
      <c r="AI431" s="30"/>
      <c r="AJ431" s="31"/>
      <c r="AK431" s="621"/>
      <c r="AL431" s="29">
        <v>26.4</v>
      </c>
      <c r="AM431" s="30">
        <v>7.7</v>
      </c>
      <c r="AN431" s="31"/>
      <c r="AO431" s="30"/>
      <c r="AP431" s="31"/>
      <c r="AQ431" s="30"/>
      <c r="AR431" s="31"/>
      <c r="AS431" s="30"/>
      <c r="AT431" s="31"/>
      <c r="AU431" s="30"/>
      <c r="AV431" s="31"/>
      <c r="AW431" s="30"/>
      <c r="AX431" s="31"/>
      <c r="AY431" s="30">
        <v>3.1</v>
      </c>
      <c r="AZ431" s="31"/>
      <c r="BA431" s="30"/>
      <c r="BB431" s="31"/>
      <c r="BC431" s="621"/>
      <c r="BD431" s="618" t="s">
        <v>4102</v>
      </c>
      <c r="BE431" s="619" t="s">
        <v>3716</v>
      </c>
      <c r="BF431" s="620" t="s">
        <v>3717</v>
      </c>
      <c r="BG431" s="620" t="s">
        <v>3716</v>
      </c>
      <c r="BH431" s="620" t="s">
        <v>3718</v>
      </c>
      <c r="BI431" s="620" t="s">
        <v>3717</v>
      </c>
      <c r="BJ431" s="620" t="s">
        <v>3716</v>
      </c>
      <c r="BK431" s="620" t="s">
        <v>3717</v>
      </c>
      <c r="BL431" s="621" t="s">
        <v>3716</v>
      </c>
      <c r="BM431" s="142"/>
    </row>
    <row r="432" spans="1:65" ht="43.5" customHeight="1" x14ac:dyDescent="0.15">
      <c r="A432" s="218" t="s">
        <v>2276</v>
      </c>
      <c r="B432" s="272">
        <v>428</v>
      </c>
      <c r="C432" s="138" t="s">
        <v>2760</v>
      </c>
      <c r="D432" s="273" t="s">
        <v>2782</v>
      </c>
      <c r="E432" s="295" t="s">
        <v>2783</v>
      </c>
      <c r="F432" s="275" t="s">
        <v>2763</v>
      </c>
      <c r="G432" s="276" t="s">
        <v>2764</v>
      </c>
      <c r="H432" s="277" t="s">
        <v>2765</v>
      </c>
      <c r="I432" s="220"/>
      <c r="J432" s="138" t="s">
        <v>193</v>
      </c>
      <c r="K432" s="278" t="s">
        <v>2784</v>
      </c>
      <c r="L432" s="465" t="s">
        <v>105</v>
      </c>
      <c r="M432" s="138" t="s">
        <v>74</v>
      </c>
      <c r="N432" s="300" t="s">
        <v>3720</v>
      </c>
      <c r="O432" s="226" t="s">
        <v>184</v>
      </c>
      <c r="P432" s="531" t="s">
        <v>2768</v>
      </c>
      <c r="Q432" s="220" t="s">
        <v>2785</v>
      </c>
      <c r="R432" s="300">
        <v>48</v>
      </c>
      <c r="S432" s="300">
        <v>48</v>
      </c>
      <c r="T432" s="29">
        <v>18.5</v>
      </c>
      <c r="U432" s="30">
        <v>9</v>
      </c>
      <c r="V432" s="31"/>
      <c r="W432" s="30"/>
      <c r="X432" s="31"/>
      <c r="Y432" s="30"/>
      <c r="Z432" s="31"/>
      <c r="AA432" s="30">
        <v>1</v>
      </c>
      <c r="AB432" s="31"/>
      <c r="AC432" s="30"/>
      <c r="AD432" s="31"/>
      <c r="AE432" s="30"/>
      <c r="AF432" s="31"/>
      <c r="AG432" s="30"/>
      <c r="AH432" s="31"/>
      <c r="AI432" s="30"/>
      <c r="AJ432" s="31"/>
      <c r="AK432" s="621"/>
      <c r="AL432" s="29">
        <v>17.5</v>
      </c>
      <c r="AM432" s="30">
        <v>9.5</v>
      </c>
      <c r="AN432" s="31"/>
      <c r="AO432" s="30"/>
      <c r="AP432" s="31"/>
      <c r="AQ432" s="30"/>
      <c r="AR432" s="31"/>
      <c r="AS432" s="30">
        <v>1</v>
      </c>
      <c r="AT432" s="31"/>
      <c r="AU432" s="30"/>
      <c r="AV432" s="31"/>
      <c r="AW432" s="30"/>
      <c r="AX432" s="31"/>
      <c r="AY432" s="30"/>
      <c r="AZ432" s="31"/>
      <c r="BA432" s="30"/>
      <c r="BB432" s="31"/>
      <c r="BC432" s="621"/>
      <c r="BD432" s="264" t="s">
        <v>4104</v>
      </c>
      <c r="BE432" s="619" t="s">
        <v>3716</v>
      </c>
      <c r="BF432" s="620" t="s">
        <v>3717</v>
      </c>
      <c r="BG432" s="620" t="s">
        <v>3717</v>
      </c>
      <c r="BH432" s="620" t="s">
        <v>3718</v>
      </c>
      <c r="BI432" s="620" t="s">
        <v>3716</v>
      </c>
      <c r="BJ432" s="620" t="s">
        <v>3718</v>
      </c>
      <c r="BK432" s="620" t="s">
        <v>3718</v>
      </c>
      <c r="BL432" s="621" t="s">
        <v>3716</v>
      </c>
      <c r="BM432" s="142"/>
    </row>
    <row r="433" spans="1:65" ht="43.5" customHeight="1" x14ac:dyDescent="0.15">
      <c r="A433" s="218" t="s">
        <v>2276</v>
      </c>
      <c r="B433" s="272">
        <v>429</v>
      </c>
      <c r="C433" s="138" t="s">
        <v>2760</v>
      </c>
      <c r="D433" s="273" t="s">
        <v>2786</v>
      </c>
      <c r="E433" s="295" t="s">
        <v>2787</v>
      </c>
      <c r="F433" s="275" t="s">
        <v>2763</v>
      </c>
      <c r="G433" s="276" t="s">
        <v>2764</v>
      </c>
      <c r="H433" s="277" t="s">
        <v>2765</v>
      </c>
      <c r="I433" s="220"/>
      <c r="J433" s="138" t="s">
        <v>193</v>
      </c>
      <c r="K433" s="278" t="s">
        <v>2419</v>
      </c>
      <c r="L433" s="465" t="s">
        <v>105</v>
      </c>
      <c r="M433" s="138" t="s">
        <v>74</v>
      </c>
      <c r="N433" s="300" t="s">
        <v>3720</v>
      </c>
      <c r="O433" s="226" t="s">
        <v>184</v>
      </c>
      <c r="P433" s="531" t="s">
        <v>2768</v>
      </c>
      <c r="Q433" s="220" t="s">
        <v>2788</v>
      </c>
      <c r="R433" s="300">
        <v>115</v>
      </c>
      <c r="S433" s="300">
        <v>115</v>
      </c>
      <c r="T433" s="29">
        <v>2.9</v>
      </c>
      <c r="U433" s="30">
        <v>10</v>
      </c>
      <c r="V433" s="31"/>
      <c r="W433" s="30"/>
      <c r="X433" s="31"/>
      <c r="Y433" s="30"/>
      <c r="Z433" s="31"/>
      <c r="AA433" s="30"/>
      <c r="AB433" s="31"/>
      <c r="AC433" s="30"/>
      <c r="AD433" s="31"/>
      <c r="AE433" s="30">
        <v>0.1</v>
      </c>
      <c r="AF433" s="31"/>
      <c r="AG433" s="30">
        <v>1</v>
      </c>
      <c r="AH433" s="31"/>
      <c r="AI433" s="30">
        <v>0.1</v>
      </c>
      <c r="AJ433" s="31"/>
      <c r="AK433" s="621"/>
      <c r="AL433" s="29">
        <v>2.6</v>
      </c>
      <c r="AM433" s="30">
        <v>10.3</v>
      </c>
      <c r="AN433" s="31"/>
      <c r="AO433" s="30"/>
      <c r="AP433" s="31"/>
      <c r="AQ433" s="30"/>
      <c r="AR433" s="31"/>
      <c r="AS433" s="30"/>
      <c r="AT433" s="31"/>
      <c r="AU433" s="30"/>
      <c r="AV433" s="31"/>
      <c r="AW433" s="30">
        <v>0.2</v>
      </c>
      <c r="AX433" s="31"/>
      <c r="AY433" s="30">
        <v>1</v>
      </c>
      <c r="AZ433" s="31"/>
      <c r="BA433" s="30">
        <v>0.1</v>
      </c>
      <c r="BB433" s="31"/>
      <c r="BC433" s="621"/>
      <c r="BD433" s="618" t="s">
        <v>4105</v>
      </c>
      <c r="BE433" s="619"/>
      <c r="BF433" s="620"/>
      <c r="BG433" s="620"/>
      <c r="BH433" s="620"/>
      <c r="BI433" s="620"/>
      <c r="BJ433" s="620"/>
      <c r="BK433" s="620"/>
      <c r="BL433" s="621"/>
      <c r="BM433" s="142"/>
    </row>
    <row r="434" spans="1:65" ht="43.5" customHeight="1" x14ac:dyDescent="0.15">
      <c r="A434" s="218" t="s">
        <v>2276</v>
      </c>
      <c r="B434" s="272">
        <v>430</v>
      </c>
      <c r="C434" s="138" t="s">
        <v>2760</v>
      </c>
      <c r="D434" s="273" t="s">
        <v>2789</v>
      </c>
      <c r="E434" s="295" t="s">
        <v>2790</v>
      </c>
      <c r="F434" s="275" t="s">
        <v>2763</v>
      </c>
      <c r="G434" s="276" t="s">
        <v>2764</v>
      </c>
      <c r="H434" s="277" t="s">
        <v>2765</v>
      </c>
      <c r="I434" s="220"/>
      <c r="J434" s="138" t="s">
        <v>193</v>
      </c>
      <c r="K434" s="278" t="s">
        <v>2419</v>
      </c>
      <c r="L434" s="465" t="s">
        <v>105</v>
      </c>
      <c r="M434" s="138" t="s">
        <v>74</v>
      </c>
      <c r="N434" s="300" t="s">
        <v>3720</v>
      </c>
      <c r="O434" s="226" t="s">
        <v>184</v>
      </c>
      <c r="P434" s="531" t="s">
        <v>2768</v>
      </c>
      <c r="Q434" s="220" t="s">
        <v>2791</v>
      </c>
      <c r="R434" s="300">
        <v>99</v>
      </c>
      <c r="S434" s="300">
        <v>88</v>
      </c>
      <c r="T434" s="29">
        <v>8.3000000000000007</v>
      </c>
      <c r="U434" s="30">
        <v>62.1</v>
      </c>
      <c r="V434" s="31"/>
      <c r="W434" s="30"/>
      <c r="X434" s="31"/>
      <c r="Y434" s="30"/>
      <c r="Z434" s="31"/>
      <c r="AA434" s="30"/>
      <c r="AB434" s="31"/>
      <c r="AC434" s="30"/>
      <c r="AD434" s="31"/>
      <c r="AE434" s="30"/>
      <c r="AF434" s="31"/>
      <c r="AG434" s="30">
        <v>0.2</v>
      </c>
      <c r="AH434" s="31"/>
      <c r="AI434" s="30"/>
      <c r="AJ434" s="31"/>
      <c r="AK434" s="621"/>
      <c r="AL434" s="29">
        <v>7.7</v>
      </c>
      <c r="AM434" s="30">
        <v>68</v>
      </c>
      <c r="AN434" s="31"/>
      <c r="AO434" s="30"/>
      <c r="AP434" s="31"/>
      <c r="AQ434" s="30"/>
      <c r="AR434" s="31"/>
      <c r="AS434" s="30"/>
      <c r="AT434" s="31"/>
      <c r="AU434" s="30"/>
      <c r="AV434" s="31"/>
      <c r="AW434" s="30"/>
      <c r="AX434" s="31"/>
      <c r="AY434" s="30">
        <v>0.2</v>
      </c>
      <c r="AZ434" s="31"/>
      <c r="BA434" s="30"/>
      <c r="BB434" s="31"/>
      <c r="BC434" s="621"/>
      <c r="BD434" s="618" t="s">
        <v>4102</v>
      </c>
      <c r="BE434" s="619" t="s">
        <v>3716</v>
      </c>
      <c r="BF434" s="620" t="s">
        <v>3716</v>
      </c>
      <c r="BG434" s="620" t="s">
        <v>3717</v>
      </c>
      <c r="BH434" s="620" t="s">
        <v>3718</v>
      </c>
      <c r="BI434" s="620" t="s">
        <v>3716</v>
      </c>
      <c r="BJ434" s="620" t="s">
        <v>3718</v>
      </c>
      <c r="BK434" s="620" t="s">
        <v>3716</v>
      </c>
      <c r="BL434" s="621" t="s">
        <v>3716</v>
      </c>
      <c r="BM434" s="142"/>
    </row>
    <row r="435" spans="1:65" ht="43.5" customHeight="1" x14ac:dyDescent="0.15">
      <c r="A435" s="218" t="s">
        <v>2276</v>
      </c>
      <c r="B435" s="272">
        <v>431</v>
      </c>
      <c r="C435" s="138" t="s">
        <v>2760</v>
      </c>
      <c r="D435" s="273" t="s">
        <v>2792</v>
      </c>
      <c r="E435" s="295" t="s">
        <v>2793</v>
      </c>
      <c r="F435" s="275" t="s">
        <v>2763</v>
      </c>
      <c r="G435" s="276" t="s">
        <v>2794</v>
      </c>
      <c r="H435" s="277" t="s">
        <v>2765</v>
      </c>
      <c r="I435" s="220"/>
      <c r="J435" s="138" t="s">
        <v>193</v>
      </c>
      <c r="K435" s="278" t="s">
        <v>2401</v>
      </c>
      <c r="L435" s="465" t="s">
        <v>105</v>
      </c>
      <c r="M435" s="138" t="s">
        <v>74</v>
      </c>
      <c r="N435" s="300" t="s">
        <v>3720</v>
      </c>
      <c r="O435" s="226" t="s">
        <v>184</v>
      </c>
      <c r="P435" s="531" t="s">
        <v>2768</v>
      </c>
      <c r="Q435" s="225" t="s">
        <v>2795</v>
      </c>
      <c r="R435" s="300">
        <v>70</v>
      </c>
      <c r="S435" s="300">
        <v>67</v>
      </c>
      <c r="T435" s="29">
        <v>72</v>
      </c>
      <c r="U435" s="30">
        <v>86.6</v>
      </c>
      <c r="V435" s="31"/>
      <c r="W435" s="30"/>
      <c r="X435" s="31"/>
      <c r="Y435" s="30"/>
      <c r="Z435" s="31"/>
      <c r="AA435" s="30"/>
      <c r="AB435" s="31"/>
      <c r="AC435" s="30"/>
      <c r="AD435" s="31"/>
      <c r="AE435" s="30"/>
      <c r="AF435" s="31"/>
      <c r="AG435" s="30"/>
      <c r="AH435" s="31"/>
      <c r="AI435" s="30"/>
      <c r="AJ435" s="31"/>
      <c r="AK435" s="621"/>
      <c r="AL435" s="29">
        <v>63.4</v>
      </c>
      <c r="AM435" s="30">
        <v>86.2</v>
      </c>
      <c r="AN435" s="31"/>
      <c r="AO435" s="30"/>
      <c r="AP435" s="31"/>
      <c r="AQ435" s="30"/>
      <c r="AR435" s="31"/>
      <c r="AS435" s="30"/>
      <c r="AT435" s="31"/>
      <c r="AU435" s="30"/>
      <c r="AV435" s="31"/>
      <c r="AW435" s="30"/>
      <c r="AX435" s="31"/>
      <c r="AY435" s="30"/>
      <c r="AZ435" s="31"/>
      <c r="BA435" s="30"/>
      <c r="BB435" s="31"/>
      <c r="BC435" s="621"/>
      <c r="BD435" s="264" t="s">
        <v>4104</v>
      </c>
      <c r="BE435" s="619" t="s">
        <v>3716</v>
      </c>
      <c r="BF435" s="620" t="s">
        <v>3716</v>
      </c>
      <c r="BG435" s="620" t="s">
        <v>3716</v>
      </c>
      <c r="BH435" s="620" t="s">
        <v>3716</v>
      </c>
      <c r="BI435" s="620" t="s">
        <v>3716</v>
      </c>
      <c r="BJ435" s="620" t="s">
        <v>3716</v>
      </c>
      <c r="BK435" s="620" t="s">
        <v>3718</v>
      </c>
      <c r="BL435" s="621" t="s">
        <v>3718</v>
      </c>
      <c r="BM435" s="142"/>
    </row>
    <row r="436" spans="1:65" ht="43.5" customHeight="1" x14ac:dyDescent="0.15">
      <c r="A436" s="218" t="s">
        <v>2276</v>
      </c>
      <c r="B436" s="272">
        <v>432</v>
      </c>
      <c r="C436" s="138" t="s">
        <v>2760</v>
      </c>
      <c r="D436" s="273" t="s">
        <v>2796</v>
      </c>
      <c r="E436" s="295" t="s">
        <v>2797</v>
      </c>
      <c r="F436" s="275" t="s">
        <v>2763</v>
      </c>
      <c r="G436" s="276" t="s">
        <v>2764</v>
      </c>
      <c r="H436" s="277" t="s">
        <v>2765</v>
      </c>
      <c r="I436" s="220"/>
      <c r="J436" s="138" t="s">
        <v>193</v>
      </c>
      <c r="K436" s="278" t="s">
        <v>2798</v>
      </c>
      <c r="L436" s="465" t="s">
        <v>105</v>
      </c>
      <c r="M436" s="138" t="s">
        <v>74</v>
      </c>
      <c r="N436" s="300" t="s">
        <v>3720</v>
      </c>
      <c r="O436" s="226" t="s">
        <v>184</v>
      </c>
      <c r="P436" s="531" t="s">
        <v>2768</v>
      </c>
      <c r="Q436" s="220" t="s">
        <v>2799</v>
      </c>
      <c r="R436" s="300">
        <v>125</v>
      </c>
      <c r="S436" s="300">
        <v>125</v>
      </c>
      <c r="T436" s="29">
        <v>78.8</v>
      </c>
      <c r="U436" s="30">
        <v>65.900000000000006</v>
      </c>
      <c r="V436" s="31"/>
      <c r="W436" s="30"/>
      <c r="X436" s="31"/>
      <c r="Y436" s="30"/>
      <c r="Z436" s="31">
        <v>2.7</v>
      </c>
      <c r="AA436" s="30"/>
      <c r="AB436" s="31"/>
      <c r="AC436" s="30"/>
      <c r="AD436" s="31"/>
      <c r="AE436" s="30"/>
      <c r="AF436" s="31"/>
      <c r="AG436" s="30">
        <v>2.2999999999999998</v>
      </c>
      <c r="AH436" s="31"/>
      <c r="AI436" s="30"/>
      <c r="AJ436" s="31"/>
      <c r="AK436" s="621" t="s">
        <v>2800</v>
      </c>
      <c r="AL436" s="29">
        <v>77</v>
      </c>
      <c r="AM436" s="30">
        <v>66.5</v>
      </c>
      <c r="AN436" s="31"/>
      <c r="AO436" s="30"/>
      <c r="AP436" s="31"/>
      <c r="AQ436" s="30"/>
      <c r="AR436" s="31">
        <v>2.4</v>
      </c>
      <c r="AS436" s="30"/>
      <c r="AT436" s="31"/>
      <c r="AU436" s="30"/>
      <c r="AV436" s="31"/>
      <c r="AW436" s="30"/>
      <c r="AX436" s="31"/>
      <c r="AY436" s="30">
        <v>2.1</v>
      </c>
      <c r="AZ436" s="31"/>
      <c r="BA436" s="30"/>
      <c r="BB436" s="31"/>
      <c r="BC436" s="621" t="s">
        <v>4106</v>
      </c>
      <c r="BD436" s="264" t="s">
        <v>4104</v>
      </c>
      <c r="BE436" s="619" t="s">
        <v>3718</v>
      </c>
      <c r="BF436" s="620" t="s">
        <v>3718</v>
      </c>
      <c r="BG436" s="620" t="s">
        <v>3716</v>
      </c>
      <c r="BH436" s="620" t="s">
        <v>3718</v>
      </c>
      <c r="BI436" s="620" t="s">
        <v>3716</v>
      </c>
      <c r="BJ436" s="620" t="s">
        <v>3718</v>
      </c>
      <c r="BK436" s="620" t="s">
        <v>3718</v>
      </c>
      <c r="BL436" s="621" t="s">
        <v>3716</v>
      </c>
      <c r="BM436" s="142"/>
    </row>
    <row r="437" spans="1:65" ht="43.5" customHeight="1" x14ac:dyDescent="0.15">
      <c r="A437" s="218" t="s">
        <v>2276</v>
      </c>
      <c r="B437" s="272">
        <v>433</v>
      </c>
      <c r="C437" s="138" t="s">
        <v>2760</v>
      </c>
      <c r="D437" s="273" t="s">
        <v>2801</v>
      </c>
      <c r="E437" s="295" t="s">
        <v>2802</v>
      </c>
      <c r="F437" s="275" t="s">
        <v>2763</v>
      </c>
      <c r="G437" s="276" t="s">
        <v>2764</v>
      </c>
      <c r="H437" s="277" t="s">
        <v>2765</v>
      </c>
      <c r="I437" s="220"/>
      <c r="J437" s="138" t="s">
        <v>193</v>
      </c>
      <c r="K437" s="278" t="s">
        <v>2401</v>
      </c>
      <c r="L437" s="465" t="s">
        <v>105</v>
      </c>
      <c r="M437" s="138" t="s">
        <v>74</v>
      </c>
      <c r="N437" s="300" t="s">
        <v>3720</v>
      </c>
      <c r="O437" s="226" t="s">
        <v>184</v>
      </c>
      <c r="P437" s="531" t="s">
        <v>2768</v>
      </c>
      <c r="Q437" s="220" t="s">
        <v>2799</v>
      </c>
      <c r="R437" s="300">
        <v>30</v>
      </c>
      <c r="S437" s="300">
        <v>30</v>
      </c>
      <c r="T437" s="29">
        <v>1.7</v>
      </c>
      <c r="U437" s="58">
        <v>8.75</v>
      </c>
      <c r="V437" s="31"/>
      <c r="W437" s="30"/>
      <c r="X437" s="31"/>
      <c r="Y437" s="30"/>
      <c r="Z437" s="31"/>
      <c r="AA437" s="30"/>
      <c r="AB437" s="31"/>
      <c r="AC437" s="30"/>
      <c r="AD437" s="31"/>
      <c r="AE437" s="30"/>
      <c r="AF437" s="31"/>
      <c r="AG437" s="30"/>
      <c r="AH437" s="31"/>
      <c r="AI437" s="30"/>
      <c r="AJ437" s="31"/>
      <c r="AK437" s="621"/>
      <c r="AL437" s="29">
        <v>1.7</v>
      </c>
      <c r="AM437" s="30">
        <v>8.9</v>
      </c>
      <c r="AN437" s="31"/>
      <c r="AO437" s="30"/>
      <c r="AP437" s="31"/>
      <c r="AQ437" s="30"/>
      <c r="AR437" s="31"/>
      <c r="AS437" s="30"/>
      <c r="AT437" s="31"/>
      <c r="AU437" s="30"/>
      <c r="AV437" s="31"/>
      <c r="AW437" s="30"/>
      <c r="AX437" s="31"/>
      <c r="AY437" s="30"/>
      <c r="AZ437" s="31"/>
      <c r="BA437" s="30"/>
      <c r="BB437" s="31"/>
      <c r="BC437" s="621"/>
      <c r="BD437" s="618" t="s">
        <v>4105</v>
      </c>
      <c r="BE437" s="619"/>
      <c r="BF437" s="620"/>
      <c r="BG437" s="620"/>
      <c r="BH437" s="620"/>
      <c r="BI437" s="620"/>
      <c r="BJ437" s="620"/>
      <c r="BK437" s="620"/>
      <c r="BL437" s="621"/>
      <c r="BM437" s="142"/>
    </row>
    <row r="438" spans="1:65" ht="43.5" customHeight="1" x14ac:dyDescent="0.15">
      <c r="A438" s="218" t="s">
        <v>2276</v>
      </c>
      <c r="B438" s="272">
        <v>434</v>
      </c>
      <c r="C438" s="138" t="s">
        <v>2760</v>
      </c>
      <c r="D438" s="273" t="s">
        <v>2803</v>
      </c>
      <c r="E438" s="295" t="s">
        <v>2804</v>
      </c>
      <c r="F438" s="275" t="s">
        <v>2763</v>
      </c>
      <c r="G438" s="276" t="s">
        <v>2764</v>
      </c>
      <c r="H438" s="277" t="s">
        <v>2765</v>
      </c>
      <c r="I438" s="220"/>
      <c r="J438" s="138" t="s">
        <v>193</v>
      </c>
      <c r="K438" s="278" t="s">
        <v>2401</v>
      </c>
      <c r="L438" s="465" t="s">
        <v>105</v>
      </c>
      <c r="M438" s="138" t="s">
        <v>74</v>
      </c>
      <c r="N438" s="300" t="s">
        <v>3720</v>
      </c>
      <c r="O438" s="226" t="s">
        <v>184</v>
      </c>
      <c r="P438" s="531" t="s">
        <v>2768</v>
      </c>
      <c r="Q438" s="220" t="s">
        <v>2799</v>
      </c>
      <c r="R438" s="300">
        <v>50</v>
      </c>
      <c r="S438" s="300">
        <v>30</v>
      </c>
      <c r="T438" s="29">
        <v>17.399999999999999</v>
      </c>
      <c r="U438" s="30">
        <v>16.7</v>
      </c>
      <c r="V438" s="31"/>
      <c r="W438" s="30"/>
      <c r="X438" s="31"/>
      <c r="Y438" s="30"/>
      <c r="Z438" s="31"/>
      <c r="AA438" s="30"/>
      <c r="AB438" s="31"/>
      <c r="AC438" s="30"/>
      <c r="AD438" s="31"/>
      <c r="AE438" s="30"/>
      <c r="AF438" s="31"/>
      <c r="AG438" s="30"/>
      <c r="AH438" s="31"/>
      <c r="AI438" s="30"/>
      <c r="AJ438" s="31"/>
      <c r="AK438" s="621"/>
      <c r="AL438" s="29">
        <v>17</v>
      </c>
      <c r="AM438" s="30">
        <v>18.2</v>
      </c>
      <c r="AN438" s="31"/>
      <c r="AO438" s="30"/>
      <c r="AP438" s="31"/>
      <c r="AQ438" s="30"/>
      <c r="AR438" s="31"/>
      <c r="AS438" s="30"/>
      <c r="AT438" s="31"/>
      <c r="AU438" s="30"/>
      <c r="AV438" s="31"/>
      <c r="AW438" s="30"/>
      <c r="AX438" s="31"/>
      <c r="AY438" s="30"/>
      <c r="AZ438" s="31"/>
      <c r="BA438" s="30"/>
      <c r="BB438" s="31"/>
      <c r="BC438" s="621"/>
      <c r="BD438" s="618" t="s">
        <v>4105</v>
      </c>
      <c r="BE438" s="619"/>
      <c r="BF438" s="620"/>
      <c r="BG438" s="620"/>
      <c r="BH438" s="620"/>
      <c r="BI438" s="620"/>
      <c r="BJ438" s="620"/>
      <c r="BK438" s="620"/>
      <c r="BL438" s="621"/>
      <c r="BM438" s="142"/>
    </row>
    <row r="439" spans="1:65" ht="43.5" customHeight="1" x14ac:dyDescent="0.15">
      <c r="A439" s="218" t="s">
        <v>2276</v>
      </c>
      <c r="B439" s="272">
        <v>435</v>
      </c>
      <c r="C439" s="138" t="s">
        <v>2760</v>
      </c>
      <c r="D439" s="273" t="s">
        <v>2805</v>
      </c>
      <c r="E439" s="295" t="s">
        <v>2806</v>
      </c>
      <c r="F439" s="275" t="s">
        <v>2763</v>
      </c>
      <c r="G439" s="276" t="s">
        <v>2764</v>
      </c>
      <c r="H439" s="277" t="s">
        <v>2765</v>
      </c>
      <c r="I439" s="220" t="s">
        <v>2807</v>
      </c>
      <c r="J439" s="138" t="s">
        <v>193</v>
      </c>
      <c r="K439" s="278" t="s">
        <v>2808</v>
      </c>
      <c r="L439" s="465" t="s">
        <v>105</v>
      </c>
      <c r="M439" s="138" t="s">
        <v>74</v>
      </c>
      <c r="N439" s="300" t="s">
        <v>3720</v>
      </c>
      <c r="O439" s="226" t="s">
        <v>184</v>
      </c>
      <c r="P439" s="531" t="s">
        <v>2768</v>
      </c>
      <c r="Q439" s="220" t="s">
        <v>2809</v>
      </c>
      <c r="R439" s="300">
        <v>16</v>
      </c>
      <c r="S439" s="300">
        <v>17</v>
      </c>
      <c r="T439" s="29">
        <v>7.8</v>
      </c>
      <c r="U439" s="30">
        <v>2.2999999999999998</v>
      </c>
      <c r="V439" s="31"/>
      <c r="W439" s="30"/>
      <c r="X439" s="31"/>
      <c r="Y439" s="30"/>
      <c r="Z439" s="31"/>
      <c r="AA439" s="30"/>
      <c r="AB439" s="31"/>
      <c r="AC439" s="30"/>
      <c r="AD439" s="31"/>
      <c r="AE439" s="30"/>
      <c r="AF439" s="31"/>
      <c r="AG439" s="30">
        <v>1.2</v>
      </c>
      <c r="AH439" s="31"/>
      <c r="AI439" s="30">
        <v>0.1</v>
      </c>
      <c r="AJ439" s="31"/>
      <c r="AK439" s="621"/>
      <c r="AL439" s="29">
        <v>8.3000000000000007</v>
      </c>
      <c r="AM439" s="30">
        <v>3.2</v>
      </c>
      <c r="AN439" s="31"/>
      <c r="AO439" s="30"/>
      <c r="AP439" s="31"/>
      <c r="AQ439" s="30"/>
      <c r="AR439" s="31"/>
      <c r="AS439" s="30"/>
      <c r="AT439" s="31"/>
      <c r="AU439" s="30"/>
      <c r="AV439" s="31"/>
      <c r="AW439" s="30"/>
      <c r="AX439" s="31"/>
      <c r="AY439" s="30">
        <v>1.5</v>
      </c>
      <c r="AZ439" s="31"/>
      <c r="BA439" s="30">
        <v>0.1</v>
      </c>
      <c r="BB439" s="31"/>
      <c r="BC439" s="621"/>
      <c r="BD439" s="264" t="s">
        <v>4104</v>
      </c>
      <c r="BE439" s="619" t="s">
        <v>3718</v>
      </c>
      <c r="BF439" s="620" t="s">
        <v>3718</v>
      </c>
      <c r="BG439" s="620" t="s">
        <v>3716</v>
      </c>
      <c r="BH439" s="620" t="s">
        <v>3718</v>
      </c>
      <c r="BI439" s="620" t="s">
        <v>3718</v>
      </c>
      <c r="BJ439" s="620" t="s">
        <v>3718</v>
      </c>
      <c r="BK439" s="620" t="s">
        <v>3718</v>
      </c>
      <c r="BL439" s="621" t="s">
        <v>3718</v>
      </c>
      <c r="BM439" s="142"/>
    </row>
    <row r="440" spans="1:65" ht="43.5" customHeight="1" x14ac:dyDescent="0.15">
      <c r="A440" s="218" t="s">
        <v>2276</v>
      </c>
      <c r="B440" s="272">
        <v>436</v>
      </c>
      <c r="C440" s="138" t="s">
        <v>2760</v>
      </c>
      <c r="D440" s="273" t="s">
        <v>2810</v>
      </c>
      <c r="E440" s="295" t="s">
        <v>2811</v>
      </c>
      <c r="F440" s="275" t="s">
        <v>2812</v>
      </c>
      <c r="G440" s="276" t="s">
        <v>2813</v>
      </c>
      <c r="H440" s="277" t="s">
        <v>2814</v>
      </c>
      <c r="I440" s="220" t="s">
        <v>2815</v>
      </c>
      <c r="J440" s="138" t="s">
        <v>193</v>
      </c>
      <c r="K440" s="278" t="s">
        <v>2816</v>
      </c>
      <c r="L440" s="465" t="s">
        <v>105</v>
      </c>
      <c r="M440" s="138" t="s">
        <v>74</v>
      </c>
      <c r="N440" s="300" t="s">
        <v>3720</v>
      </c>
      <c r="O440" s="226" t="s">
        <v>184</v>
      </c>
      <c r="P440" s="531" t="s">
        <v>4107</v>
      </c>
      <c r="Q440" s="225" t="s">
        <v>2817</v>
      </c>
      <c r="R440" s="300" t="s">
        <v>4108</v>
      </c>
      <c r="S440" s="300" t="s">
        <v>4108</v>
      </c>
      <c r="T440" s="29">
        <v>323.8</v>
      </c>
      <c r="U440" s="30">
        <v>1529.2</v>
      </c>
      <c r="V440" s="31"/>
      <c r="W440" s="30"/>
      <c r="X440" s="31"/>
      <c r="Y440" s="30"/>
      <c r="Z440" s="31"/>
      <c r="AA440" s="30"/>
      <c r="AB440" s="31"/>
      <c r="AC440" s="30"/>
      <c r="AD440" s="31"/>
      <c r="AE440" s="30">
        <v>20.2</v>
      </c>
      <c r="AF440" s="31">
        <v>294.5</v>
      </c>
      <c r="AG440" s="30">
        <v>161.4</v>
      </c>
      <c r="AH440" s="31"/>
      <c r="AI440" s="30"/>
      <c r="AJ440" s="31"/>
      <c r="AK440" s="263" t="s">
        <v>4109</v>
      </c>
      <c r="AL440" s="29">
        <v>237</v>
      </c>
      <c r="AM440" s="30">
        <v>1393</v>
      </c>
      <c r="AN440" s="31"/>
      <c r="AO440" s="30"/>
      <c r="AP440" s="31"/>
      <c r="AQ440" s="30"/>
      <c r="AR440" s="31"/>
      <c r="AS440" s="30"/>
      <c r="AT440" s="31"/>
      <c r="AU440" s="30"/>
      <c r="AV440" s="31"/>
      <c r="AW440" s="30">
        <v>17</v>
      </c>
      <c r="AX440" s="31">
        <v>250</v>
      </c>
      <c r="AY440" s="30">
        <v>148</v>
      </c>
      <c r="AZ440" s="31"/>
      <c r="BA440" s="30"/>
      <c r="BB440" s="31"/>
      <c r="BC440" s="263" t="s">
        <v>4110</v>
      </c>
      <c r="BD440" s="618" t="s">
        <v>4102</v>
      </c>
      <c r="BE440" s="619" t="s">
        <v>3716</v>
      </c>
      <c r="BF440" s="620" t="s">
        <v>3716</v>
      </c>
      <c r="BG440" s="620" t="s">
        <v>3716</v>
      </c>
      <c r="BH440" s="620" t="s">
        <v>3716</v>
      </c>
      <c r="BI440" s="620" t="s">
        <v>3717</v>
      </c>
      <c r="BJ440" s="620" t="s">
        <v>3716</v>
      </c>
      <c r="BK440" s="620" t="s">
        <v>3717</v>
      </c>
      <c r="BL440" s="621" t="s">
        <v>3718</v>
      </c>
      <c r="BM440" s="142"/>
    </row>
    <row r="441" spans="1:65" ht="43.5" customHeight="1" x14ac:dyDescent="0.15">
      <c r="A441" s="218" t="s">
        <v>2276</v>
      </c>
      <c r="B441" s="272">
        <v>437</v>
      </c>
      <c r="C441" s="138" t="s">
        <v>2760</v>
      </c>
      <c r="D441" s="273" t="s">
        <v>2818</v>
      </c>
      <c r="E441" s="295" t="s">
        <v>2819</v>
      </c>
      <c r="F441" s="275" t="s">
        <v>2820</v>
      </c>
      <c r="G441" s="276" t="s">
        <v>2821</v>
      </c>
      <c r="H441" s="277" t="s">
        <v>2822</v>
      </c>
      <c r="I441" s="220" t="s">
        <v>2823</v>
      </c>
      <c r="J441" s="138" t="s">
        <v>193</v>
      </c>
      <c r="K441" s="278" t="s">
        <v>2824</v>
      </c>
      <c r="L441" s="465" t="s">
        <v>105</v>
      </c>
      <c r="M441" s="138" t="s">
        <v>74</v>
      </c>
      <c r="N441" s="300" t="s">
        <v>3720</v>
      </c>
      <c r="O441" s="226" t="s">
        <v>184</v>
      </c>
      <c r="P441" s="531" t="s">
        <v>4111</v>
      </c>
      <c r="Q441" s="220" t="s">
        <v>2825</v>
      </c>
      <c r="R441" s="300">
        <v>1165</v>
      </c>
      <c r="S441" s="300">
        <v>1165</v>
      </c>
      <c r="T441" s="29">
        <v>98.5</v>
      </c>
      <c r="U441" s="30">
        <v>73.900000000000006</v>
      </c>
      <c r="V441" s="31"/>
      <c r="W441" s="30">
        <v>10</v>
      </c>
      <c r="X441" s="31"/>
      <c r="Y441" s="30">
        <v>205</v>
      </c>
      <c r="Z441" s="31"/>
      <c r="AA441" s="30">
        <v>2</v>
      </c>
      <c r="AB441" s="31"/>
      <c r="AC441" s="30"/>
      <c r="AD441" s="31"/>
      <c r="AE441" s="30">
        <v>36</v>
      </c>
      <c r="AF441" s="31">
        <v>1065</v>
      </c>
      <c r="AG441" s="30">
        <v>62</v>
      </c>
      <c r="AH441" s="31"/>
      <c r="AI441" s="30"/>
      <c r="AJ441" s="31"/>
      <c r="AK441" s="621" t="s">
        <v>2826</v>
      </c>
      <c r="AL441" s="29">
        <v>85.4</v>
      </c>
      <c r="AM441" s="30">
        <v>75</v>
      </c>
      <c r="AN441" s="31"/>
      <c r="AO441" s="30">
        <v>10</v>
      </c>
      <c r="AP441" s="31"/>
      <c r="AQ441" s="30">
        <v>198</v>
      </c>
      <c r="AR441" s="31"/>
      <c r="AS441" s="30">
        <v>1.9</v>
      </c>
      <c r="AT441" s="31"/>
      <c r="AU441" s="30"/>
      <c r="AV441" s="31"/>
      <c r="AW441" s="30">
        <v>36.799999999999997</v>
      </c>
      <c r="AX441" s="31">
        <v>1050</v>
      </c>
      <c r="AY441" s="30">
        <v>64</v>
      </c>
      <c r="AZ441" s="31"/>
      <c r="BA441" s="30"/>
      <c r="BB441" s="31"/>
      <c r="BC441" s="621" t="s">
        <v>2826</v>
      </c>
      <c r="BD441" s="618" t="s">
        <v>4102</v>
      </c>
      <c r="BE441" s="619" t="s">
        <v>3716</v>
      </c>
      <c r="BF441" s="620" t="s">
        <v>3718</v>
      </c>
      <c r="BG441" s="620" t="s">
        <v>3718</v>
      </c>
      <c r="BH441" s="620" t="s">
        <v>3718</v>
      </c>
      <c r="BI441" s="620" t="s">
        <v>3716</v>
      </c>
      <c r="BJ441" s="620" t="s">
        <v>3718</v>
      </c>
      <c r="BK441" s="620" t="s">
        <v>3716</v>
      </c>
      <c r="BL441" s="621" t="s">
        <v>3718</v>
      </c>
      <c r="BM441" s="142"/>
    </row>
    <row r="442" spans="1:65" ht="43.5" customHeight="1" x14ac:dyDescent="0.15">
      <c r="A442" s="218" t="s">
        <v>2276</v>
      </c>
      <c r="B442" s="272">
        <v>438</v>
      </c>
      <c r="C442" s="138" t="s">
        <v>2760</v>
      </c>
      <c r="D442" s="273" t="s">
        <v>2827</v>
      </c>
      <c r="E442" s="295" t="s">
        <v>2828</v>
      </c>
      <c r="F442" s="275" t="s">
        <v>2829</v>
      </c>
      <c r="G442" s="276" t="s">
        <v>2830</v>
      </c>
      <c r="H442" s="277" t="s">
        <v>2831</v>
      </c>
      <c r="I442" s="220" t="s">
        <v>2520</v>
      </c>
      <c r="J442" s="138" t="s">
        <v>193</v>
      </c>
      <c r="K442" s="278" t="s">
        <v>2832</v>
      </c>
      <c r="L442" s="465" t="s">
        <v>105</v>
      </c>
      <c r="M442" s="138" t="s">
        <v>74</v>
      </c>
      <c r="N442" s="300" t="s">
        <v>3720</v>
      </c>
      <c r="O442" s="226" t="s">
        <v>184</v>
      </c>
      <c r="P442" s="531" t="s">
        <v>2768</v>
      </c>
      <c r="Q442" s="220" t="s">
        <v>2833</v>
      </c>
      <c r="R442" s="300">
        <v>5498</v>
      </c>
      <c r="S442" s="300">
        <v>5143</v>
      </c>
      <c r="T442" s="29">
        <v>1694.9</v>
      </c>
      <c r="U442" s="30">
        <v>1370.3</v>
      </c>
      <c r="V442" s="31"/>
      <c r="W442" s="30"/>
      <c r="X442" s="31"/>
      <c r="Y442" s="30">
        <v>53</v>
      </c>
      <c r="Z442" s="31"/>
      <c r="AA442" s="30"/>
      <c r="AB442" s="31"/>
      <c r="AC442" s="30"/>
      <c r="AD442" s="31"/>
      <c r="AE442" s="30"/>
      <c r="AF442" s="31"/>
      <c r="AG442" s="30">
        <v>21</v>
      </c>
      <c r="AH442" s="31"/>
      <c r="AI442" s="30"/>
      <c r="AJ442" s="31"/>
      <c r="AK442" s="621" t="s">
        <v>2834</v>
      </c>
      <c r="AL442" s="29">
        <v>1624</v>
      </c>
      <c r="AM442" s="30">
        <v>1269</v>
      </c>
      <c r="AN442" s="31"/>
      <c r="AO442" s="30"/>
      <c r="AP442" s="31"/>
      <c r="AQ442" s="30">
        <v>50.3</v>
      </c>
      <c r="AR442" s="31"/>
      <c r="AS442" s="30"/>
      <c r="AT442" s="31"/>
      <c r="AU442" s="30"/>
      <c r="AV442" s="31"/>
      <c r="AW442" s="30"/>
      <c r="AX442" s="31"/>
      <c r="AY442" s="30">
        <v>19.5</v>
      </c>
      <c r="AZ442" s="31"/>
      <c r="BA442" s="30"/>
      <c r="BB442" s="31"/>
      <c r="BC442" s="621" t="s">
        <v>4112</v>
      </c>
      <c r="BD442" s="618" t="s">
        <v>4102</v>
      </c>
      <c r="BE442" s="619" t="s">
        <v>3717</v>
      </c>
      <c r="BF442" s="620" t="s">
        <v>3717</v>
      </c>
      <c r="BG442" s="620" t="s">
        <v>3717</v>
      </c>
      <c r="BH442" s="620" t="s">
        <v>3716</v>
      </c>
      <c r="BI442" s="620" t="s">
        <v>3717</v>
      </c>
      <c r="BJ442" s="620" t="s">
        <v>3716</v>
      </c>
      <c r="BK442" s="620" t="s">
        <v>3717</v>
      </c>
      <c r="BL442" s="621" t="s">
        <v>3717</v>
      </c>
      <c r="BM442" s="142"/>
    </row>
    <row r="443" spans="1:65" ht="43.5" customHeight="1" x14ac:dyDescent="0.15">
      <c r="A443" s="218" t="s">
        <v>2276</v>
      </c>
      <c r="B443" s="272">
        <v>439</v>
      </c>
      <c r="C443" s="138" t="s">
        <v>2760</v>
      </c>
      <c r="D443" s="273" t="s">
        <v>2835</v>
      </c>
      <c r="E443" s="295" t="s">
        <v>2836</v>
      </c>
      <c r="F443" s="275" t="s">
        <v>2837</v>
      </c>
      <c r="G443" s="276" t="s">
        <v>2838</v>
      </c>
      <c r="H443" s="277" t="s">
        <v>2839</v>
      </c>
      <c r="I443" s="220" t="s">
        <v>2840</v>
      </c>
      <c r="J443" s="138" t="s">
        <v>193</v>
      </c>
      <c r="K443" s="278" t="s">
        <v>2841</v>
      </c>
      <c r="L443" s="465" t="s">
        <v>105</v>
      </c>
      <c r="M443" s="138" t="s">
        <v>74</v>
      </c>
      <c r="N443" s="300" t="s">
        <v>3720</v>
      </c>
      <c r="O443" s="226" t="s">
        <v>184</v>
      </c>
      <c r="P443" s="531" t="s">
        <v>2768</v>
      </c>
      <c r="Q443" s="220" t="s">
        <v>2842</v>
      </c>
      <c r="R443" s="300">
        <v>414</v>
      </c>
      <c r="S443" s="300">
        <v>390</v>
      </c>
      <c r="T443" s="29">
        <v>8.6999999999999993</v>
      </c>
      <c r="U443" s="30">
        <v>4.2</v>
      </c>
      <c r="V443" s="31"/>
      <c r="W443" s="30"/>
      <c r="X443" s="31"/>
      <c r="Y443" s="30">
        <v>49.5</v>
      </c>
      <c r="Z443" s="31"/>
      <c r="AA443" s="30"/>
      <c r="AB443" s="31"/>
      <c r="AC443" s="30"/>
      <c r="AD443" s="31">
        <v>6.6</v>
      </c>
      <c r="AE443" s="30"/>
      <c r="AF443" s="31"/>
      <c r="AG443" s="30">
        <v>59.8</v>
      </c>
      <c r="AH443" s="31"/>
      <c r="AI443" s="30"/>
      <c r="AJ443" s="31"/>
      <c r="AK443" s="621" t="s">
        <v>2843</v>
      </c>
      <c r="AL443" s="29">
        <v>8.6999999999999993</v>
      </c>
      <c r="AM443" s="30">
        <v>6.3</v>
      </c>
      <c r="AN443" s="31"/>
      <c r="AO443" s="30"/>
      <c r="AP443" s="31"/>
      <c r="AQ443" s="30">
        <v>49.8</v>
      </c>
      <c r="AR443" s="31"/>
      <c r="AS443" s="30"/>
      <c r="AT443" s="31"/>
      <c r="AU443" s="30"/>
      <c r="AV443" s="31">
        <v>6.5</v>
      </c>
      <c r="AW443" s="30"/>
      <c r="AX443" s="31"/>
      <c r="AY443" s="30">
        <v>124.9</v>
      </c>
      <c r="AZ443" s="31"/>
      <c r="BA443" s="30"/>
      <c r="BB443" s="31"/>
      <c r="BC443" s="621" t="s">
        <v>4113</v>
      </c>
      <c r="BD443" s="618" t="s">
        <v>4102</v>
      </c>
      <c r="BE443" s="619" t="s">
        <v>3716</v>
      </c>
      <c r="BF443" s="620" t="s">
        <v>3716</v>
      </c>
      <c r="BG443" s="620" t="s">
        <v>3718</v>
      </c>
      <c r="BH443" s="620" t="s">
        <v>3718</v>
      </c>
      <c r="BI443" s="620" t="s">
        <v>3716</v>
      </c>
      <c r="BJ443" s="620" t="s">
        <v>3718</v>
      </c>
      <c r="BK443" s="620" t="s">
        <v>3716</v>
      </c>
      <c r="BL443" s="621" t="s">
        <v>3718</v>
      </c>
      <c r="BM443" s="142"/>
    </row>
    <row r="444" spans="1:65" ht="43.5" customHeight="1" x14ac:dyDescent="0.15">
      <c r="A444" s="218" t="s">
        <v>2276</v>
      </c>
      <c r="B444" s="272">
        <v>440</v>
      </c>
      <c r="C444" s="138" t="s">
        <v>2760</v>
      </c>
      <c r="D444" s="273" t="s">
        <v>2844</v>
      </c>
      <c r="E444" s="295" t="s">
        <v>2845</v>
      </c>
      <c r="F444" s="275" t="s">
        <v>2846</v>
      </c>
      <c r="G444" s="276" t="s">
        <v>2847</v>
      </c>
      <c r="H444" s="277" t="s">
        <v>2848</v>
      </c>
      <c r="I444" s="220" t="s">
        <v>2849</v>
      </c>
      <c r="J444" s="138" t="s">
        <v>193</v>
      </c>
      <c r="K444" s="278" t="s">
        <v>2419</v>
      </c>
      <c r="L444" s="465" t="s">
        <v>105</v>
      </c>
      <c r="M444" s="138" t="s">
        <v>74</v>
      </c>
      <c r="N444" s="300" t="s">
        <v>3720</v>
      </c>
      <c r="O444" s="226" t="s">
        <v>184</v>
      </c>
      <c r="P444" s="531" t="s">
        <v>2850</v>
      </c>
      <c r="Q444" s="220" t="s">
        <v>2851</v>
      </c>
      <c r="R444" s="300">
        <v>250</v>
      </c>
      <c r="S444" s="300">
        <v>250</v>
      </c>
      <c r="T444" s="29">
        <v>46</v>
      </c>
      <c r="U444" s="30">
        <v>10.7</v>
      </c>
      <c r="V444" s="31"/>
      <c r="W444" s="30"/>
      <c r="X444" s="31"/>
      <c r="Y444" s="30"/>
      <c r="Z444" s="31"/>
      <c r="AA444" s="30"/>
      <c r="AB444" s="31"/>
      <c r="AC444" s="30"/>
      <c r="AD444" s="31"/>
      <c r="AE444" s="30"/>
      <c r="AF444" s="31"/>
      <c r="AG444" s="30">
        <v>0.5</v>
      </c>
      <c r="AH444" s="31"/>
      <c r="AI444" s="30"/>
      <c r="AJ444" s="31"/>
      <c r="AK444" s="621"/>
      <c r="AL444" s="29">
        <v>43</v>
      </c>
      <c r="AM444" s="30">
        <v>21.6</v>
      </c>
      <c r="AN444" s="31"/>
      <c r="AO444" s="30"/>
      <c r="AP444" s="31"/>
      <c r="AQ444" s="30"/>
      <c r="AR444" s="31"/>
      <c r="AS444" s="30"/>
      <c r="AT444" s="31"/>
      <c r="AU444" s="30"/>
      <c r="AV444" s="31"/>
      <c r="AW444" s="30"/>
      <c r="AX444" s="31"/>
      <c r="AY444" s="30">
        <v>0.5</v>
      </c>
      <c r="AZ444" s="31"/>
      <c r="BA444" s="30"/>
      <c r="BB444" s="31"/>
      <c r="BC444" s="621"/>
      <c r="BD444" s="618" t="s">
        <v>4105</v>
      </c>
      <c r="BE444" s="265"/>
      <c r="BF444" s="266"/>
      <c r="BG444" s="266"/>
      <c r="BH444" s="266"/>
      <c r="BI444" s="266"/>
      <c r="BJ444" s="266"/>
      <c r="BK444" s="266"/>
      <c r="BL444" s="263"/>
      <c r="BM444" s="142"/>
    </row>
    <row r="445" spans="1:65" ht="43.5" customHeight="1" x14ac:dyDescent="0.15">
      <c r="A445" s="218" t="s">
        <v>2276</v>
      </c>
      <c r="B445" s="272">
        <v>441</v>
      </c>
      <c r="C445" s="138" t="s">
        <v>2760</v>
      </c>
      <c r="D445" s="273" t="s">
        <v>2852</v>
      </c>
      <c r="E445" s="295" t="s">
        <v>2853</v>
      </c>
      <c r="F445" s="275" t="s">
        <v>2854</v>
      </c>
      <c r="G445" s="276" t="s">
        <v>2855</v>
      </c>
      <c r="H445" s="277" t="s">
        <v>2856</v>
      </c>
      <c r="I445" s="220" t="s">
        <v>2540</v>
      </c>
      <c r="J445" s="138" t="s">
        <v>193</v>
      </c>
      <c r="K445" s="278" t="s">
        <v>2798</v>
      </c>
      <c r="L445" s="465" t="s">
        <v>105</v>
      </c>
      <c r="M445" s="138" t="s">
        <v>74</v>
      </c>
      <c r="N445" s="300" t="s">
        <v>3720</v>
      </c>
      <c r="O445" s="226" t="s">
        <v>184</v>
      </c>
      <c r="P445" s="531" t="s">
        <v>2768</v>
      </c>
      <c r="Q445" s="220" t="s">
        <v>2857</v>
      </c>
      <c r="R445" s="300">
        <v>170</v>
      </c>
      <c r="S445" s="300">
        <v>150</v>
      </c>
      <c r="T445" s="29">
        <v>34.799999999999997</v>
      </c>
      <c r="U445" s="30">
        <v>87</v>
      </c>
      <c r="V445" s="31"/>
      <c r="W445" s="30"/>
      <c r="X445" s="31"/>
      <c r="Y445" s="30"/>
      <c r="Z445" s="31">
        <v>4.0999999999999996</v>
      </c>
      <c r="AA445" s="30"/>
      <c r="AB445" s="31"/>
      <c r="AC445" s="30"/>
      <c r="AD445" s="31"/>
      <c r="AE445" s="30"/>
      <c r="AF445" s="31"/>
      <c r="AG445" s="30">
        <v>0.7</v>
      </c>
      <c r="AH445" s="31"/>
      <c r="AI445" s="30"/>
      <c r="AJ445" s="31"/>
      <c r="AK445" s="621"/>
      <c r="AL445" s="29">
        <v>30.5</v>
      </c>
      <c r="AM445" s="30">
        <v>90.8</v>
      </c>
      <c r="AN445" s="31"/>
      <c r="AO445" s="30"/>
      <c r="AP445" s="31"/>
      <c r="AQ445" s="30"/>
      <c r="AR445" s="31">
        <v>3.5</v>
      </c>
      <c r="AS445" s="30"/>
      <c r="AT445" s="31"/>
      <c r="AU445" s="30"/>
      <c r="AV445" s="31"/>
      <c r="AW445" s="30"/>
      <c r="AX445" s="31"/>
      <c r="AY445" s="30">
        <v>0.5</v>
      </c>
      <c r="AZ445" s="31"/>
      <c r="BA445" s="30"/>
      <c r="BB445" s="31"/>
      <c r="BC445" s="621"/>
      <c r="BD445" s="618" t="s">
        <v>4102</v>
      </c>
      <c r="BE445" s="619" t="s">
        <v>3716</v>
      </c>
      <c r="BF445" s="620" t="s">
        <v>3716</v>
      </c>
      <c r="BG445" s="620" t="s">
        <v>3716</v>
      </c>
      <c r="BH445" s="620" t="s">
        <v>3716</v>
      </c>
      <c r="BI445" s="620" t="s">
        <v>3716</v>
      </c>
      <c r="BJ445" s="620" t="s">
        <v>3716</v>
      </c>
      <c r="BK445" s="620" t="s">
        <v>3716</v>
      </c>
      <c r="BL445" s="621" t="s">
        <v>3718</v>
      </c>
      <c r="BM445" s="142"/>
    </row>
    <row r="446" spans="1:65" ht="43.5" customHeight="1" x14ac:dyDescent="0.15">
      <c r="A446" s="218" t="s">
        <v>2276</v>
      </c>
      <c r="B446" s="272">
        <v>442</v>
      </c>
      <c r="C446" s="138" t="s">
        <v>2760</v>
      </c>
      <c r="D446" s="273" t="s">
        <v>2858</v>
      </c>
      <c r="E446" s="295" t="s">
        <v>2859</v>
      </c>
      <c r="F446" s="275" t="s">
        <v>2860</v>
      </c>
      <c r="G446" s="276" t="s">
        <v>2861</v>
      </c>
      <c r="H446" s="277" t="s">
        <v>2862</v>
      </c>
      <c r="I446" s="220" t="s">
        <v>2863</v>
      </c>
      <c r="J446" s="138" t="s">
        <v>193</v>
      </c>
      <c r="K446" s="278" t="s">
        <v>2864</v>
      </c>
      <c r="L446" s="465" t="s">
        <v>105</v>
      </c>
      <c r="M446" s="138" t="s">
        <v>74</v>
      </c>
      <c r="N446" s="300" t="s">
        <v>3720</v>
      </c>
      <c r="O446" s="226" t="s">
        <v>184</v>
      </c>
      <c r="P446" s="531" t="s">
        <v>2768</v>
      </c>
      <c r="Q446" s="220" t="s">
        <v>2865</v>
      </c>
      <c r="R446" s="300">
        <v>789</v>
      </c>
      <c r="S446" s="300">
        <v>703</v>
      </c>
      <c r="T446" s="29">
        <v>153.9</v>
      </c>
      <c r="U446" s="30">
        <v>235</v>
      </c>
      <c r="V446" s="31"/>
      <c r="W446" s="30"/>
      <c r="X446" s="31"/>
      <c r="Y446" s="30"/>
      <c r="Z446" s="31"/>
      <c r="AA446" s="30"/>
      <c r="AB446" s="31"/>
      <c r="AC446" s="30"/>
      <c r="AD446" s="31">
        <v>3.6</v>
      </c>
      <c r="AE446" s="30">
        <v>27</v>
      </c>
      <c r="AF446" s="31">
        <v>103</v>
      </c>
      <c r="AG446" s="30">
        <v>3.3</v>
      </c>
      <c r="AH446" s="31"/>
      <c r="AI446" s="30"/>
      <c r="AJ446" s="31"/>
      <c r="AK446" s="621" t="s">
        <v>2866</v>
      </c>
      <c r="AL446" s="29">
        <v>144.6</v>
      </c>
      <c r="AM446" s="30">
        <v>224.9</v>
      </c>
      <c r="AN446" s="31"/>
      <c r="AO446" s="30"/>
      <c r="AP446" s="31"/>
      <c r="AQ446" s="30"/>
      <c r="AR446" s="31"/>
      <c r="AS446" s="30"/>
      <c r="AT446" s="31"/>
      <c r="AU446" s="30"/>
      <c r="AV446" s="31">
        <v>3.5</v>
      </c>
      <c r="AW446" s="30">
        <v>25</v>
      </c>
      <c r="AX446" s="31">
        <v>92</v>
      </c>
      <c r="AY446" s="30">
        <v>4</v>
      </c>
      <c r="AZ446" s="31"/>
      <c r="BA446" s="30"/>
      <c r="BB446" s="31"/>
      <c r="BC446" s="621" t="s">
        <v>4114</v>
      </c>
      <c r="BD446" s="618" t="s">
        <v>4102</v>
      </c>
      <c r="BE446" s="619" t="s">
        <v>3716</v>
      </c>
      <c r="BF446" s="620" t="s">
        <v>3716</v>
      </c>
      <c r="BG446" s="620" t="s">
        <v>3716</v>
      </c>
      <c r="BH446" s="620" t="s">
        <v>3716</v>
      </c>
      <c r="BI446" s="620" t="s">
        <v>3718</v>
      </c>
      <c r="BJ446" s="620" t="s">
        <v>3718</v>
      </c>
      <c r="BK446" s="620" t="s">
        <v>3716</v>
      </c>
      <c r="BL446" s="621" t="s">
        <v>3716</v>
      </c>
      <c r="BM446" s="142"/>
    </row>
    <row r="447" spans="1:65" ht="43.5" customHeight="1" x14ac:dyDescent="0.15">
      <c r="A447" s="218" t="s">
        <v>2276</v>
      </c>
      <c r="B447" s="272">
        <v>443</v>
      </c>
      <c r="C447" s="138" t="s">
        <v>2760</v>
      </c>
      <c r="D447" s="273" t="s">
        <v>2867</v>
      </c>
      <c r="E447" s="295" t="s">
        <v>2868</v>
      </c>
      <c r="F447" s="275" t="s">
        <v>2869</v>
      </c>
      <c r="G447" s="276" t="s">
        <v>2870</v>
      </c>
      <c r="H447" s="277" t="s">
        <v>2871</v>
      </c>
      <c r="I447" s="220" t="s">
        <v>2872</v>
      </c>
      <c r="J447" s="138" t="s">
        <v>193</v>
      </c>
      <c r="K447" s="278" t="s">
        <v>2873</v>
      </c>
      <c r="L447" s="465" t="s">
        <v>105</v>
      </c>
      <c r="M447" s="138" t="s">
        <v>74</v>
      </c>
      <c r="N447" s="300" t="s">
        <v>3720</v>
      </c>
      <c r="O447" s="226" t="s">
        <v>184</v>
      </c>
      <c r="P447" s="531" t="s">
        <v>2768</v>
      </c>
      <c r="Q447" s="220" t="s">
        <v>2874</v>
      </c>
      <c r="R447" s="300">
        <v>235</v>
      </c>
      <c r="S447" s="300">
        <v>240</v>
      </c>
      <c r="T447" s="29">
        <v>1.95</v>
      </c>
      <c r="U447" s="30">
        <v>23.18</v>
      </c>
      <c r="V447" s="31"/>
      <c r="W447" s="30"/>
      <c r="X447" s="31"/>
      <c r="Y447" s="30">
        <v>41.61</v>
      </c>
      <c r="Z447" s="31">
        <v>0.3</v>
      </c>
      <c r="AA447" s="30"/>
      <c r="AB447" s="31"/>
      <c r="AC447" s="30"/>
      <c r="AD447" s="31"/>
      <c r="AE447" s="30"/>
      <c r="AF447" s="31"/>
      <c r="AG447" s="30">
        <v>19.5</v>
      </c>
      <c r="AH447" s="31"/>
      <c r="AI447" s="30">
        <v>0.45</v>
      </c>
      <c r="AJ447" s="31"/>
      <c r="AK447" s="621" t="s">
        <v>2875</v>
      </c>
      <c r="AL447" s="29">
        <v>0.9</v>
      </c>
      <c r="AM447" s="30">
        <v>26.72</v>
      </c>
      <c r="AN447" s="31"/>
      <c r="AO447" s="30"/>
      <c r="AP447" s="31"/>
      <c r="AQ447" s="30">
        <v>40.17</v>
      </c>
      <c r="AR447" s="31">
        <v>0.8</v>
      </c>
      <c r="AS447" s="30"/>
      <c r="AT447" s="31"/>
      <c r="AU447" s="30"/>
      <c r="AV447" s="31"/>
      <c r="AW447" s="30"/>
      <c r="AX447" s="31"/>
      <c r="AY447" s="30">
        <v>25</v>
      </c>
      <c r="AZ447" s="31"/>
      <c r="BA447" s="30">
        <v>0.45</v>
      </c>
      <c r="BB447" s="31"/>
      <c r="BC447" s="621" t="s">
        <v>2875</v>
      </c>
      <c r="BD447" s="618" t="s">
        <v>4102</v>
      </c>
      <c r="BE447" s="619" t="s">
        <v>3716</v>
      </c>
      <c r="BF447" s="620" t="s">
        <v>3718</v>
      </c>
      <c r="BG447" s="620" t="s">
        <v>3718</v>
      </c>
      <c r="BH447" s="620" t="s">
        <v>3718</v>
      </c>
      <c r="BI447" s="620" t="s">
        <v>3717</v>
      </c>
      <c r="BJ447" s="620" t="s">
        <v>3718</v>
      </c>
      <c r="BK447" s="620" t="s">
        <v>3716</v>
      </c>
      <c r="BL447" s="621" t="s">
        <v>3719</v>
      </c>
      <c r="BM447" s="142"/>
    </row>
    <row r="448" spans="1:65" ht="43.5" customHeight="1" thickBot="1" x14ac:dyDescent="0.2">
      <c r="A448" s="218" t="s">
        <v>2276</v>
      </c>
      <c r="B448" s="272">
        <v>444</v>
      </c>
      <c r="C448" s="138" t="s">
        <v>2760</v>
      </c>
      <c r="D448" s="273" t="s">
        <v>2876</v>
      </c>
      <c r="E448" s="295" t="s">
        <v>2877</v>
      </c>
      <c r="F448" s="275" t="s">
        <v>2860</v>
      </c>
      <c r="G448" s="276" t="s">
        <v>2878</v>
      </c>
      <c r="H448" s="277" t="s">
        <v>2879</v>
      </c>
      <c r="I448" s="220" t="s">
        <v>2880</v>
      </c>
      <c r="J448" s="138" t="s">
        <v>193</v>
      </c>
      <c r="K448" s="278" t="s">
        <v>2881</v>
      </c>
      <c r="L448" s="465" t="s">
        <v>105</v>
      </c>
      <c r="M448" s="138" t="s">
        <v>74</v>
      </c>
      <c r="N448" s="300" t="s">
        <v>3720</v>
      </c>
      <c r="O448" s="226" t="s">
        <v>184</v>
      </c>
      <c r="P448" s="531" t="s">
        <v>2768</v>
      </c>
      <c r="Q448" s="220" t="s">
        <v>2882</v>
      </c>
      <c r="R448" s="300">
        <v>382</v>
      </c>
      <c r="S448" s="300">
        <v>418</v>
      </c>
      <c r="T448" s="29">
        <v>1188</v>
      </c>
      <c r="U448" s="30">
        <v>1531.4</v>
      </c>
      <c r="V448" s="31"/>
      <c r="W448" s="30"/>
      <c r="X448" s="31"/>
      <c r="Y448" s="30">
        <v>82</v>
      </c>
      <c r="Z448" s="31">
        <v>3.4</v>
      </c>
      <c r="AA448" s="30">
        <v>20.9</v>
      </c>
      <c r="AB448" s="31"/>
      <c r="AC448" s="30"/>
      <c r="AD448" s="31">
        <v>20.6</v>
      </c>
      <c r="AE448" s="30"/>
      <c r="AF448" s="31">
        <v>116</v>
      </c>
      <c r="AG448" s="30">
        <v>21.3</v>
      </c>
      <c r="AH448" s="31"/>
      <c r="AI448" s="30"/>
      <c r="AJ448" s="31"/>
      <c r="AK448" s="621" t="s">
        <v>2883</v>
      </c>
      <c r="AL448" s="29">
        <v>1171</v>
      </c>
      <c r="AM448" s="30">
        <v>1506.6</v>
      </c>
      <c r="AN448" s="31"/>
      <c r="AO448" s="30"/>
      <c r="AP448" s="31"/>
      <c r="AQ448" s="30">
        <v>75.7</v>
      </c>
      <c r="AR448" s="31">
        <v>14.4</v>
      </c>
      <c r="AS448" s="30">
        <v>19.899999999999999</v>
      </c>
      <c r="AT448" s="31"/>
      <c r="AU448" s="30"/>
      <c r="AV448" s="31">
        <v>20.399999999999999</v>
      </c>
      <c r="AW448" s="30"/>
      <c r="AX448" s="31">
        <v>94.4</v>
      </c>
      <c r="AY448" s="30">
        <v>21.3</v>
      </c>
      <c r="AZ448" s="31"/>
      <c r="BA448" s="30"/>
      <c r="BB448" s="31"/>
      <c r="BC448" s="621" t="s">
        <v>4115</v>
      </c>
      <c r="BD448" s="618" t="s">
        <v>4116</v>
      </c>
      <c r="BE448" s="619" t="s">
        <v>3716</v>
      </c>
      <c r="BF448" s="620" t="s">
        <v>3716</v>
      </c>
      <c r="BG448" s="620" t="s">
        <v>3716</v>
      </c>
      <c r="BH448" s="620" t="s">
        <v>3716</v>
      </c>
      <c r="BI448" s="620" t="s">
        <v>3716</v>
      </c>
      <c r="BJ448" s="620" t="s">
        <v>3716</v>
      </c>
      <c r="BK448" s="620" t="s">
        <v>3716</v>
      </c>
      <c r="BL448" s="621" t="s">
        <v>3716</v>
      </c>
      <c r="BM448" s="142"/>
    </row>
    <row r="449" spans="1:65" ht="94.5" x14ac:dyDescent="0.15">
      <c r="A449" s="218" t="s">
        <v>4117</v>
      </c>
      <c r="B449" s="272">
        <v>445</v>
      </c>
      <c r="C449" s="139" t="s">
        <v>2884</v>
      </c>
      <c r="D449" s="360" t="s">
        <v>2885</v>
      </c>
      <c r="E449" s="361" t="s">
        <v>2886</v>
      </c>
      <c r="F449" s="362" t="s">
        <v>2887</v>
      </c>
      <c r="G449" s="363" t="s">
        <v>2888</v>
      </c>
      <c r="H449" s="364" t="s">
        <v>2889</v>
      </c>
      <c r="I449" s="220" t="s">
        <v>2890</v>
      </c>
      <c r="J449" s="139" t="s">
        <v>74</v>
      </c>
      <c r="K449" s="365" t="s">
        <v>2891</v>
      </c>
      <c r="L449" s="489" t="s">
        <v>105</v>
      </c>
      <c r="M449" s="139" t="s">
        <v>74</v>
      </c>
      <c r="N449" s="678" t="s">
        <v>3720</v>
      </c>
      <c r="O449" s="226" t="s">
        <v>184</v>
      </c>
      <c r="P449" s="679" t="s">
        <v>2892</v>
      </c>
      <c r="Q449" s="680" t="s">
        <v>2893</v>
      </c>
      <c r="R449" s="681">
        <v>52</v>
      </c>
      <c r="S449" s="681">
        <v>60</v>
      </c>
      <c r="T449" s="29"/>
      <c r="U449" s="30">
        <v>77</v>
      </c>
      <c r="V449" s="31"/>
      <c r="W449" s="30"/>
      <c r="X449" s="31"/>
      <c r="Y449" s="30"/>
      <c r="Z449" s="31"/>
      <c r="AA449" s="30"/>
      <c r="AB449" s="31"/>
      <c r="AC449" s="30"/>
      <c r="AD449" s="31"/>
      <c r="AE449" s="30"/>
      <c r="AF449" s="31"/>
      <c r="AG449" s="30"/>
      <c r="AH449" s="31"/>
      <c r="AI449" s="30"/>
      <c r="AJ449" s="31"/>
      <c r="AK449" s="621"/>
      <c r="AL449" s="29"/>
      <c r="AM449" s="682">
        <v>83</v>
      </c>
      <c r="AN449" s="31"/>
      <c r="AO449" s="30"/>
      <c r="AP449" s="31"/>
      <c r="AQ449" s="30"/>
      <c r="AR449" s="31"/>
      <c r="AS449" s="30"/>
      <c r="AT449" s="31"/>
      <c r="AU449" s="30"/>
      <c r="AV449" s="31"/>
      <c r="AW449" s="30"/>
      <c r="AX449" s="31"/>
      <c r="AY449" s="30"/>
      <c r="AZ449" s="31"/>
      <c r="BA449" s="30"/>
      <c r="BB449" s="31"/>
      <c r="BC449" s="621"/>
      <c r="BD449" s="683" t="s">
        <v>3720</v>
      </c>
      <c r="BE449" s="619" t="s">
        <v>3716</v>
      </c>
      <c r="BF449" s="620" t="s">
        <v>3716</v>
      </c>
      <c r="BG449" s="620" t="s">
        <v>3716</v>
      </c>
      <c r="BH449" s="620" t="s">
        <v>3717</v>
      </c>
      <c r="BI449" s="620" t="s">
        <v>3716</v>
      </c>
      <c r="BJ449" s="620" t="s">
        <v>3716</v>
      </c>
      <c r="BK449" s="620" t="s">
        <v>3716</v>
      </c>
      <c r="BL449" s="621" t="s">
        <v>3719</v>
      </c>
      <c r="BM449" s="142"/>
    </row>
    <row r="450" spans="1:65" ht="94.5" x14ac:dyDescent="0.15">
      <c r="A450" s="218" t="s">
        <v>4117</v>
      </c>
      <c r="B450" s="272">
        <v>446</v>
      </c>
      <c r="C450" s="139" t="s">
        <v>2884</v>
      </c>
      <c r="D450" s="360" t="s">
        <v>2894</v>
      </c>
      <c r="E450" s="361" t="s">
        <v>2895</v>
      </c>
      <c r="F450" s="362" t="s">
        <v>2896</v>
      </c>
      <c r="G450" s="363" t="s">
        <v>2897</v>
      </c>
      <c r="H450" s="364" t="s">
        <v>2889</v>
      </c>
      <c r="I450" s="220" t="s">
        <v>2898</v>
      </c>
      <c r="J450" s="139" t="s">
        <v>105</v>
      </c>
      <c r="K450" s="365" t="s">
        <v>1465</v>
      </c>
      <c r="L450" s="489" t="s">
        <v>105</v>
      </c>
      <c r="M450" s="139" t="s">
        <v>74</v>
      </c>
      <c r="N450" s="684" t="s">
        <v>3720</v>
      </c>
      <c r="O450" s="226" t="s">
        <v>184</v>
      </c>
      <c r="P450" s="679" t="s">
        <v>2892</v>
      </c>
      <c r="Q450" s="680" t="s">
        <v>2899</v>
      </c>
      <c r="R450" s="681">
        <v>350</v>
      </c>
      <c r="S450" s="681">
        <v>350</v>
      </c>
      <c r="T450" s="29">
        <v>178.43</v>
      </c>
      <c r="U450" s="30">
        <v>36.86</v>
      </c>
      <c r="V450" s="31"/>
      <c r="W450" s="30"/>
      <c r="X450" s="31"/>
      <c r="Y450" s="30"/>
      <c r="Z450" s="31"/>
      <c r="AA450" s="30"/>
      <c r="AB450" s="31"/>
      <c r="AC450" s="30"/>
      <c r="AD450" s="31"/>
      <c r="AE450" s="30"/>
      <c r="AF450" s="31"/>
      <c r="AG450" s="30"/>
      <c r="AH450" s="31"/>
      <c r="AI450" s="30"/>
      <c r="AJ450" s="31"/>
      <c r="AK450" s="621"/>
      <c r="AL450" s="685">
        <v>174.4</v>
      </c>
      <c r="AM450" s="682">
        <v>38.1</v>
      </c>
      <c r="AN450" s="31"/>
      <c r="AO450" s="30"/>
      <c r="AP450" s="31"/>
      <c r="AQ450" s="30"/>
      <c r="AR450" s="31"/>
      <c r="AS450" s="30"/>
      <c r="AT450" s="31"/>
      <c r="AU450" s="30"/>
      <c r="AV450" s="31"/>
      <c r="AW450" s="30"/>
      <c r="AX450" s="31"/>
      <c r="AY450" s="30"/>
      <c r="AZ450" s="31"/>
      <c r="BA450" s="30"/>
      <c r="BB450" s="31"/>
      <c r="BC450" s="621"/>
      <c r="BD450" s="683" t="s">
        <v>3720</v>
      </c>
      <c r="BE450" s="619" t="s">
        <v>3716</v>
      </c>
      <c r="BF450" s="619" t="s">
        <v>3716</v>
      </c>
      <c r="BG450" s="619" t="s">
        <v>3716</v>
      </c>
      <c r="BH450" s="619" t="s">
        <v>3716</v>
      </c>
      <c r="BI450" s="619" t="s">
        <v>3716</v>
      </c>
      <c r="BJ450" s="619" t="s">
        <v>3716</v>
      </c>
      <c r="BK450" s="620" t="s">
        <v>3716</v>
      </c>
      <c r="BL450" s="621" t="s">
        <v>3716</v>
      </c>
      <c r="BM450" s="142"/>
    </row>
    <row r="451" spans="1:65" ht="39.75" customHeight="1" x14ac:dyDescent="0.15">
      <c r="A451" s="218" t="s">
        <v>4117</v>
      </c>
      <c r="B451" s="272">
        <v>447</v>
      </c>
      <c r="C451" s="139" t="s">
        <v>2884</v>
      </c>
      <c r="D451" s="360" t="s">
        <v>2900</v>
      </c>
      <c r="E451" s="361" t="s">
        <v>2901</v>
      </c>
      <c r="F451" s="362" t="s">
        <v>2902</v>
      </c>
      <c r="G451" s="363" t="s">
        <v>2903</v>
      </c>
      <c r="H451" s="364" t="s">
        <v>2889</v>
      </c>
      <c r="I451" s="220" t="s">
        <v>2904</v>
      </c>
      <c r="J451" s="139" t="s">
        <v>105</v>
      </c>
      <c r="K451" s="365" t="s">
        <v>2891</v>
      </c>
      <c r="L451" s="489" t="s">
        <v>105</v>
      </c>
      <c r="M451" s="139" t="s">
        <v>74</v>
      </c>
      <c r="N451" s="684" t="s">
        <v>1581</v>
      </c>
      <c r="O451" s="226" t="s">
        <v>184</v>
      </c>
      <c r="P451" s="531" t="s">
        <v>2905</v>
      </c>
      <c r="Q451" s="680" t="s">
        <v>2906</v>
      </c>
      <c r="R451" s="681">
        <v>1116</v>
      </c>
      <c r="S451" s="681">
        <v>1177</v>
      </c>
      <c r="T451" s="29"/>
      <c r="U451" s="30">
        <v>284</v>
      </c>
      <c r="V451" s="31"/>
      <c r="W451" s="30"/>
      <c r="X451" s="31"/>
      <c r="Y451" s="30"/>
      <c r="Z451" s="31"/>
      <c r="AA451" s="30"/>
      <c r="AB451" s="31"/>
      <c r="AC451" s="30"/>
      <c r="AD451" s="31"/>
      <c r="AE451" s="30"/>
      <c r="AF451" s="31"/>
      <c r="AG451" s="30"/>
      <c r="AH451" s="31"/>
      <c r="AI451" s="30"/>
      <c r="AJ451" s="31"/>
      <c r="AK451" s="621"/>
      <c r="AL451" s="29"/>
      <c r="AM451" s="682">
        <v>295</v>
      </c>
      <c r="AN451" s="31"/>
      <c r="AO451" s="30"/>
      <c r="AP451" s="31"/>
      <c r="AQ451" s="30"/>
      <c r="AR451" s="31"/>
      <c r="AS451" s="30"/>
      <c r="AT451" s="31"/>
      <c r="AU451" s="30"/>
      <c r="AV451" s="31"/>
      <c r="AW451" s="30"/>
      <c r="AX451" s="31"/>
      <c r="AY451" s="30"/>
      <c r="AZ451" s="31"/>
      <c r="BA451" s="30"/>
      <c r="BB451" s="31"/>
      <c r="BC451" s="621"/>
      <c r="BD451" s="683" t="s">
        <v>3720</v>
      </c>
      <c r="BE451" s="619" t="s">
        <v>3717</v>
      </c>
      <c r="BF451" s="620" t="s">
        <v>3717</v>
      </c>
      <c r="BG451" s="620" t="s">
        <v>3717</v>
      </c>
      <c r="BH451" s="620" t="s">
        <v>3716</v>
      </c>
      <c r="BI451" s="620" t="s">
        <v>3717</v>
      </c>
      <c r="BJ451" s="620" t="s">
        <v>3717</v>
      </c>
      <c r="BK451" s="620" t="s">
        <v>3717</v>
      </c>
      <c r="BL451" s="621" t="s">
        <v>3716</v>
      </c>
      <c r="BM451" s="142"/>
    </row>
    <row r="452" spans="1:65" ht="39.75" customHeight="1" x14ac:dyDescent="0.15">
      <c r="A452" s="218" t="s">
        <v>4117</v>
      </c>
      <c r="B452" s="272">
        <v>448</v>
      </c>
      <c r="C452" s="139" t="s">
        <v>2884</v>
      </c>
      <c r="D452" s="360" t="s">
        <v>2907</v>
      </c>
      <c r="E452" s="361" t="s">
        <v>2901</v>
      </c>
      <c r="F452" s="362" t="s">
        <v>2902</v>
      </c>
      <c r="G452" s="363" t="s">
        <v>2908</v>
      </c>
      <c r="H452" s="364" t="s">
        <v>2889</v>
      </c>
      <c r="I452" s="220" t="s">
        <v>2585</v>
      </c>
      <c r="J452" s="139" t="s">
        <v>105</v>
      </c>
      <c r="K452" s="365" t="s">
        <v>2909</v>
      </c>
      <c r="L452" s="489" t="s">
        <v>105</v>
      </c>
      <c r="M452" s="139" t="s">
        <v>74</v>
      </c>
      <c r="N452" s="684" t="s">
        <v>1581</v>
      </c>
      <c r="O452" s="226" t="s">
        <v>467</v>
      </c>
      <c r="P452" s="686" t="s">
        <v>2910</v>
      </c>
      <c r="Q452" s="680" t="s">
        <v>2911</v>
      </c>
      <c r="R452" s="681">
        <v>102</v>
      </c>
      <c r="S452" s="681">
        <v>96</v>
      </c>
      <c r="T452" s="29"/>
      <c r="U452" s="30">
        <v>37</v>
      </c>
      <c r="V452" s="31"/>
      <c r="W452" s="30"/>
      <c r="X452" s="31"/>
      <c r="Y452" s="30"/>
      <c r="Z452" s="31"/>
      <c r="AA452" s="30"/>
      <c r="AB452" s="31"/>
      <c r="AC452" s="30"/>
      <c r="AD452" s="31"/>
      <c r="AE452" s="30"/>
      <c r="AF452" s="31"/>
      <c r="AG452" s="30"/>
      <c r="AH452" s="31"/>
      <c r="AI452" s="30"/>
      <c r="AJ452" s="31"/>
      <c r="AK452" s="621"/>
      <c r="AL452" s="29"/>
      <c r="AM452" s="682">
        <v>37</v>
      </c>
      <c r="AN452" s="31"/>
      <c r="AO452" s="30"/>
      <c r="AP452" s="31"/>
      <c r="AQ452" s="30"/>
      <c r="AR452" s="31"/>
      <c r="AS452" s="30"/>
      <c r="AT452" s="31"/>
      <c r="AU452" s="30"/>
      <c r="AV452" s="31"/>
      <c r="AW452" s="30"/>
      <c r="AX452" s="31"/>
      <c r="AY452" s="30"/>
      <c r="AZ452" s="31"/>
      <c r="BA452" s="30"/>
      <c r="BB452" s="31"/>
      <c r="BC452" s="621"/>
      <c r="BD452" s="683" t="s">
        <v>1581</v>
      </c>
      <c r="BE452" s="619" t="s">
        <v>3716</v>
      </c>
      <c r="BF452" s="619" t="s">
        <v>3716</v>
      </c>
      <c r="BG452" s="619" t="s">
        <v>3716</v>
      </c>
      <c r="BH452" s="619" t="s">
        <v>3716</v>
      </c>
      <c r="BI452" s="619" t="s">
        <v>3716</v>
      </c>
      <c r="BJ452" s="619" t="s">
        <v>3716</v>
      </c>
      <c r="BK452" s="619" t="s">
        <v>3716</v>
      </c>
      <c r="BL452" s="619" t="s">
        <v>3716</v>
      </c>
      <c r="BM452" s="142"/>
    </row>
    <row r="453" spans="1:65" ht="39.75" customHeight="1" x14ac:dyDescent="0.15">
      <c r="A453" s="218" t="s">
        <v>4117</v>
      </c>
      <c r="B453" s="272">
        <v>449</v>
      </c>
      <c r="C453" s="139" t="s">
        <v>2884</v>
      </c>
      <c r="D453" s="360" t="s">
        <v>2912</v>
      </c>
      <c r="E453" s="361" t="s">
        <v>2913</v>
      </c>
      <c r="F453" s="362" t="s">
        <v>2914</v>
      </c>
      <c r="G453" s="363" t="s">
        <v>2915</v>
      </c>
      <c r="H453" s="364" t="s">
        <v>2916</v>
      </c>
      <c r="I453" s="220" t="s">
        <v>2917</v>
      </c>
      <c r="J453" s="139" t="s">
        <v>105</v>
      </c>
      <c r="K453" s="365" t="s">
        <v>2891</v>
      </c>
      <c r="L453" s="489" t="s">
        <v>105</v>
      </c>
      <c r="M453" s="139" t="s">
        <v>74</v>
      </c>
      <c r="N453" s="684" t="s">
        <v>1581</v>
      </c>
      <c r="O453" s="226" t="s">
        <v>467</v>
      </c>
      <c r="P453" s="686" t="s">
        <v>4118</v>
      </c>
      <c r="Q453" s="680" t="s">
        <v>2918</v>
      </c>
      <c r="R453" s="681">
        <v>187</v>
      </c>
      <c r="S453" s="681">
        <v>182</v>
      </c>
      <c r="T453" s="29"/>
      <c r="U453" s="30">
        <v>52</v>
      </c>
      <c r="V453" s="31"/>
      <c r="W453" s="30"/>
      <c r="X453" s="31"/>
      <c r="Y453" s="30"/>
      <c r="Z453" s="31"/>
      <c r="AA453" s="30"/>
      <c r="AB453" s="31"/>
      <c r="AC453" s="30"/>
      <c r="AD453" s="31"/>
      <c r="AE453" s="30"/>
      <c r="AF453" s="31"/>
      <c r="AG453" s="30"/>
      <c r="AH453" s="31"/>
      <c r="AI453" s="30"/>
      <c r="AJ453" s="31"/>
      <c r="AK453" s="621"/>
      <c r="AL453" s="29"/>
      <c r="AM453" s="682">
        <v>50</v>
      </c>
      <c r="AN453" s="31"/>
      <c r="AO453" s="30"/>
      <c r="AP453" s="31"/>
      <c r="AQ453" s="30"/>
      <c r="AR453" s="31"/>
      <c r="AS453" s="30"/>
      <c r="AT453" s="31"/>
      <c r="AU453" s="30"/>
      <c r="AV453" s="31"/>
      <c r="AW453" s="30"/>
      <c r="AX453" s="31"/>
      <c r="AY453" s="30"/>
      <c r="AZ453" s="31"/>
      <c r="BA453" s="30"/>
      <c r="BB453" s="31"/>
      <c r="BC453" s="621"/>
      <c r="BD453" s="683" t="s">
        <v>1581</v>
      </c>
      <c r="BE453" s="619" t="s">
        <v>3716</v>
      </c>
      <c r="BF453" s="619" t="s">
        <v>3716</v>
      </c>
      <c r="BG453" s="619" t="s">
        <v>3716</v>
      </c>
      <c r="BH453" s="619" t="s">
        <v>3716</v>
      </c>
      <c r="BI453" s="619" t="s">
        <v>3716</v>
      </c>
      <c r="BJ453" s="619" t="s">
        <v>3716</v>
      </c>
      <c r="BK453" s="620" t="s">
        <v>3719</v>
      </c>
      <c r="BL453" s="621" t="s">
        <v>3718</v>
      </c>
      <c r="BM453" s="142"/>
    </row>
    <row r="454" spans="1:65" ht="54" x14ac:dyDescent="0.15">
      <c r="A454" s="218" t="s">
        <v>4117</v>
      </c>
      <c r="B454" s="272">
        <v>450</v>
      </c>
      <c r="C454" s="139" t="s">
        <v>2884</v>
      </c>
      <c r="D454" s="360" t="s">
        <v>2919</v>
      </c>
      <c r="E454" s="361" t="s">
        <v>2920</v>
      </c>
      <c r="F454" s="362" t="s">
        <v>2921</v>
      </c>
      <c r="G454" s="363" t="s">
        <v>2922</v>
      </c>
      <c r="H454" s="364" t="s">
        <v>2923</v>
      </c>
      <c r="I454" s="220" t="s">
        <v>2924</v>
      </c>
      <c r="J454" s="139" t="s">
        <v>105</v>
      </c>
      <c r="K454" s="365" t="s">
        <v>2891</v>
      </c>
      <c r="L454" s="489" t="s">
        <v>105</v>
      </c>
      <c r="M454" s="139" t="s">
        <v>74</v>
      </c>
      <c r="N454" s="684" t="s">
        <v>1581</v>
      </c>
      <c r="O454" s="226" t="s">
        <v>467</v>
      </c>
      <c r="P454" s="686" t="s">
        <v>4118</v>
      </c>
      <c r="Q454" s="680" t="s">
        <v>2925</v>
      </c>
      <c r="R454" s="681">
        <v>34</v>
      </c>
      <c r="S454" s="681">
        <v>65</v>
      </c>
      <c r="T454" s="29"/>
      <c r="U454" s="30">
        <v>61</v>
      </c>
      <c r="V454" s="31"/>
      <c r="W454" s="30"/>
      <c r="X454" s="31"/>
      <c r="Y454" s="30"/>
      <c r="Z454" s="31"/>
      <c r="AA454" s="30"/>
      <c r="AB454" s="31"/>
      <c r="AC454" s="30"/>
      <c r="AD454" s="31"/>
      <c r="AE454" s="30"/>
      <c r="AF454" s="31"/>
      <c r="AG454" s="30"/>
      <c r="AH454" s="31"/>
      <c r="AI454" s="30"/>
      <c r="AJ454" s="31"/>
      <c r="AK454" s="621"/>
      <c r="AL454" s="29"/>
      <c r="AM454" s="682">
        <v>68</v>
      </c>
      <c r="AN454" s="31"/>
      <c r="AO454" s="30"/>
      <c r="AP454" s="31"/>
      <c r="AQ454" s="30"/>
      <c r="AR454" s="31"/>
      <c r="AS454" s="30"/>
      <c r="AT454" s="31"/>
      <c r="AU454" s="30"/>
      <c r="AV454" s="31"/>
      <c r="AW454" s="30"/>
      <c r="AX454" s="31"/>
      <c r="AY454" s="30"/>
      <c r="AZ454" s="31"/>
      <c r="BA454" s="30"/>
      <c r="BB454" s="31"/>
      <c r="BC454" s="621"/>
      <c r="BD454" s="683" t="s">
        <v>1581</v>
      </c>
      <c r="BE454" s="619" t="s">
        <v>3717</v>
      </c>
      <c r="BF454" s="620" t="s">
        <v>3717</v>
      </c>
      <c r="BG454" s="620" t="s">
        <v>3716</v>
      </c>
      <c r="BH454" s="620" t="s">
        <v>3717</v>
      </c>
      <c r="BI454" s="620" t="s">
        <v>3716</v>
      </c>
      <c r="BJ454" s="620" t="s">
        <v>3717</v>
      </c>
      <c r="BK454" s="620" t="s">
        <v>3718</v>
      </c>
      <c r="BL454" s="621" t="s">
        <v>3718</v>
      </c>
      <c r="BM454" s="142"/>
    </row>
    <row r="455" spans="1:65" ht="67.5" x14ac:dyDescent="0.15">
      <c r="A455" s="218" t="s">
        <v>4117</v>
      </c>
      <c r="B455" s="272">
        <v>451</v>
      </c>
      <c r="C455" s="139" t="s">
        <v>2884</v>
      </c>
      <c r="D455" s="360" t="s">
        <v>2926</v>
      </c>
      <c r="E455" s="361" t="s">
        <v>2927</v>
      </c>
      <c r="F455" s="362" t="s">
        <v>2928</v>
      </c>
      <c r="G455" s="363" t="s">
        <v>2929</v>
      </c>
      <c r="H455" s="364" t="s">
        <v>2889</v>
      </c>
      <c r="I455" s="220" t="s">
        <v>2930</v>
      </c>
      <c r="J455" s="139" t="s">
        <v>74</v>
      </c>
      <c r="K455" s="365" t="s">
        <v>2891</v>
      </c>
      <c r="L455" s="489" t="s">
        <v>105</v>
      </c>
      <c r="M455" s="139" t="s">
        <v>74</v>
      </c>
      <c r="N455" s="684" t="s">
        <v>1581</v>
      </c>
      <c r="O455" s="226" t="s">
        <v>467</v>
      </c>
      <c r="P455" s="686" t="s">
        <v>4118</v>
      </c>
      <c r="Q455" s="680" t="s">
        <v>2931</v>
      </c>
      <c r="R455" s="681">
        <v>11</v>
      </c>
      <c r="S455" s="681">
        <v>12</v>
      </c>
      <c r="T455" s="29"/>
      <c r="U455" s="30">
        <v>105.8</v>
      </c>
      <c r="V455" s="31"/>
      <c r="W455" s="30"/>
      <c r="X455" s="31"/>
      <c r="Y455" s="30"/>
      <c r="Z455" s="31"/>
      <c r="AA455" s="30"/>
      <c r="AB455" s="31"/>
      <c r="AC455" s="30"/>
      <c r="AD455" s="31"/>
      <c r="AE455" s="30"/>
      <c r="AF455" s="31"/>
      <c r="AG455" s="30"/>
      <c r="AH455" s="31"/>
      <c r="AI455" s="30"/>
      <c r="AJ455" s="31"/>
      <c r="AK455" s="621"/>
      <c r="AL455" s="29"/>
      <c r="AM455" s="682">
        <v>108.6</v>
      </c>
      <c r="AN455" s="31"/>
      <c r="AO455" s="30"/>
      <c r="AP455" s="31"/>
      <c r="AQ455" s="30"/>
      <c r="AR455" s="31"/>
      <c r="AS455" s="30"/>
      <c r="AT455" s="31"/>
      <c r="AU455" s="30"/>
      <c r="AV455" s="31"/>
      <c r="AW455" s="30"/>
      <c r="AX455" s="31"/>
      <c r="AY455" s="30"/>
      <c r="AZ455" s="31"/>
      <c r="BA455" s="30"/>
      <c r="BB455" s="31"/>
      <c r="BC455" s="621"/>
      <c r="BD455" s="683" t="s">
        <v>1581</v>
      </c>
      <c r="BE455" s="619" t="s">
        <v>3717</v>
      </c>
      <c r="BF455" s="620" t="s">
        <v>3716</v>
      </c>
      <c r="BG455" s="620" t="s">
        <v>3716</v>
      </c>
      <c r="BH455" s="620" t="s">
        <v>3717</v>
      </c>
      <c r="BI455" s="620" t="s">
        <v>3717</v>
      </c>
      <c r="BJ455" s="620" t="s">
        <v>3717</v>
      </c>
      <c r="BK455" s="620" t="s">
        <v>3716</v>
      </c>
      <c r="BL455" s="621" t="s">
        <v>3716</v>
      </c>
      <c r="BM455" s="142"/>
    </row>
    <row r="456" spans="1:65" ht="54" x14ac:dyDescent="0.15">
      <c r="A456" s="218" t="s">
        <v>4117</v>
      </c>
      <c r="B456" s="272">
        <v>452</v>
      </c>
      <c r="C456" s="139" t="s">
        <v>2884</v>
      </c>
      <c r="D456" s="360" t="s">
        <v>2932</v>
      </c>
      <c r="E456" s="361" t="s">
        <v>2933</v>
      </c>
      <c r="F456" s="362" t="s">
        <v>2934</v>
      </c>
      <c r="G456" s="363" t="s">
        <v>2935</v>
      </c>
      <c r="H456" s="364" t="s">
        <v>2889</v>
      </c>
      <c r="I456" s="220" t="s">
        <v>2936</v>
      </c>
      <c r="J456" s="139" t="s">
        <v>74</v>
      </c>
      <c r="K456" s="365" t="s">
        <v>2937</v>
      </c>
      <c r="L456" s="489" t="s">
        <v>105</v>
      </c>
      <c r="M456" s="139" t="s">
        <v>74</v>
      </c>
      <c r="N456" s="684" t="s">
        <v>1581</v>
      </c>
      <c r="O456" s="226" t="s">
        <v>467</v>
      </c>
      <c r="P456" s="686" t="s">
        <v>4118</v>
      </c>
      <c r="Q456" s="680" t="s">
        <v>2938</v>
      </c>
      <c r="R456" s="681">
        <v>20</v>
      </c>
      <c r="S456" s="681">
        <v>22</v>
      </c>
      <c r="T456" s="29"/>
      <c r="U456" s="30">
        <v>20</v>
      </c>
      <c r="V456" s="31"/>
      <c r="W456" s="30"/>
      <c r="X456" s="31"/>
      <c r="Y456" s="30"/>
      <c r="Z456" s="31"/>
      <c r="AA456" s="30"/>
      <c r="AB456" s="31"/>
      <c r="AC456" s="30"/>
      <c r="AD456" s="31"/>
      <c r="AE456" s="30"/>
      <c r="AF456" s="31"/>
      <c r="AG456" s="30"/>
      <c r="AH456" s="31"/>
      <c r="AI456" s="30"/>
      <c r="AJ456" s="31"/>
      <c r="AK456" s="621"/>
      <c r="AL456" s="29"/>
      <c r="AM456" s="682">
        <v>23</v>
      </c>
      <c r="AN456" s="31"/>
      <c r="AO456" s="30"/>
      <c r="AP456" s="31"/>
      <c r="AQ456" s="30"/>
      <c r="AR456" s="31"/>
      <c r="AS456" s="30"/>
      <c r="AT456" s="31"/>
      <c r="AU456" s="30"/>
      <c r="AV456" s="31"/>
      <c r="AW456" s="30"/>
      <c r="AX456" s="31"/>
      <c r="AY456" s="30"/>
      <c r="AZ456" s="31"/>
      <c r="BA456" s="30"/>
      <c r="BB456" s="31"/>
      <c r="BC456" s="621"/>
      <c r="BD456" s="683" t="s">
        <v>1581</v>
      </c>
      <c r="BE456" s="619" t="s">
        <v>3716</v>
      </c>
      <c r="BF456" s="620" t="s">
        <v>3716</v>
      </c>
      <c r="BG456" s="620" t="s">
        <v>3716</v>
      </c>
      <c r="BH456" s="620" t="s">
        <v>3717</v>
      </c>
      <c r="BI456" s="620" t="s">
        <v>3717</v>
      </c>
      <c r="BJ456" s="620" t="s">
        <v>3716</v>
      </c>
      <c r="BK456" s="620" t="s">
        <v>3716</v>
      </c>
      <c r="BL456" s="621" t="s">
        <v>3717</v>
      </c>
      <c r="BM456" s="142"/>
    </row>
    <row r="457" spans="1:65" ht="81" x14ac:dyDescent="0.15">
      <c r="A457" s="218" t="s">
        <v>4117</v>
      </c>
      <c r="B457" s="272">
        <v>453</v>
      </c>
      <c r="C457" s="139" t="s">
        <v>2884</v>
      </c>
      <c r="D457" s="360" t="s">
        <v>2939</v>
      </c>
      <c r="E457" s="361" t="s">
        <v>2940</v>
      </c>
      <c r="F457" s="362" t="s">
        <v>2941</v>
      </c>
      <c r="G457" s="363" t="s">
        <v>2942</v>
      </c>
      <c r="H457" s="364" t="s">
        <v>2889</v>
      </c>
      <c r="I457" s="220" t="s">
        <v>2943</v>
      </c>
      <c r="J457" s="139" t="s">
        <v>105</v>
      </c>
      <c r="K457" s="365" t="s">
        <v>2944</v>
      </c>
      <c r="L457" s="489" t="s">
        <v>105</v>
      </c>
      <c r="M457" s="139" t="s">
        <v>74</v>
      </c>
      <c r="N457" s="687" t="s">
        <v>1618</v>
      </c>
      <c r="O457" s="687" t="s">
        <v>3741</v>
      </c>
      <c r="P457" s="688" t="s">
        <v>4119</v>
      </c>
      <c r="Q457" s="689" t="s">
        <v>4120</v>
      </c>
      <c r="R457" s="681">
        <v>59</v>
      </c>
      <c r="S457" s="681">
        <v>63</v>
      </c>
      <c r="T457" s="685">
        <v>0.2</v>
      </c>
      <c r="U457" s="30">
        <v>117</v>
      </c>
      <c r="V457" s="31"/>
      <c r="W457" s="30">
        <v>2.4</v>
      </c>
      <c r="X457" s="31"/>
      <c r="Y457" s="30"/>
      <c r="Z457" s="31"/>
      <c r="AA457" s="30"/>
      <c r="AB457" s="31">
        <v>0.6</v>
      </c>
      <c r="AC457" s="30"/>
      <c r="AD457" s="31"/>
      <c r="AE457" s="30"/>
      <c r="AF457" s="31"/>
      <c r="AG457" s="30"/>
      <c r="AH457" s="31"/>
      <c r="AI457" s="30"/>
      <c r="AJ457" s="31"/>
      <c r="AK457" s="621"/>
      <c r="AL457" s="685">
        <v>0.2</v>
      </c>
      <c r="AM457" s="682">
        <v>117.8</v>
      </c>
      <c r="AN457" s="31"/>
      <c r="AO457" s="682">
        <v>2</v>
      </c>
      <c r="AP457" s="31"/>
      <c r="AQ457" s="30"/>
      <c r="AR457" s="31"/>
      <c r="AS457" s="30"/>
      <c r="AT457" s="690">
        <v>0.6</v>
      </c>
      <c r="AU457" s="30"/>
      <c r="AV457" s="31"/>
      <c r="AW457" s="30"/>
      <c r="AX457" s="31"/>
      <c r="AY457" s="30"/>
      <c r="AZ457" s="31"/>
      <c r="BA457" s="30"/>
      <c r="BB457" s="31"/>
      <c r="BC457" s="621"/>
      <c r="BD457" s="683" t="s">
        <v>1618</v>
      </c>
      <c r="BE457" s="619" t="s">
        <v>3716</v>
      </c>
      <c r="BF457" s="620" t="s">
        <v>3718</v>
      </c>
      <c r="BG457" s="620" t="s">
        <v>3718</v>
      </c>
      <c r="BH457" s="620" t="s">
        <v>3718</v>
      </c>
      <c r="BI457" s="620" t="s">
        <v>3716</v>
      </c>
      <c r="BJ457" s="620" t="s">
        <v>3718</v>
      </c>
      <c r="BK457" s="620" t="s">
        <v>3717</v>
      </c>
      <c r="BL457" s="621" t="s">
        <v>3718</v>
      </c>
      <c r="BM457" s="142"/>
    </row>
    <row r="458" spans="1:65" ht="67.5" x14ac:dyDescent="0.15">
      <c r="A458" s="218" t="s">
        <v>4117</v>
      </c>
      <c r="B458" s="272">
        <v>454</v>
      </c>
      <c r="C458" s="139" t="s">
        <v>2884</v>
      </c>
      <c r="D458" s="360" t="s">
        <v>2945</v>
      </c>
      <c r="E458" s="361" t="s">
        <v>2895</v>
      </c>
      <c r="F458" s="362" t="s">
        <v>2946</v>
      </c>
      <c r="G458" s="363" t="s">
        <v>2947</v>
      </c>
      <c r="H458" s="364" t="s">
        <v>2889</v>
      </c>
      <c r="I458" s="225" t="s">
        <v>2948</v>
      </c>
      <c r="J458" s="139" t="s">
        <v>105</v>
      </c>
      <c r="K458" s="365" t="s">
        <v>2891</v>
      </c>
      <c r="L458" s="489" t="s">
        <v>105</v>
      </c>
      <c r="M458" s="139" t="s">
        <v>74</v>
      </c>
      <c r="N458" s="687" t="s">
        <v>1581</v>
      </c>
      <c r="O458" s="226" t="s">
        <v>1604</v>
      </c>
      <c r="P458" s="225" t="s">
        <v>4121</v>
      </c>
      <c r="Q458" s="260" t="s">
        <v>2949</v>
      </c>
      <c r="R458" s="681">
        <v>172</v>
      </c>
      <c r="S458" s="681">
        <v>170</v>
      </c>
      <c r="T458" s="29"/>
      <c r="U458" s="30">
        <v>145</v>
      </c>
      <c r="V458" s="31"/>
      <c r="W458" s="30"/>
      <c r="X458" s="31"/>
      <c r="Y458" s="30"/>
      <c r="Z458" s="31"/>
      <c r="AA458" s="30"/>
      <c r="AB458" s="31"/>
      <c r="AC458" s="30"/>
      <c r="AD458" s="31"/>
      <c r="AE458" s="30"/>
      <c r="AF458" s="31"/>
      <c r="AG458" s="30"/>
      <c r="AH458" s="31"/>
      <c r="AI458" s="30"/>
      <c r="AJ458" s="31"/>
      <c r="AK458" s="621"/>
      <c r="AL458" s="29"/>
      <c r="AM458" s="682">
        <v>145</v>
      </c>
      <c r="AN458" s="31"/>
      <c r="AO458" s="30"/>
      <c r="AP458" s="31"/>
      <c r="AQ458" s="30"/>
      <c r="AR458" s="31"/>
      <c r="AS458" s="30"/>
      <c r="AT458" s="31"/>
      <c r="AU458" s="30"/>
      <c r="AV458" s="31"/>
      <c r="AW458" s="30"/>
      <c r="AX458" s="31"/>
      <c r="AY458" s="30"/>
      <c r="AZ458" s="31"/>
      <c r="BA458" s="30"/>
      <c r="BB458" s="31"/>
      <c r="BC458" s="621"/>
      <c r="BD458" s="683" t="s">
        <v>1581</v>
      </c>
      <c r="BE458" s="619" t="s">
        <v>3717</v>
      </c>
      <c r="BF458" s="620" t="s">
        <v>3716</v>
      </c>
      <c r="BG458" s="620" t="s">
        <v>3716</v>
      </c>
      <c r="BH458" s="619" t="s">
        <v>3717</v>
      </c>
      <c r="BI458" s="619" t="s">
        <v>3717</v>
      </c>
      <c r="BJ458" s="620" t="s">
        <v>3717</v>
      </c>
      <c r="BK458" s="620" t="s">
        <v>3716</v>
      </c>
      <c r="BL458" s="621" t="s">
        <v>3716</v>
      </c>
      <c r="BM458" s="142"/>
    </row>
    <row r="459" spans="1:65" ht="67.5" x14ac:dyDescent="0.15">
      <c r="A459" s="218" t="s">
        <v>4117</v>
      </c>
      <c r="B459" s="272">
        <v>455</v>
      </c>
      <c r="C459" s="139" t="s">
        <v>2884</v>
      </c>
      <c r="D459" s="360" t="s">
        <v>2950</v>
      </c>
      <c r="E459" s="361" t="s">
        <v>2923</v>
      </c>
      <c r="F459" s="362" t="s">
        <v>2951</v>
      </c>
      <c r="G459" s="363" t="s">
        <v>2922</v>
      </c>
      <c r="H459" s="364" t="s">
        <v>2923</v>
      </c>
      <c r="I459" s="220" t="s">
        <v>2952</v>
      </c>
      <c r="J459" s="139" t="s">
        <v>105</v>
      </c>
      <c r="K459" s="365" t="s">
        <v>2953</v>
      </c>
      <c r="L459" s="489" t="s">
        <v>105</v>
      </c>
      <c r="M459" s="139" t="s">
        <v>74</v>
      </c>
      <c r="N459" s="684" t="s">
        <v>1581</v>
      </c>
      <c r="O459" s="226" t="s">
        <v>467</v>
      </c>
      <c r="P459" s="686" t="s">
        <v>4118</v>
      </c>
      <c r="Q459" s="680" t="s">
        <v>2954</v>
      </c>
      <c r="R459" s="681">
        <v>21</v>
      </c>
      <c r="S459" s="681">
        <v>21</v>
      </c>
      <c r="T459" s="29"/>
      <c r="U459" s="30">
        <v>2.6</v>
      </c>
      <c r="V459" s="31"/>
      <c r="W459" s="30">
        <v>19</v>
      </c>
      <c r="X459" s="31"/>
      <c r="Y459" s="30"/>
      <c r="Z459" s="31"/>
      <c r="AA459" s="30"/>
      <c r="AB459" s="31"/>
      <c r="AC459" s="30"/>
      <c r="AD459" s="31"/>
      <c r="AE459" s="30"/>
      <c r="AF459" s="31"/>
      <c r="AG459" s="30"/>
      <c r="AH459" s="31"/>
      <c r="AI459" s="30"/>
      <c r="AJ459" s="31"/>
      <c r="AK459" s="621"/>
      <c r="AL459" s="29"/>
      <c r="AM459" s="682">
        <v>3.1</v>
      </c>
      <c r="AN459" s="31"/>
      <c r="AO459" s="682">
        <v>19</v>
      </c>
      <c r="AP459" s="31"/>
      <c r="AQ459" s="30"/>
      <c r="AR459" s="31"/>
      <c r="AS459" s="30"/>
      <c r="AT459" s="31"/>
      <c r="AU459" s="30"/>
      <c r="AV459" s="31"/>
      <c r="AW459" s="30"/>
      <c r="AX459" s="31"/>
      <c r="AY459" s="30"/>
      <c r="AZ459" s="31"/>
      <c r="BA459" s="30"/>
      <c r="BB459" s="31"/>
      <c r="BC459" s="621"/>
      <c r="BD459" s="683" t="s">
        <v>1581</v>
      </c>
      <c r="BE459" s="619" t="s">
        <v>3716</v>
      </c>
      <c r="BF459" s="620" t="s">
        <v>3717</v>
      </c>
      <c r="BG459" s="620" t="s">
        <v>3716</v>
      </c>
      <c r="BH459" s="620" t="s">
        <v>3716</v>
      </c>
      <c r="BI459" s="620" t="s">
        <v>3717</v>
      </c>
      <c r="BJ459" s="620" t="s">
        <v>3716</v>
      </c>
      <c r="BK459" s="620" t="s">
        <v>3718</v>
      </c>
      <c r="BL459" s="621" t="s">
        <v>3716</v>
      </c>
      <c r="BM459" s="142"/>
    </row>
    <row r="460" spans="1:65" ht="27" x14ac:dyDescent="0.15">
      <c r="A460" s="218" t="s">
        <v>4117</v>
      </c>
      <c r="B460" s="272">
        <v>456</v>
      </c>
      <c r="C460" s="139" t="s">
        <v>2884</v>
      </c>
      <c r="D460" s="360" t="s">
        <v>2955</v>
      </c>
      <c r="E460" s="361" t="s">
        <v>2923</v>
      </c>
      <c r="F460" s="362" t="s">
        <v>2956</v>
      </c>
      <c r="G460" s="363" t="s">
        <v>2922</v>
      </c>
      <c r="H460" s="364" t="s">
        <v>2923</v>
      </c>
      <c r="I460" s="220" t="s">
        <v>2957</v>
      </c>
      <c r="J460" s="139" t="s">
        <v>74</v>
      </c>
      <c r="K460" s="365" t="s">
        <v>2958</v>
      </c>
      <c r="L460" s="489" t="s">
        <v>74</v>
      </c>
      <c r="M460" s="139" t="s">
        <v>74</v>
      </c>
      <c r="N460" s="497"/>
      <c r="O460" s="226" t="s">
        <v>378</v>
      </c>
      <c r="P460" s="220"/>
      <c r="Q460" s="680" t="s">
        <v>2959</v>
      </c>
      <c r="R460" s="681"/>
      <c r="S460" s="681"/>
      <c r="T460" s="29"/>
      <c r="U460" s="30"/>
      <c r="V460" s="31"/>
      <c r="W460" s="30"/>
      <c r="X460" s="31"/>
      <c r="Y460" s="30"/>
      <c r="Z460" s="31"/>
      <c r="AA460" s="30"/>
      <c r="AB460" s="31">
        <v>6.8</v>
      </c>
      <c r="AC460" s="30"/>
      <c r="AD460" s="31"/>
      <c r="AE460" s="30"/>
      <c r="AF460" s="31"/>
      <c r="AG460" s="30"/>
      <c r="AH460" s="31"/>
      <c r="AI460" s="30"/>
      <c r="AJ460" s="31"/>
      <c r="AK460" s="621"/>
      <c r="AL460" s="29"/>
      <c r="AM460" s="30"/>
      <c r="AN460" s="31"/>
      <c r="AO460" s="30"/>
      <c r="AP460" s="31"/>
      <c r="AQ460" s="30"/>
      <c r="AR460" s="31"/>
      <c r="AS460" s="30"/>
      <c r="AT460" s="31">
        <v>6.8</v>
      </c>
      <c r="AU460" s="30"/>
      <c r="AV460" s="31"/>
      <c r="AW460" s="30"/>
      <c r="AX460" s="31"/>
      <c r="AY460" s="30"/>
      <c r="AZ460" s="31"/>
      <c r="BA460" s="30"/>
      <c r="BB460" s="31"/>
      <c r="BC460" s="621"/>
      <c r="BD460" s="618"/>
      <c r="BE460" s="619"/>
      <c r="BF460" s="620"/>
      <c r="BG460" s="620"/>
      <c r="BH460" s="620"/>
      <c r="BI460" s="620"/>
      <c r="BJ460" s="620"/>
      <c r="BK460" s="620"/>
      <c r="BL460" s="621"/>
      <c r="BM460" s="142"/>
    </row>
    <row r="461" spans="1:65" ht="54" x14ac:dyDescent="0.15">
      <c r="A461" s="218" t="s">
        <v>4117</v>
      </c>
      <c r="B461" s="272">
        <v>457</v>
      </c>
      <c r="C461" s="139" t="s">
        <v>2884</v>
      </c>
      <c r="D461" s="360" t="s">
        <v>2960</v>
      </c>
      <c r="E461" s="361" t="s">
        <v>2933</v>
      </c>
      <c r="F461" s="362" t="s">
        <v>2961</v>
      </c>
      <c r="G461" s="363" t="s">
        <v>2962</v>
      </c>
      <c r="H461" s="364" t="s">
        <v>2889</v>
      </c>
      <c r="I461" s="220" t="s">
        <v>2963</v>
      </c>
      <c r="J461" s="139" t="s">
        <v>74</v>
      </c>
      <c r="K461" s="365" t="s">
        <v>884</v>
      </c>
      <c r="L461" s="489" t="s">
        <v>105</v>
      </c>
      <c r="M461" s="139" t="s">
        <v>74</v>
      </c>
      <c r="N461" s="684" t="s">
        <v>1581</v>
      </c>
      <c r="O461" s="226" t="s">
        <v>467</v>
      </c>
      <c r="P461" s="686" t="s">
        <v>4118</v>
      </c>
      <c r="Q461" s="680" t="s">
        <v>2964</v>
      </c>
      <c r="R461" s="681">
        <v>30</v>
      </c>
      <c r="S461" s="681">
        <v>46</v>
      </c>
      <c r="T461" s="29"/>
      <c r="U461" s="30"/>
      <c r="V461" s="31"/>
      <c r="W461" s="30"/>
      <c r="X461" s="31"/>
      <c r="Y461" s="30"/>
      <c r="Z461" s="31"/>
      <c r="AA461" s="30"/>
      <c r="AB461" s="31"/>
      <c r="AC461" s="30"/>
      <c r="AD461" s="31"/>
      <c r="AE461" s="30"/>
      <c r="AF461" s="31">
        <v>87.7</v>
      </c>
      <c r="AG461" s="30"/>
      <c r="AH461" s="31"/>
      <c r="AI461" s="30"/>
      <c r="AJ461" s="31"/>
      <c r="AK461" s="621"/>
      <c r="AL461" s="29"/>
      <c r="AM461" s="30"/>
      <c r="AN461" s="31"/>
      <c r="AO461" s="30"/>
      <c r="AP461" s="31"/>
      <c r="AQ461" s="30"/>
      <c r="AR461" s="31"/>
      <c r="AS461" s="30"/>
      <c r="AT461" s="31"/>
      <c r="AU461" s="30"/>
      <c r="AV461" s="31"/>
      <c r="AW461" s="30"/>
      <c r="AX461" s="690">
        <v>93</v>
      </c>
      <c r="AY461" s="30"/>
      <c r="AZ461" s="31"/>
      <c r="BA461" s="30"/>
      <c r="BB461" s="31"/>
      <c r="BC461" s="621"/>
      <c r="BD461" s="683" t="s">
        <v>1581</v>
      </c>
      <c r="BE461" s="619" t="s">
        <v>3717</v>
      </c>
      <c r="BF461" s="620" t="s">
        <v>3716</v>
      </c>
      <c r="BG461" s="620" t="s">
        <v>3716</v>
      </c>
      <c r="BH461" s="620" t="s">
        <v>3716</v>
      </c>
      <c r="BI461" s="620" t="s">
        <v>3717</v>
      </c>
      <c r="BJ461" s="620" t="s">
        <v>3717</v>
      </c>
      <c r="BK461" s="620" t="s">
        <v>3719</v>
      </c>
      <c r="BL461" s="621" t="s">
        <v>3716</v>
      </c>
      <c r="BM461" s="142"/>
    </row>
    <row r="462" spans="1:65" ht="40.5" x14ac:dyDescent="0.15">
      <c r="A462" s="218" t="s">
        <v>4117</v>
      </c>
      <c r="B462" s="272">
        <v>458</v>
      </c>
      <c r="C462" s="139" t="s">
        <v>2884</v>
      </c>
      <c r="D462" s="360" t="s">
        <v>2965</v>
      </c>
      <c r="E462" s="361" t="s">
        <v>2966</v>
      </c>
      <c r="F462" s="362" t="s">
        <v>2967</v>
      </c>
      <c r="G462" s="363" t="s">
        <v>2968</v>
      </c>
      <c r="H462" s="364" t="s">
        <v>2889</v>
      </c>
      <c r="I462" s="220" t="s">
        <v>2969</v>
      </c>
      <c r="J462" s="139" t="s">
        <v>105</v>
      </c>
      <c r="K462" s="365" t="s">
        <v>884</v>
      </c>
      <c r="L462" s="489" t="s">
        <v>105</v>
      </c>
      <c r="M462" s="139" t="s">
        <v>74</v>
      </c>
      <c r="N462" s="687" t="s">
        <v>1618</v>
      </c>
      <c r="O462" s="687" t="s">
        <v>3741</v>
      </c>
      <c r="P462" s="688" t="s">
        <v>4119</v>
      </c>
      <c r="Q462" s="691" t="s">
        <v>4122</v>
      </c>
      <c r="R462" s="681">
        <v>5</v>
      </c>
      <c r="S462" s="681">
        <v>5</v>
      </c>
      <c r="T462" s="29"/>
      <c r="U462" s="30"/>
      <c r="V462" s="31"/>
      <c r="W462" s="30"/>
      <c r="X462" s="31"/>
      <c r="Y462" s="30"/>
      <c r="Z462" s="31"/>
      <c r="AA462" s="30"/>
      <c r="AB462" s="31"/>
      <c r="AC462" s="30"/>
      <c r="AD462" s="31"/>
      <c r="AE462" s="30"/>
      <c r="AF462" s="31">
        <v>0.6</v>
      </c>
      <c r="AG462" s="30"/>
      <c r="AH462" s="31"/>
      <c r="AI462" s="30"/>
      <c r="AJ462" s="31"/>
      <c r="AK462" s="621"/>
      <c r="AL462" s="29"/>
      <c r="AM462" s="30"/>
      <c r="AN462" s="31"/>
      <c r="AO462" s="30"/>
      <c r="AP462" s="31"/>
      <c r="AQ462" s="30"/>
      <c r="AR462" s="31"/>
      <c r="AS462" s="30"/>
      <c r="AT462" s="31"/>
      <c r="AU462" s="30"/>
      <c r="AV462" s="31"/>
      <c r="AW462" s="30"/>
      <c r="AX462" s="690">
        <v>7.5</v>
      </c>
      <c r="AY462" s="30"/>
      <c r="AZ462" s="31"/>
      <c r="BA462" s="30"/>
      <c r="BB462" s="31"/>
      <c r="BC462" s="621"/>
      <c r="BD462" s="683" t="s">
        <v>1618</v>
      </c>
      <c r="BE462" s="619" t="s">
        <v>3716</v>
      </c>
      <c r="BF462" s="620" t="s">
        <v>3716</v>
      </c>
      <c r="BG462" s="620" t="s">
        <v>3716</v>
      </c>
      <c r="BH462" s="620" t="s">
        <v>3717</v>
      </c>
      <c r="BI462" s="620" t="s">
        <v>3716</v>
      </c>
      <c r="BJ462" s="620" t="s">
        <v>3718</v>
      </c>
      <c r="BK462" s="620" t="s">
        <v>3719</v>
      </c>
      <c r="BL462" s="621" t="s">
        <v>3716</v>
      </c>
      <c r="BM462" s="142"/>
    </row>
    <row r="463" spans="1:65" ht="33.75" customHeight="1" x14ac:dyDescent="0.15">
      <c r="A463" s="218" t="s">
        <v>4117</v>
      </c>
      <c r="B463" s="272">
        <v>459</v>
      </c>
      <c r="C463" s="139" t="s">
        <v>2884</v>
      </c>
      <c r="D463" s="360" t="s">
        <v>2970</v>
      </c>
      <c r="E463" s="361" t="s">
        <v>2971</v>
      </c>
      <c r="F463" s="362" t="s">
        <v>2972</v>
      </c>
      <c r="G463" s="363" t="s">
        <v>2973</v>
      </c>
      <c r="H463" s="364" t="s">
        <v>2889</v>
      </c>
      <c r="I463" s="686" t="s">
        <v>4123</v>
      </c>
      <c r="J463" s="139" t="s">
        <v>105</v>
      </c>
      <c r="K463" s="365" t="s">
        <v>2974</v>
      </c>
      <c r="L463" s="489" t="s">
        <v>105</v>
      </c>
      <c r="M463" s="139" t="s">
        <v>74</v>
      </c>
      <c r="N463" s="684" t="s">
        <v>1581</v>
      </c>
      <c r="O463" s="226" t="s">
        <v>467</v>
      </c>
      <c r="P463" s="686" t="s">
        <v>4118</v>
      </c>
      <c r="Q463" s="220"/>
      <c r="R463" s="681">
        <v>17</v>
      </c>
      <c r="S463" s="681">
        <v>19</v>
      </c>
      <c r="T463" s="29">
        <v>6.8</v>
      </c>
      <c r="U463" s="30">
        <v>7.2</v>
      </c>
      <c r="V463" s="31"/>
      <c r="W463" s="30">
        <v>15</v>
      </c>
      <c r="X463" s="31"/>
      <c r="Y463" s="30">
        <v>0.4</v>
      </c>
      <c r="Z463" s="31"/>
      <c r="AA463" s="30"/>
      <c r="AB463" s="31">
        <v>0.1</v>
      </c>
      <c r="AC463" s="30">
        <v>0.2</v>
      </c>
      <c r="AD463" s="31"/>
      <c r="AE463" s="30">
        <v>3.3</v>
      </c>
      <c r="AF463" s="31"/>
      <c r="AG463" s="30">
        <v>0.1</v>
      </c>
      <c r="AH463" s="31"/>
      <c r="AI463" s="30">
        <v>0.1</v>
      </c>
      <c r="AJ463" s="31">
        <v>0.4</v>
      </c>
      <c r="AK463" s="621"/>
      <c r="AL463" s="685">
        <v>6.8</v>
      </c>
      <c r="AM463" s="682">
        <v>7.2</v>
      </c>
      <c r="AN463" s="31"/>
      <c r="AO463" s="682">
        <v>15</v>
      </c>
      <c r="AP463" s="31"/>
      <c r="AQ463" s="682">
        <v>0.5</v>
      </c>
      <c r="AR463" s="31"/>
      <c r="AS463" s="30"/>
      <c r="AT463" s="682">
        <v>0.1</v>
      </c>
      <c r="AU463" s="682">
        <v>0.2</v>
      </c>
      <c r="AV463" s="30"/>
      <c r="AW463" s="682">
        <v>4.2</v>
      </c>
      <c r="AX463" s="30"/>
      <c r="AY463" s="682">
        <v>0.1</v>
      </c>
      <c r="AZ463" s="30"/>
      <c r="BA463" s="682">
        <v>0.1</v>
      </c>
      <c r="BB463" s="690">
        <v>0.4</v>
      </c>
      <c r="BC463" s="621"/>
      <c r="BD463" s="618"/>
      <c r="BE463" s="619"/>
      <c r="BF463" s="620"/>
      <c r="BG463" s="620"/>
      <c r="BH463" s="620"/>
      <c r="BI463" s="620"/>
      <c r="BJ463" s="620"/>
      <c r="BK463" s="620"/>
      <c r="BL463" s="621"/>
      <c r="BM463" s="142"/>
    </row>
    <row r="464" spans="1:65" ht="24" x14ac:dyDescent="0.15">
      <c r="A464" s="218" t="s">
        <v>4117</v>
      </c>
      <c r="B464" s="272">
        <v>460</v>
      </c>
      <c r="C464" s="139" t="s">
        <v>2884</v>
      </c>
      <c r="D464" s="360" t="s">
        <v>2975</v>
      </c>
      <c r="E464" s="361" t="s">
        <v>2976</v>
      </c>
      <c r="F464" s="362" t="s">
        <v>2977</v>
      </c>
      <c r="G464" s="363" t="s">
        <v>2978</v>
      </c>
      <c r="H464" s="364" t="s">
        <v>2889</v>
      </c>
      <c r="I464" s="686" t="s">
        <v>4124</v>
      </c>
      <c r="J464" s="139" t="s">
        <v>105</v>
      </c>
      <c r="K464" s="365" t="s">
        <v>2979</v>
      </c>
      <c r="L464" s="489" t="s">
        <v>105</v>
      </c>
      <c r="M464" s="139" t="s">
        <v>74</v>
      </c>
      <c r="N464" s="684" t="s">
        <v>1581</v>
      </c>
      <c r="O464" s="226" t="s">
        <v>467</v>
      </c>
      <c r="P464" s="686" t="s">
        <v>4118</v>
      </c>
      <c r="Q464" s="220"/>
      <c r="R464" s="681">
        <v>50</v>
      </c>
      <c r="S464" s="681">
        <v>52</v>
      </c>
      <c r="T464" s="29"/>
      <c r="U464" s="682">
        <v>20.399999999999999</v>
      </c>
      <c r="V464" s="31"/>
      <c r="W464" s="30"/>
      <c r="X464" s="31"/>
      <c r="Y464" s="30"/>
      <c r="Z464" s="31"/>
      <c r="AA464" s="30"/>
      <c r="AB464" s="31"/>
      <c r="AC464" s="30"/>
      <c r="AD464" s="31"/>
      <c r="AE464" s="30"/>
      <c r="AF464" s="31"/>
      <c r="AG464" s="30"/>
      <c r="AH464" s="31"/>
      <c r="AI464" s="30"/>
      <c r="AJ464" s="31"/>
      <c r="AK464" s="621"/>
      <c r="AL464" s="29"/>
      <c r="AM464" s="682">
        <v>20.399999999999999</v>
      </c>
      <c r="AN464" s="31"/>
      <c r="AO464" s="30"/>
      <c r="AP464" s="31"/>
      <c r="AQ464" s="30"/>
      <c r="AR464" s="31"/>
      <c r="AS464" s="30"/>
      <c r="AT464" s="31"/>
      <c r="AU464" s="30"/>
      <c r="AV464" s="31"/>
      <c r="AW464" s="30"/>
      <c r="AX464" s="31">
        <v>0.6</v>
      </c>
      <c r="AY464" s="30"/>
      <c r="AZ464" s="31"/>
      <c r="BA464" s="30"/>
      <c r="BB464" s="31"/>
      <c r="BC464" s="621"/>
      <c r="BD464" s="618"/>
      <c r="BE464" s="619"/>
      <c r="BF464" s="620"/>
      <c r="BG464" s="620"/>
      <c r="BH464" s="620"/>
      <c r="BI464" s="620"/>
      <c r="BJ464" s="620"/>
      <c r="BK464" s="620"/>
      <c r="BL464" s="621"/>
      <c r="BM464" s="142"/>
    </row>
    <row r="465" spans="1:65" s="153" customFormat="1" ht="33.75" customHeight="1" thickBot="1" x14ac:dyDescent="0.2">
      <c r="A465" s="692" t="s">
        <v>4117</v>
      </c>
      <c r="B465" s="272">
        <v>461</v>
      </c>
      <c r="C465" s="693" t="s">
        <v>2884</v>
      </c>
      <c r="D465" s="694" t="s">
        <v>4125</v>
      </c>
      <c r="E465" s="695" t="s">
        <v>4126</v>
      </c>
      <c r="F465" s="696" t="s">
        <v>4127</v>
      </c>
      <c r="G465" s="697" t="s">
        <v>4128</v>
      </c>
      <c r="H465" s="698" t="s">
        <v>2889</v>
      </c>
      <c r="I465" s="699" t="s">
        <v>4129</v>
      </c>
      <c r="J465" s="700" t="s">
        <v>74</v>
      </c>
      <c r="K465" s="701" t="s">
        <v>2979</v>
      </c>
      <c r="L465" s="702" t="s">
        <v>67</v>
      </c>
      <c r="M465" s="693" t="s">
        <v>74</v>
      </c>
      <c r="N465" s="703" t="s">
        <v>1618</v>
      </c>
      <c r="O465" s="704" t="s">
        <v>467</v>
      </c>
      <c r="P465" s="705" t="s">
        <v>4130</v>
      </c>
      <c r="Q465" s="706"/>
      <c r="R465" s="707">
        <v>165</v>
      </c>
      <c r="S465" s="708">
        <v>170</v>
      </c>
      <c r="T465" s="709"/>
      <c r="U465" s="710">
        <v>21.6</v>
      </c>
      <c r="V465" s="105"/>
      <c r="W465" s="105"/>
      <c r="X465" s="105"/>
      <c r="Y465" s="105"/>
      <c r="Z465" s="105"/>
      <c r="AA465" s="105"/>
      <c r="AB465" s="105"/>
      <c r="AC465" s="105"/>
      <c r="AD465" s="105"/>
      <c r="AE465" s="105"/>
      <c r="AF465" s="105"/>
      <c r="AG465" s="105"/>
      <c r="AH465" s="105"/>
      <c r="AI465" s="105"/>
      <c r="AJ465" s="105"/>
      <c r="AK465" s="711"/>
      <c r="AL465" s="105"/>
      <c r="AM465" s="710">
        <v>23</v>
      </c>
      <c r="AN465" s="105"/>
      <c r="AO465" s="105"/>
      <c r="AP465" s="105"/>
      <c r="AQ465" s="105"/>
      <c r="AR465" s="105"/>
      <c r="AS465" s="105"/>
      <c r="AT465" s="105"/>
      <c r="AU465" s="105"/>
      <c r="AV465" s="105"/>
      <c r="AW465" s="105"/>
      <c r="AX465" s="105"/>
      <c r="AY465" s="105"/>
      <c r="AZ465" s="105"/>
      <c r="BA465" s="105"/>
      <c r="BB465" s="105"/>
      <c r="BC465" s="712"/>
      <c r="BD465" s="713"/>
      <c r="BE465" s="714"/>
      <c r="BF465" s="711"/>
      <c r="BG465" s="711"/>
      <c r="BH465" s="711"/>
      <c r="BI465" s="711"/>
      <c r="BJ465" s="711"/>
      <c r="BK465" s="711"/>
      <c r="BL465" s="711"/>
      <c r="BM465" s="142"/>
    </row>
    <row r="466" spans="1:65" s="15" customFormat="1" ht="36" x14ac:dyDescent="0.15">
      <c r="A466" s="218" t="s">
        <v>2980</v>
      </c>
      <c r="B466" s="272">
        <v>462</v>
      </c>
      <c r="C466" s="598" t="s">
        <v>2981</v>
      </c>
      <c r="D466" s="445" t="s">
        <v>2982</v>
      </c>
      <c r="E466" s="421" t="s">
        <v>2983</v>
      </c>
      <c r="F466" s="641" t="s">
        <v>2984</v>
      </c>
      <c r="G466" s="715" t="s">
        <v>2985</v>
      </c>
      <c r="H466" s="716" t="s">
        <v>2986</v>
      </c>
      <c r="I466" s="538">
        <v>38700</v>
      </c>
      <c r="J466" s="598" t="s">
        <v>65</v>
      </c>
      <c r="K466" s="408" t="s">
        <v>2987</v>
      </c>
      <c r="L466" s="583" t="s">
        <v>105</v>
      </c>
      <c r="M466" s="598" t="s">
        <v>68</v>
      </c>
      <c r="N466" s="598"/>
      <c r="O466" s="299" t="s">
        <v>174</v>
      </c>
      <c r="P466" s="269" t="s">
        <v>2988</v>
      </c>
      <c r="Q466" s="269">
        <v>42458</v>
      </c>
      <c r="R466" s="598"/>
      <c r="S466" s="598"/>
      <c r="T466" s="29">
        <v>11</v>
      </c>
      <c r="U466" s="30"/>
      <c r="V466" s="31"/>
      <c r="W466" s="30"/>
      <c r="X466" s="31"/>
      <c r="Y466" s="30"/>
      <c r="Z466" s="31"/>
      <c r="AA466" s="30"/>
      <c r="AB466" s="31">
        <v>1</v>
      </c>
      <c r="AC466" s="30"/>
      <c r="AD466" s="31"/>
      <c r="AE466" s="30"/>
      <c r="AF466" s="31"/>
      <c r="AG466" s="30"/>
      <c r="AH466" s="31">
        <v>1.1000000000000001</v>
      </c>
      <c r="AI466" s="30"/>
      <c r="AJ466" s="31"/>
      <c r="AK466" s="263"/>
      <c r="AL466" s="29">
        <v>11</v>
      </c>
      <c r="AM466" s="30"/>
      <c r="AN466" s="31"/>
      <c r="AO466" s="30"/>
      <c r="AP466" s="31"/>
      <c r="AQ466" s="30"/>
      <c r="AR466" s="31"/>
      <c r="AS466" s="30"/>
      <c r="AT466" s="31">
        <v>1</v>
      </c>
      <c r="AU466" s="30"/>
      <c r="AV466" s="31"/>
      <c r="AW466" s="30"/>
      <c r="AX466" s="31"/>
      <c r="AY466" s="30"/>
      <c r="AZ466" s="31">
        <v>1.1000000000000001</v>
      </c>
      <c r="BA466" s="30"/>
      <c r="BB466" s="31"/>
      <c r="BC466" s="263"/>
      <c r="BD466" s="618"/>
      <c r="BE466" s="619"/>
      <c r="BF466" s="620"/>
      <c r="BG466" s="620"/>
      <c r="BH466" s="620"/>
      <c r="BI466" s="620"/>
      <c r="BJ466" s="620"/>
      <c r="BK466" s="620"/>
      <c r="BL466" s="621"/>
      <c r="BM466" s="717"/>
    </row>
    <row r="467" spans="1:65" s="15" customFormat="1" ht="36" x14ac:dyDescent="0.15">
      <c r="A467" s="218" t="s">
        <v>2980</v>
      </c>
      <c r="B467" s="272">
        <v>463</v>
      </c>
      <c r="C467" s="598" t="s">
        <v>2981</v>
      </c>
      <c r="D467" s="445" t="s">
        <v>2989</v>
      </c>
      <c r="E467" s="421" t="s">
        <v>2990</v>
      </c>
      <c r="F467" s="641" t="s">
        <v>2991</v>
      </c>
      <c r="G467" s="715" t="s">
        <v>2992</v>
      </c>
      <c r="H467" s="716" t="s">
        <v>2993</v>
      </c>
      <c r="I467" s="538">
        <v>38700</v>
      </c>
      <c r="J467" s="598" t="s">
        <v>65</v>
      </c>
      <c r="K467" s="408" t="s">
        <v>2994</v>
      </c>
      <c r="L467" s="583" t="s">
        <v>105</v>
      </c>
      <c r="M467" s="598" t="s">
        <v>68</v>
      </c>
      <c r="N467" s="598"/>
      <c r="O467" s="299" t="s">
        <v>174</v>
      </c>
      <c r="P467" s="269" t="s">
        <v>2988</v>
      </c>
      <c r="Q467" s="269" t="s">
        <v>2995</v>
      </c>
      <c r="R467" s="598"/>
      <c r="S467" s="598"/>
      <c r="T467" s="29">
        <v>50.8</v>
      </c>
      <c r="U467" s="30"/>
      <c r="V467" s="31"/>
      <c r="W467" s="30"/>
      <c r="X467" s="31"/>
      <c r="Y467" s="30"/>
      <c r="Z467" s="31"/>
      <c r="AA467" s="30"/>
      <c r="AB467" s="31">
        <v>2.8</v>
      </c>
      <c r="AC467" s="30"/>
      <c r="AD467" s="31"/>
      <c r="AE467" s="30"/>
      <c r="AF467" s="31"/>
      <c r="AG467" s="30">
        <v>0.82</v>
      </c>
      <c r="AH467" s="31">
        <v>1.04</v>
      </c>
      <c r="AI467" s="30"/>
      <c r="AJ467" s="31"/>
      <c r="AK467" s="263"/>
      <c r="AL467" s="29">
        <v>50.8</v>
      </c>
      <c r="AM467" s="30"/>
      <c r="AN467" s="31"/>
      <c r="AO467" s="30"/>
      <c r="AP467" s="31"/>
      <c r="AQ467" s="30"/>
      <c r="AR467" s="31"/>
      <c r="AS467" s="30"/>
      <c r="AT467" s="31">
        <v>2.8</v>
      </c>
      <c r="AU467" s="30"/>
      <c r="AV467" s="31"/>
      <c r="AW467" s="30"/>
      <c r="AX467" s="31"/>
      <c r="AY467" s="30">
        <v>0.82</v>
      </c>
      <c r="AZ467" s="31">
        <v>1.04</v>
      </c>
      <c r="BA467" s="30"/>
      <c r="BB467" s="31"/>
      <c r="BC467" s="263"/>
      <c r="BD467" s="618"/>
      <c r="BE467" s="619"/>
      <c r="BF467" s="620"/>
      <c r="BG467" s="620"/>
      <c r="BH467" s="620"/>
      <c r="BI467" s="620"/>
      <c r="BJ467" s="620"/>
      <c r="BK467" s="620"/>
      <c r="BL467" s="621"/>
      <c r="BM467" s="717"/>
    </row>
    <row r="468" spans="1:65" s="15" customFormat="1" ht="48" x14ac:dyDescent="0.15">
      <c r="A468" s="218" t="s">
        <v>2980</v>
      </c>
      <c r="B468" s="272">
        <v>464</v>
      </c>
      <c r="C468" s="598" t="s">
        <v>2981</v>
      </c>
      <c r="D468" s="445" t="s">
        <v>2996</v>
      </c>
      <c r="E468" s="421" t="s">
        <v>2997</v>
      </c>
      <c r="F468" s="641" t="s">
        <v>2998</v>
      </c>
      <c r="G468" s="715" t="s">
        <v>2999</v>
      </c>
      <c r="H468" s="716" t="s">
        <v>3000</v>
      </c>
      <c r="I468" s="538">
        <v>38722</v>
      </c>
      <c r="J468" s="598" t="s">
        <v>65</v>
      </c>
      <c r="K468" s="408" t="s">
        <v>3001</v>
      </c>
      <c r="L468" s="583" t="s">
        <v>105</v>
      </c>
      <c r="M468" s="598" t="s">
        <v>68</v>
      </c>
      <c r="N468" s="598"/>
      <c r="O468" s="299" t="s">
        <v>174</v>
      </c>
      <c r="P468" s="269" t="s">
        <v>2988</v>
      </c>
      <c r="Q468" s="269" t="s">
        <v>2995</v>
      </c>
      <c r="R468" s="598"/>
      <c r="S468" s="598"/>
      <c r="T468" s="29">
        <v>55.8</v>
      </c>
      <c r="U468" s="30"/>
      <c r="V468" s="31"/>
      <c r="W468" s="30"/>
      <c r="X468" s="31"/>
      <c r="Y468" s="30">
        <v>3</v>
      </c>
      <c r="Z468" s="31"/>
      <c r="AA468" s="30">
        <v>1.1000000000000001</v>
      </c>
      <c r="AB468" s="31"/>
      <c r="AC468" s="30"/>
      <c r="AD468" s="31"/>
      <c r="AE468" s="30">
        <v>0.47</v>
      </c>
      <c r="AF468" s="31"/>
      <c r="AG468" s="30">
        <v>1.1000000000000001</v>
      </c>
      <c r="AH468" s="31">
        <v>0.7</v>
      </c>
      <c r="AI468" s="30"/>
      <c r="AJ468" s="31"/>
      <c r="AK468" s="263"/>
      <c r="AL468" s="29">
        <v>55.8</v>
      </c>
      <c r="AM468" s="30"/>
      <c r="AN468" s="31"/>
      <c r="AO468" s="30"/>
      <c r="AP468" s="31"/>
      <c r="AQ468" s="30">
        <v>3</v>
      </c>
      <c r="AR468" s="31"/>
      <c r="AS468" s="30">
        <v>1.1000000000000001</v>
      </c>
      <c r="AT468" s="31"/>
      <c r="AU468" s="30"/>
      <c r="AV468" s="31"/>
      <c r="AW468" s="30">
        <v>0.47</v>
      </c>
      <c r="AX468" s="31"/>
      <c r="AY468" s="30">
        <v>1.1000000000000001</v>
      </c>
      <c r="AZ468" s="31">
        <v>0.7</v>
      </c>
      <c r="BA468" s="30"/>
      <c r="BB468" s="31"/>
      <c r="BC468" s="263"/>
      <c r="BD468" s="718"/>
      <c r="BE468" s="719"/>
      <c r="BF468" s="720"/>
      <c r="BG468" s="720"/>
      <c r="BH468" s="720"/>
      <c r="BI468" s="720"/>
      <c r="BJ468" s="720"/>
      <c r="BK468" s="720"/>
      <c r="BL468" s="721"/>
      <c r="BM468" s="717"/>
    </row>
    <row r="469" spans="1:65" s="15" customFormat="1" ht="67.5" x14ac:dyDescent="0.15">
      <c r="A469" s="218" t="s">
        <v>2980</v>
      </c>
      <c r="B469" s="272">
        <v>465</v>
      </c>
      <c r="C469" s="598" t="s">
        <v>2981</v>
      </c>
      <c r="D469" s="445" t="s">
        <v>3002</v>
      </c>
      <c r="E469" s="421" t="s">
        <v>3003</v>
      </c>
      <c r="F469" s="405" t="s">
        <v>3004</v>
      </c>
      <c r="G469" s="715" t="s">
        <v>3005</v>
      </c>
      <c r="H469" s="716" t="s">
        <v>3006</v>
      </c>
      <c r="I469" s="538" t="s">
        <v>3007</v>
      </c>
      <c r="J469" s="598" t="s">
        <v>193</v>
      </c>
      <c r="K469" s="408" t="s">
        <v>3008</v>
      </c>
      <c r="L469" s="583" t="s">
        <v>105</v>
      </c>
      <c r="M469" s="598" t="s">
        <v>68</v>
      </c>
      <c r="N469" s="598"/>
      <c r="O469" s="299" t="s">
        <v>174</v>
      </c>
      <c r="P469" s="269" t="s">
        <v>2988</v>
      </c>
      <c r="Q469" s="269" t="s">
        <v>3009</v>
      </c>
      <c r="R469" s="598"/>
      <c r="S469" s="598"/>
      <c r="T469" s="29"/>
      <c r="U469" s="30"/>
      <c r="V469" s="31"/>
      <c r="W469" s="30">
        <v>47.1</v>
      </c>
      <c r="X469" s="31"/>
      <c r="Y469" s="30">
        <v>226</v>
      </c>
      <c r="Z469" s="31"/>
      <c r="AA469" s="30">
        <v>6.3</v>
      </c>
      <c r="AB469" s="31">
        <v>1.9</v>
      </c>
      <c r="AC469" s="30"/>
      <c r="AD469" s="31"/>
      <c r="AE469" s="30">
        <v>17</v>
      </c>
      <c r="AF469" s="31"/>
      <c r="AG469" s="30">
        <v>3</v>
      </c>
      <c r="AH469" s="31">
        <v>10.5</v>
      </c>
      <c r="AI469" s="30"/>
      <c r="AJ469" s="31"/>
      <c r="AK469" s="263"/>
      <c r="AL469" s="29"/>
      <c r="AM469" s="30"/>
      <c r="AN469" s="31"/>
      <c r="AO469" s="30">
        <v>47.1</v>
      </c>
      <c r="AP469" s="31"/>
      <c r="AQ469" s="30">
        <v>226</v>
      </c>
      <c r="AR469" s="31"/>
      <c r="AS469" s="30">
        <v>6.3</v>
      </c>
      <c r="AT469" s="31">
        <v>1.9</v>
      </c>
      <c r="AU469" s="30"/>
      <c r="AV469" s="31"/>
      <c r="AW469" s="30">
        <v>17</v>
      </c>
      <c r="AX469" s="31"/>
      <c r="AY469" s="30">
        <v>3</v>
      </c>
      <c r="AZ469" s="31">
        <v>10.5</v>
      </c>
      <c r="BA469" s="30"/>
      <c r="BB469" s="31"/>
      <c r="BC469" s="263"/>
      <c r="BD469" s="718"/>
      <c r="BE469" s="719"/>
      <c r="BF469" s="720"/>
      <c r="BG469" s="720"/>
      <c r="BH469" s="720"/>
      <c r="BI469" s="720"/>
      <c r="BJ469" s="720"/>
      <c r="BK469" s="720"/>
      <c r="BL469" s="721"/>
      <c r="BM469" s="717"/>
    </row>
    <row r="470" spans="1:65" s="15" customFormat="1" ht="36" x14ac:dyDescent="0.15">
      <c r="A470" s="218" t="s">
        <v>2980</v>
      </c>
      <c r="B470" s="272">
        <v>466</v>
      </c>
      <c r="C470" s="598" t="s">
        <v>2981</v>
      </c>
      <c r="D470" s="445" t="s">
        <v>3010</v>
      </c>
      <c r="E470" s="421" t="s">
        <v>3011</v>
      </c>
      <c r="F470" s="405" t="s">
        <v>3012</v>
      </c>
      <c r="G470" s="715" t="s">
        <v>3013</v>
      </c>
      <c r="H470" s="716" t="s">
        <v>3014</v>
      </c>
      <c r="I470" s="538">
        <v>38600</v>
      </c>
      <c r="J470" s="598" t="s">
        <v>127</v>
      </c>
      <c r="K470" s="408" t="s">
        <v>1803</v>
      </c>
      <c r="L470" s="583" t="s">
        <v>105</v>
      </c>
      <c r="M470" s="598" t="s">
        <v>74</v>
      </c>
      <c r="N470" s="598"/>
      <c r="O470" s="299" t="s">
        <v>174</v>
      </c>
      <c r="P470" s="269" t="s">
        <v>2988</v>
      </c>
      <c r="Q470" s="269" t="s">
        <v>2995</v>
      </c>
      <c r="R470" s="598"/>
      <c r="S470" s="598"/>
      <c r="T470" s="29"/>
      <c r="U470" s="30"/>
      <c r="V470" s="31"/>
      <c r="W470" s="30"/>
      <c r="X470" s="31"/>
      <c r="Y470" s="30"/>
      <c r="Z470" s="31"/>
      <c r="AA470" s="30"/>
      <c r="AB470" s="31"/>
      <c r="AC470" s="30"/>
      <c r="AD470" s="31"/>
      <c r="AE470" s="30"/>
      <c r="AF470" s="31"/>
      <c r="AG470" s="30"/>
      <c r="AH470" s="31">
        <v>2.2000000000000002</v>
      </c>
      <c r="AI470" s="30"/>
      <c r="AJ470" s="31"/>
      <c r="AK470" s="263"/>
      <c r="AL470" s="29"/>
      <c r="AM470" s="30"/>
      <c r="AN470" s="31"/>
      <c r="AO470" s="30"/>
      <c r="AP470" s="31"/>
      <c r="AQ470" s="30"/>
      <c r="AR470" s="31"/>
      <c r="AS470" s="30"/>
      <c r="AT470" s="31"/>
      <c r="AU470" s="30"/>
      <c r="AV470" s="31"/>
      <c r="AW470" s="30"/>
      <c r="AX470" s="31"/>
      <c r="AY470" s="30"/>
      <c r="AZ470" s="31">
        <v>2.2000000000000002</v>
      </c>
      <c r="BA470" s="30"/>
      <c r="BB470" s="31"/>
      <c r="BC470" s="263"/>
      <c r="BD470" s="264"/>
      <c r="BE470" s="265"/>
      <c r="BF470" s="266"/>
      <c r="BG470" s="266"/>
      <c r="BH470" s="266"/>
      <c r="BI470" s="266"/>
      <c r="BJ470" s="266"/>
      <c r="BK470" s="266"/>
      <c r="BL470" s="263"/>
      <c r="BM470" s="717"/>
    </row>
    <row r="471" spans="1:65" s="15" customFormat="1" ht="57.75" customHeight="1" x14ac:dyDescent="0.15">
      <c r="A471" s="218" t="s">
        <v>2980</v>
      </c>
      <c r="B471" s="272">
        <v>467</v>
      </c>
      <c r="C471" s="598" t="s">
        <v>2981</v>
      </c>
      <c r="D471" s="445" t="s">
        <v>3015</v>
      </c>
      <c r="E471" s="421" t="s">
        <v>3016</v>
      </c>
      <c r="F471" s="405" t="s">
        <v>3017</v>
      </c>
      <c r="G471" s="715" t="s">
        <v>3018</v>
      </c>
      <c r="H471" s="716" t="s">
        <v>3019</v>
      </c>
      <c r="I471" s="538" t="s">
        <v>3020</v>
      </c>
      <c r="J471" s="598" t="s">
        <v>193</v>
      </c>
      <c r="K471" s="408" t="s">
        <v>3021</v>
      </c>
      <c r="L471" s="583" t="s">
        <v>105</v>
      </c>
      <c r="M471" s="598" t="s">
        <v>74</v>
      </c>
      <c r="N471" s="598"/>
      <c r="O471" s="299" t="s">
        <v>174</v>
      </c>
      <c r="P471" s="269" t="s">
        <v>2988</v>
      </c>
      <c r="Q471" s="269" t="s">
        <v>3022</v>
      </c>
      <c r="R471" s="598"/>
      <c r="S471" s="598"/>
      <c r="T471" s="29">
        <v>384</v>
      </c>
      <c r="U471" s="30"/>
      <c r="V471" s="31"/>
      <c r="W471" s="30">
        <v>90.3</v>
      </c>
      <c r="X471" s="31"/>
      <c r="Y471" s="30">
        <v>7.2</v>
      </c>
      <c r="Z471" s="31"/>
      <c r="AA471" s="30">
        <v>12.8</v>
      </c>
      <c r="AB471" s="31">
        <v>15.7</v>
      </c>
      <c r="AC471" s="30"/>
      <c r="AD471" s="31">
        <v>34</v>
      </c>
      <c r="AE471" s="30">
        <v>157.80000000000001</v>
      </c>
      <c r="AF471" s="31"/>
      <c r="AG471" s="30">
        <v>214</v>
      </c>
      <c r="AH471" s="31">
        <v>3.4</v>
      </c>
      <c r="AI471" s="30"/>
      <c r="AJ471" s="31"/>
      <c r="AK471" s="263"/>
      <c r="AL471" s="29">
        <v>384</v>
      </c>
      <c r="AM471" s="30"/>
      <c r="AN471" s="31"/>
      <c r="AO471" s="30">
        <v>90.3</v>
      </c>
      <c r="AP471" s="31"/>
      <c r="AQ471" s="30">
        <v>7.2</v>
      </c>
      <c r="AR471" s="31"/>
      <c r="AS471" s="30">
        <v>12.8</v>
      </c>
      <c r="AT471" s="31">
        <v>15.7</v>
      </c>
      <c r="AU471" s="30"/>
      <c r="AV471" s="31">
        <v>34</v>
      </c>
      <c r="AW471" s="30">
        <v>157.80000000000001</v>
      </c>
      <c r="AX471" s="31"/>
      <c r="AY471" s="30">
        <v>214</v>
      </c>
      <c r="AZ471" s="31">
        <v>3.4</v>
      </c>
      <c r="BA471" s="30"/>
      <c r="BB471" s="31"/>
      <c r="BC471" s="263"/>
      <c r="BD471" s="264"/>
      <c r="BE471" s="265"/>
      <c r="BF471" s="266"/>
      <c r="BG471" s="266"/>
      <c r="BH471" s="266"/>
      <c r="BI471" s="266"/>
      <c r="BJ471" s="266"/>
      <c r="BK471" s="266"/>
      <c r="BL471" s="263"/>
      <c r="BM471" s="717"/>
    </row>
    <row r="472" spans="1:65" s="15" customFormat="1" ht="45" customHeight="1" x14ac:dyDescent="0.15">
      <c r="A472" s="218" t="s">
        <v>2980</v>
      </c>
      <c r="B472" s="272">
        <v>468</v>
      </c>
      <c r="C472" s="598" t="s">
        <v>2981</v>
      </c>
      <c r="D472" s="445" t="s">
        <v>3023</v>
      </c>
      <c r="E472" s="421" t="s">
        <v>3024</v>
      </c>
      <c r="F472" s="405" t="s">
        <v>3025</v>
      </c>
      <c r="G472" s="715" t="s">
        <v>3026</v>
      </c>
      <c r="H472" s="716" t="s">
        <v>3027</v>
      </c>
      <c r="I472" s="538">
        <v>38565</v>
      </c>
      <c r="J472" s="598" t="s">
        <v>74</v>
      </c>
      <c r="K472" s="408" t="s">
        <v>3028</v>
      </c>
      <c r="L472" s="583" t="s">
        <v>105</v>
      </c>
      <c r="M472" s="598" t="s">
        <v>74</v>
      </c>
      <c r="N472" s="598"/>
      <c r="O472" s="299" t="s">
        <v>174</v>
      </c>
      <c r="P472" s="269" t="s">
        <v>2988</v>
      </c>
      <c r="Q472" s="269" t="s">
        <v>2995</v>
      </c>
      <c r="R472" s="598"/>
      <c r="S472" s="598"/>
      <c r="T472" s="29"/>
      <c r="U472" s="30"/>
      <c r="V472" s="31"/>
      <c r="W472" s="30"/>
      <c r="X472" s="31"/>
      <c r="Y472" s="30"/>
      <c r="Z472" s="31"/>
      <c r="AA472" s="30"/>
      <c r="AB472" s="31"/>
      <c r="AC472" s="30"/>
      <c r="AD472" s="31"/>
      <c r="AE472" s="30">
        <v>6.3</v>
      </c>
      <c r="AF472" s="31"/>
      <c r="AG472" s="30"/>
      <c r="AH472" s="31">
        <v>3</v>
      </c>
      <c r="AI472" s="30"/>
      <c r="AJ472" s="31"/>
      <c r="AK472" s="263"/>
      <c r="AL472" s="29"/>
      <c r="AM472" s="30"/>
      <c r="AN472" s="31"/>
      <c r="AO472" s="30"/>
      <c r="AP472" s="31"/>
      <c r="AQ472" s="30"/>
      <c r="AR472" s="31"/>
      <c r="AS472" s="30"/>
      <c r="AT472" s="31"/>
      <c r="AU472" s="30"/>
      <c r="AV472" s="31"/>
      <c r="AW472" s="30">
        <v>6.3</v>
      </c>
      <c r="AX472" s="31"/>
      <c r="AY472" s="30"/>
      <c r="AZ472" s="31">
        <v>3</v>
      </c>
      <c r="BA472" s="30"/>
      <c r="BB472" s="31"/>
      <c r="BC472" s="263"/>
      <c r="BD472" s="264"/>
      <c r="BE472" s="265"/>
      <c r="BF472" s="266"/>
      <c r="BG472" s="266"/>
      <c r="BH472" s="266"/>
      <c r="BI472" s="266"/>
      <c r="BJ472" s="266"/>
      <c r="BK472" s="266"/>
      <c r="BL472" s="263"/>
      <c r="BM472" s="717"/>
    </row>
    <row r="473" spans="1:65" s="15" customFormat="1" ht="78.75" customHeight="1" x14ac:dyDescent="0.15">
      <c r="A473" s="218" t="s">
        <v>2980</v>
      </c>
      <c r="B473" s="272">
        <v>469</v>
      </c>
      <c r="C473" s="598" t="s">
        <v>2981</v>
      </c>
      <c r="D473" s="445" t="s">
        <v>3029</v>
      </c>
      <c r="E473" s="421" t="s">
        <v>3030</v>
      </c>
      <c r="F473" s="405" t="s">
        <v>3031</v>
      </c>
      <c r="G473" s="715" t="s">
        <v>3032</v>
      </c>
      <c r="H473" s="716" t="s">
        <v>3033</v>
      </c>
      <c r="I473" s="538">
        <v>38758</v>
      </c>
      <c r="J473" s="598" t="s">
        <v>193</v>
      </c>
      <c r="K473" s="408" t="s">
        <v>3034</v>
      </c>
      <c r="L473" s="583" t="s">
        <v>105</v>
      </c>
      <c r="M473" s="598" t="s">
        <v>68</v>
      </c>
      <c r="N473" s="598"/>
      <c r="O473" s="299" t="s">
        <v>174</v>
      </c>
      <c r="P473" s="269" t="s">
        <v>2988</v>
      </c>
      <c r="Q473" s="269" t="s">
        <v>2995</v>
      </c>
      <c r="R473" s="598"/>
      <c r="S473" s="598"/>
      <c r="T473" s="29">
        <v>283</v>
      </c>
      <c r="U473" s="30"/>
      <c r="V473" s="31"/>
      <c r="W473" s="30">
        <v>0.8</v>
      </c>
      <c r="X473" s="31"/>
      <c r="Y473" s="30"/>
      <c r="Z473" s="31"/>
      <c r="AA473" s="30">
        <v>0.85</v>
      </c>
      <c r="AB473" s="31">
        <v>18.399999999999999</v>
      </c>
      <c r="AC473" s="30"/>
      <c r="AD473" s="31"/>
      <c r="AE473" s="30">
        <v>26.2</v>
      </c>
      <c r="AF473" s="31"/>
      <c r="AG473" s="30">
        <v>12.7</v>
      </c>
      <c r="AH473" s="31">
        <v>1.2</v>
      </c>
      <c r="AI473" s="30">
        <v>1.2</v>
      </c>
      <c r="AJ473" s="31"/>
      <c r="AK473" s="263"/>
      <c r="AL473" s="29">
        <v>283</v>
      </c>
      <c r="AM473" s="30"/>
      <c r="AN473" s="31"/>
      <c r="AO473" s="30">
        <v>0.8</v>
      </c>
      <c r="AP473" s="31"/>
      <c r="AQ473" s="30"/>
      <c r="AR473" s="31"/>
      <c r="AS473" s="30">
        <v>0.85</v>
      </c>
      <c r="AT473" s="31">
        <v>18.399999999999999</v>
      </c>
      <c r="AU473" s="30"/>
      <c r="AV473" s="31"/>
      <c r="AW473" s="30">
        <v>26.2</v>
      </c>
      <c r="AX473" s="31"/>
      <c r="AY473" s="30">
        <v>12.7</v>
      </c>
      <c r="AZ473" s="31">
        <v>1.2</v>
      </c>
      <c r="BA473" s="30">
        <v>1.2</v>
      </c>
      <c r="BB473" s="31"/>
      <c r="BC473" s="263"/>
      <c r="BD473" s="264"/>
      <c r="BE473" s="265"/>
      <c r="BF473" s="266"/>
      <c r="BG473" s="266"/>
      <c r="BH473" s="266"/>
      <c r="BI473" s="266"/>
      <c r="BJ473" s="266"/>
      <c r="BK473" s="266"/>
      <c r="BL473" s="263"/>
      <c r="BM473" s="717"/>
    </row>
    <row r="474" spans="1:65" s="15" customFormat="1" ht="63" customHeight="1" x14ac:dyDescent="0.15">
      <c r="A474" s="218" t="s">
        <v>2980</v>
      </c>
      <c r="B474" s="272">
        <v>470</v>
      </c>
      <c r="C474" s="598" t="s">
        <v>2981</v>
      </c>
      <c r="D474" s="445" t="s">
        <v>3035</v>
      </c>
      <c r="E474" s="421" t="s">
        <v>3036</v>
      </c>
      <c r="F474" s="405" t="s">
        <v>3037</v>
      </c>
      <c r="G474" s="715" t="s">
        <v>3038</v>
      </c>
      <c r="H474" s="716" t="s">
        <v>3039</v>
      </c>
      <c r="I474" s="538">
        <v>38744</v>
      </c>
      <c r="J474" s="598" t="s">
        <v>65</v>
      </c>
      <c r="K474" s="408" t="s">
        <v>3040</v>
      </c>
      <c r="L474" s="583" t="s">
        <v>105</v>
      </c>
      <c r="M474" s="598" t="s">
        <v>68</v>
      </c>
      <c r="N474" s="598"/>
      <c r="O474" s="299" t="s">
        <v>174</v>
      </c>
      <c r="P474" s="269" t="s">
        <v>2988</v>
      </c>
      <c r="Q474" s="269" t="s">
        <v>3041</v>
      </c>
      <c r="R474" s="598"/>
      <c r="S474" s="598"/>
      <c r="T474" s="29">
        <v>3.2</v>
      </c>
      <c r="U474" s="30"/>
      <c r="V474" s="31"/>
      <c r="W474" s="30"/>
      <c r="X474" s="31"/>
      <c r="Y474" s="30"/>
      <c r="Z474" s="31">
        <v>8.5</v>
      </c>
      <c r="AA474" s="30"/>
      <c r="AB474" s="31"/>
      <c r="AC474" s="30"/>
      <c r="AD474" s="31"/>
      <c r="AE474" s="30"/>
      <c r="AF474" s="31"/>
      <c r="AG474" s="30"/>
      <c r="AH474" s="31">
        <v>2.6</v>
      </c>
      <c r="AI474" s="30"/>
      <c r="AJ474" s="31"/>
      <c r="AK474" s="263"/>
      <c r="AL474" s="29">
        <v>3.2</v>
      </c>
      <c r="AM474" s="30"/>
      <c r="AN474" s="31"/>
      <c r="AO474" s="30"/>
      <c r="AP474" s="31"/>
      <c r="AQ474" s="30"/>
      <c r="AR474" s="31">
        <v>8.5</v>
      </c>
      <c r="AS474" s="30"/>
      <c r="AT474" s="31"/>
      <c r="AU474" s="30"/>
      <c r="AV474" s="31"/>
      <c r="AW474" s="30"/>
      <c r="AX474" s="31"/>
      <c r="AY474" s="30"/>
      <c r="AZ474" s="31">
        <v>2.6</v>
      </c>
      <c r="BA474" s="30"/>
      <c r="BB474" s="31"/>
      <c r="BC474" s="263"/>
      <c r="BD474" s="264"/>
      <c r="BE474" s="265"/>
      <c r="BF474" s="266"/>
      <c r="BG474" s="266"/>
      <c r="BH474" s="266"/>
      <c r="BI474" s="266"/>
      <c r="BJ474" s="266"/>
      <c r="BK474" s="266"/>
      <c r="BL474" s="263"/>
      <c r="BM474" s="717"/>
    </row>
    <row r="475" spans="1:65" s="15" customFormat="1" ht="60" x14ac:dyDescent="0.15">
      <c r="A475" s="218" t="s">
        <v>2980</v>
      </c>
      <c r="B475" s="272">
        <v>471</v>
      </c>
      <c r="C475" s="598" t="s">
        <v>2981</v>
      </c>
      <c r="D475" s="445" t="s">
        <v>3042</v>
      </c>
      <c r="E475" s="445" t="s">
        <v>3043</v>
      </c>
      <c r="F475" s="405" t="s">
        <v>3044</v>
      </c>
      <c r="G475" s="715" t="s">
        <v>3045</v>
      </c>
      <c r="H475" s="716" t="s">
        <v>3046</v>
      </c>
      <c r="I475" s="538">
        <v>42439</v>
      </c>
      <c r="J475" s="598" t="s">
        <v>193</v>
      </c>
      <c r="K475" s="408" t="s">
        <v>3047</v>
      </c>
      <c r="L475" s="583" t="s">
        <v>105</v>
      </c>
      <c r="M475" s="598" t="s">
        <v>68</v>
      </c>
      <c r="N475" s="598"/>
      <c r="O475" s="299" t="s">
        <v>174</v>
      </c>
      <c r="P475" s="269" t="s">
        <v>2988</v>
      </c>
      <c r="Q475" s="269" t="s">
        <v>3048</v>
      </c>
      <c r="R475" s="598"/>
      <c r="S475" s="598"/>
      <c r="T475" s="29">
        <v>28.1</v>
      </c>
      <c r="U475" s="30">
        <v>6.4</v>
      </c>
      <c r="V475" s="31"/>
      <c r="W475" s="30">
        <v>5.2</v>
      </c>
      <c r="X475" s="31"/>
      <c r="Y475" s="30">
        <v>3</v>
      </c>
      <c r="Z475" s="31"/>
      <c r="AA475" s="30">
        <v>12.6</v>
      </c>
      <c r="AB475" s="31"/>
      <c r="AC475" s="30"/>
      <c r="AD475" s="31"/>
      <c r="AE475" s="30">
        <v>1.9</v>
      </c>
      <c r="AF475" s="31"/>
      <c r="AG475" s="30">
        <v>5.4</v>
      </c>
      <c r="AH475" s="31">
        <v>21.8</v>
      </c>
      <c r="AI475" s="30"/>
      <c r="AJ475" s="31"/>
      <c r="AK475" s="263"/>
      <c r="AL475" s="29">
        <v>28.1</v>
      </c>
      <c r="AM475" s="30">
        <v>6.4</v>
      </c>
      <c r="AN475" s="31"/>
      <c r="AO475" s="30">
        <v>5.2</v>
      </c>
      <c r="AP475" s="31"/>
      <c r="AQ475" s="30">
        <v>3</v>
      </c>
      <c r="AR475" s="31"/>
      <c r="AS475" s="30">
        <v>12.6</v>
      </c>
      <c r="AT475" s="31"/>
      <c r="AU475" s="30"/>
      <c r="AV475" s="31"/>
      <c r="AW475" s="30">
        <v>1.9</v>
      </c>
      <c r="AX475" s="31"/>
      <c r="AY475" s="30">
        <v>5.4</v>
      </c>
      <c r="AZ475" s="31">
        <v>21.8</v>
      </c>
      <c r="BA475" s="30"/>
      <c r="BB475" s="31"/>
      <c r="BC475" s="263"/>
      <c r="BD475" s="264"/>
      <c r="BE475" s="265"/>
      <c r="BF475" s="266"/>
      <c r="BG475" s="266"/>
      <c r="BH475" s="266"/>
      <c r="BI475" s="266"/>
      <c r="BJ475" s="266"/>
      <c r="BK475" s="266"/>
      <c r="BL475" s="263"/>
      <c r="BM475" s="717"/>
    </row>
    <row r="476" spans="1:65" s="15" customFormat="1" ht="36" x14ac:dyDescent="0.15">
      <c r="A476" s="218" t="s">
        <v>2980</v>
      </c>
      <c r="B476" s="272">
        <v>472</v>
      </c>
      <c r="C476" s="598" t="s">
        <v>2981</v>
      </c>
      <c r="D476" s="445" t="s">
        <v>3049</v>
      </c>
      <c r="E476" s="421" t="s">
        <v>3050</v>
      </c>
      <c r="F476" s="405" t="s">
        <v>3051</v>
      </c>
      <c r="G476" s="715" t="s">
        <v>3052</v>
      </c>
      <c r="H476" s="716" t="s">
        <v>3053</v>
      </c>
      <c r="I476" s="538">
        <v>40574</v>
      </c>
      <c r="J476" s="598" t="s">
        <v>65</v>
      </c>
      <c r="K476" s="408" t="s">
        <v>1696</v>
      </c>
      <c r="L476" s="583" t="s">
        <v>105</v>
      </c>
      <c r="M476" s="598" t="s">
        <v>74</v>
      </c>
      <c r="N476" s="598"/>
      <c r="O476" s="299" t="s">
        <v>174</v>
      </c>
      <c r="P476" s="269" t="s">
        <v>2988</v>
      </c>
      <c r="Q476" s="269" t="s">
        <v>2995</v>
      </c>
      <c r="R476" s="598"/>
      <c r="S476" s="598"/>
      <c r="T476" s="29">
        <v>16</v>
      </c>
      <c r="U476" s="30"/>
      <c r="V476" s="31"/>
      <c r="W476" s="30"/>
      <c r="X476" s="31"/>
      <c r="Y476" s="30"/>
      <c r="Z476" s="31"/>
      <c r="AA476" s="30"/>
      <c r="AB476" s="31"/>
      <c r="AC476" s="30"/>
      <c r="AD476" s="31"/>
      <c r="AE476" s="30">
        <v>5.8</v>
      </c>
      <c r="AF476" s="31"/>
      <c r="AG476" s="30"/>
      <c r="AH476" s="31"/>
      <c r="AI476" s="30"/>
      <c r="AJ476" s="31"/>
      <c r="AK476" s="263"/>
      <c r="AL476" s="29">
        <v>16</v>
      </c>
      <c r="AM476" s="30"/>
      <c r="AN476" s="31"/>
      <c r="AO476" s="30"/>
      <c r="AP476" s="31"/>
      <c r="AQ476" s="30"/>
      <c r="AR476" s="31"/>
      <c r="AS476" s="30"/>
      <c r="AT476" s="31"/>
      <c r="AU476" s="30"/>
      <c r="AV476" s="31"/>
      <c r="AW476" s="30">
        <v>5.8</v>
      </c>
      <c r="AX476" s="31"/>
      <c r="AY476" s="30"/>
      <c r="AZ476" s="31"/>
      <c r="BA476" s="30"/>
      <c r="BB476" s="31"/>
      <c r="BC476" s="263"/>
      <c r="BD476" s="264"/>
      <c r="BE476" s="265"/>
      <c r="BF476" s="266"/>
      <c r="BG476" s="266"/>
      <c r="BH476" s="266"/>
      <c r="BI476" s="266"/>
      <c r="BJ476" s="266"/>
      <c r="BK476" s="266"/>
      <c r="BL476" s="263"/>
      <c r="BM476" s="717"/>
    </row>
    <row r="477" spans="1:65" s="15" customFormat="1" ht="40.5" x14ac:dyDescent="0.15">
      <c r="A477" s="218" t="s">
        <v>2980</v>
      </c>
      <c r="B477" s="272">
        <v>473</v>
      </c>
      <c r="C477" s="598" t="s">
        <v>2981</v>
      </c>
      <c r="D477" s="445" t="s">
        <v>3054</v>
      </c>
      <c r="E477" s="421" t="s">
        <v>3055</v>
      </c>
      <c r="F477" s="405" t="s">
        <v>3056</v>
      </c>
      <c r="G477" s="715" t="s">
        <v>3052</v>
      </c>
      <c r="H477" s="716" t="s">
        <v>3057</v>
      </c>
      <c r="I477" s="538">
        <v>38961</v>
      </c>
      <c r="J477" s="598" t="s">
        <v>65</v>
      </c>
      <c r="K477" s="408" t="s">
        <v>3058</v>
      </c>
      <c r="L477" s="583" t="s">
        <v>105</v>
      </c>
      <c r="M477" s="598" t="s">
        <v>74</v>
      </c>
      <c r="N477" s="598"/>
      <c r="O477" s="299" t="s">
        <v>174</v>
      </c>
      <c r="P477" s="269" t="s">
        <v>2988</v>
      </c>
      <c r="Q477" s="269" t="s">
        <v>3059</v>
      </c>
      <c r="R477" s="598"/>
      <c r="S477" s="598"/>
      <c r="T477" s="29">
        <v>4.2</v>
      </c>
      <c r="U477" s="30"/>
      <c r="V477" s="31"/>
      <c r="W477" s="30"/>
      <c r="X477" s="31"/>
      <c r="Y477" s="30"/>
      <c r="Z477" s="31">
        <v>2.2999999999999998</v>
      </c>
      <c r="AA477" s="30"/>
      <c r="AB477" s="31"/>
      <c r="AC477" s="30"/>
      <c r="AD477" s="31"/>
      <c r="AE477" s="30"/>
      <c r="AF477" s="31"/>
      <c r="AG477" s="30"/>
      <c r="AH477" s="31"/>
      <c r="AI477" s="30"/>
      <c r="AJ477" s="31"/>
      <c r="AK477" s="263"/>
      <c r="AL477" s="29">
        <v>4.2</v>
      </c>
      <c r="AM477" s="30"/>
      <c r="AN477" s="31"/>
      <c r="AO477" s="30"/>
      <c r="AP477" s="31"/>
      <c r="AQ477" s="30"/>
      <c r="AR477" s="31">
        <v>2.2999999999999998</v>
      </c>
      <c r="AS477" s="30"/>
      <c r="AT477" s="31"/>
      <c r="AU477" s="30"/>
      <c r="AV477" s="31"/>
      <c r="AW477" s="30"/>
      <c r="AX477" s="31"/>
      <c r="AY477" s="30"/>
      <c r="AZ477" s="31"/>
      <c r="BA477" s="30"/>
      <c r="BB477" s="31"/>
      <c r="BC477" s="263"/>
      <c r="BD477" s="264"/>
      <c r="BE477" s="265"/>
      <c r="BF477" s="266"/>
      <c r="BG477" s="266"/>
      <c r="BH477" s="266"/>
      <c r="BI477" s="266"/>
      <c r="BJ477" s="266"/>
      <c r="BK477" s="266"/>
      <c r="BL477" s="263"/>
      <c r="BM477" s="717"/>
    </row>
    <row r="478" spans="1:65" s="15" customFormat="1" ht="57" customHeight="1" x14ac:dyDescent="0.15">
      <c r="A478" s="218" t="s">
        <v>2980</v>
      </c>
      <c r="B478" s="272">
        <v>474</v>
      </c>
      <c r="C478" s="598" t="s">
        <v>2981</v>
      </c>
      <c r="D478" s="445" t="s">
        <v>3060</v>
      </c>
      <c r="E478" s="421" t="s">
        <v>3061</v>
      </c>
      <c r="F478" s="405" t="s">
        <v>3062</v>
      </c>
      <c r="G478" s="715" t="s">
        <v>3063</v>
      </c>
      <c r="H478" s="716" t="s">
        <v>3064</v>
      </c>
      <c r="I478" s="538">
        <v>38868</v>
      </c>
      <c r="J478" s="598" t="s">
        <v>65</v>
      </c>
      <c r="K478" s="408" t="s">
        <v>3065</v>
      </c>
      <c r="L478" s="583" t="s">
        <v>105</v>
      </c>
      <c r="M478" s="598" t="s">
        <v>68</v>
      </c>
      <c r="N478" s="598"/>
      <c r="O478" s="299" t="s">
        <v>174</v>
      </c>
      <c r="P478" s="269" t="s">
        <v>2988</v>
      </c>
      <c r="Q478" s="269" t="s">
        <v>3066</v>
      </c>
      <c r="R478" s="598"/>
      <c r="S478" s="598"/>
      <c r="T478" s="29"/>
      <c r="U478" s="30"/>
      <c r="V478" s="31"/>
      <c r="W478" s="30">
        <v>22.3</v>
      </c>
      <c r="X478" s="31"/>
      <c r="Y478" s="30">
        <v>367</v>
      </c>
      <c r="Z478" s="31"/>
      <c r="AA478" s="30">
        <v>1.5</v>
      </c>
      <c r="AB478" s="31"/>
      <c r="AC478" s="30"/>
      <c r="AD478" s="31"/>
      <c r="AE478" s="30">
        <v>98.8</v>
      </c>
      <c r="AF478" s="31"/>
      <c r="AG478" s="30">
        <v>7</v>
      </c>
      <c r="AH478" s="31">
        <v>4.2</v>
      </c>
      <c r="AI478" s="30"/>
      <c r="AJ478" s="31"/>
      <c r="AK478" s="263"/>
      <c r="AL478" s="29"/>
      <c r="AM478" s="30"/>
      <c r="AN478" s="31"/>
      <c r="AO478" s="30">
        <v>22.3</v>
      </c>
      <c r="AP478" s="31"/>
      <c r="AQ478" s="30">
        <v>367</v>
      </c>
      <c r="AR478" s="31"/>
      <c r="AS478" s="30">
        <v>1.5</v>
      </c>
      <c r="AT478" s="31"/>
      <c r="AU478" s="30"/>
      <c r="AV478" s="31"/>
      <c r="AW478" s="30">
        <v>98.8</v>
      </c>
      <c r="AX478" s="31"/>
      <c r="AY478" s="30">
        <v>7</v>
      </c>
      <c r="AZ478" s="31">
        <v>4.2</v>
      </c>
      <c r="BA478" s="30"/>
      <c r="BB478" s="31"/>
      <c r="BC478" s="263"/>
      <c r="BD478" s="264"/>
      <c r="BE478" s="265"/>
      <c r="BF478" s="266"/>
      <c r="BG478" s="266"/>
      <c r="BH478" s="266"/>
      <c r="BI478" s="266"/>
      <c r="BJ478" s="266"/>
      <c r="BK478" s="266"/>
      <c r="BL478" s="263"/>
      <c r="BM478" s="717"/>
    </row>
    <row r="479" spans="1:65" s="15" customFormat="1" ht="36" x14ac:dyDescent="0.15">
      <c r="A479" s="218" t="s">
        <v>2980</v>
      </c>
      <c r="B479" s="272">
        <v>475</v>
      </c>
      <c r="C479" s="598" t="s">
        <v>2981</v>
      </c>
      <c r="D479" s="445" t="s">
        <v>3067</v>
      </c>
      <c r="E479" s="421" t="s">
        <v>3068</v>
      </c>
      <c r="F479" s="405" t="s">
        <v>3069</v>
      </c>
      <c r="G479" s="715" t="s">
        <v>3070</v>
      </c>
      <c r="H479" s="716" t="s">
        <v>3071</v>
      </c>
      <c r="I479" s="538">
        <v>38808</v>
      </c>
      <c r="J479" s="598" t="s">
        <v>193</v>
      </c>
      <c r="K479" s="408" t="s">
        <v>3072</v>
      </c>
      <c r="L479" s="583" t="s">
        <v>105</v>
      </c>
      <c r="M479" s="598" t="s">
        <v>68</v>
      </c>
      <c r="N479" s="598"/>
      <c r="O479" s="299" t="s">
        <v>174</v>
      </c>
      <c r="P479" s="269" t="s">
        <v>2988</v>
      </c>
      <c r="Q479" s="269" t="s">
        <v>3048</v>
      </c>
      <c r="R479" s="598"/>
      <c r="S479" s="598"/>
      <c r="T479" s="29"/>
      <c r="U479" s="30">
        <v>1.1000000000000001</v>
      </c>
      <c r="V479" s="31"/>
      <c r="W479" s="30"/>
      <c r="X479" s="31"/>
      <c r="Y479" s="30"/>
      <c r="Z479" s="31"/>
      <c r="AA479" s="30"/>
      <c r="AB479" s="31"/>
      <c r="AC479" s="30"/>
      <c r="AD479" s="31"/>
      <c r="AE479" s="30">
        <v>64.099999999999994</v>
      </c>
      <c r="AF479" s="31"/>
      <c r="AG479" s="30">
        <v>1.05</v>
      </c>
      <c r="AH479" s="31">
        <v>1.9</v>
      </c>
      <c r="AI479" s="30"/>
      <c r="AJ479" s="31"/>
      <c r="AK479" s="263"/>
      <c r="AL479" s="29"/>
      <c r="AM479" s="30">
        <v>1.1000000000000001</v>
      </c>
      <c r="AN479" s="31"/>
      <c r="AO479" s="30"/>
      <c r="AP479" s="31"/>
      <c r="AQ479" s="30"/>
      <c r="AR479" s="31"/>
      <c r="AS479" s="30"/>
      <c r="AT479" s="31"/>
      <c r="AU479" s="30"/>
      <c r="AV479" s="31"/>
      <c r="AW479" s="30">
        <v>64.099999999999994</v>
      </c>
      <c r="AX479" s="31"/>
      <c r="AY479" s="30">
        <v>1.05</v>
      </c>
      <c r="AZ479" s="31">
        <v>1.9</v>
      </c>
      <c r="BA479" s="30"/>
      <c r="BB479" s="31"/>
      <c r="BC479" s="263"/>
      <c r="BD479" s="264"/>
      <c r="BE479" s="265"/>
      <c r="BF479" s="266"/>
      <c r="BG479" s="266"/>
      <c r="BH479" s="266"/>
      <c r="BI479" s="266"/>
      <c r="BJ479" s="266"/>
      <c r="BK479" s="266"/>
      <c r="BL479" s="263"/>
      <c r="BM479" s="717"/>
    </row>
    <row r="480" spans="1:65" s="15" customFormat="1" ht="36" x14ac:dyDescent="0.15">
      <c r="A480" s="218" t="s">
        <v>2980</v>
      </c>
      <c r="B480" s="272">
        <v>476</v>
      </c>
      <c r="C480" s="598" t="s">
        <v>2981</v>
      </c>
      <c r="D480" s="445" t="s">
        <v>3073</v>
      </c>
      <c r="E480" s="421" t="s">
        <v>3074</v>
      </c>
      <c r="F480" s="405" t="s">
        <v>3075</v>
      </c>
      <c r="G480" s="715" t="s">
        <v>3076</v>
      </c>
      <c r="H480" s="716" t="s">
        <v>3077</v>
      </c>
      <c r="I480" s="538">
        <v>39071</v>
      </c>
      <c r="J480" s="598" t="s">
        <v>74</v>
      </c>
      <c r="K480" s="408" t="s">
        <v>3078</v>
      </c>
      <c r="L480" s="583" t="s">
        <v>74</v>
      </c>
      <c r="M480" s="598" t="s">
        <v>74</v>
      </c>
      <c r="N480" s="598"/>
      <c r="O480" s="299" t="s">
        <v>127</v>
      </c>
      <c r="P480" s="269" t="s">
        <v>127</v>
      </c>
      <c r="Q480" s="269" t="s">
        <v>127</v>
      </c>
      <c r="R480" s="598"/>
      <c r="S480" s="598"/>
      <c r="T480" s="29"/>
      <c r="U480" s="30"/>
      <c r="V480" s="31"/>
      <c r="W480" s="30"/>
      <c r="X480" s="31"/>
      <c r="Y480" s="30"/>
      <c r="Z480" s="31"/>
      <c r="AA480" s="30"/>
      <c r="AB480" s="31"/>
      <c r="AC480" s="30"/>
      <c r="AD480" s="31"/>
      <c r="AE480" s="30"/>
      <c r="AF480" s="31"/>
      <c r="AG480" s="30"/>
      <c r="AH480" s="31"/>
      <c r="AI480" s="30"/>
      <c r="AJ480" s="31"/>
      <c r="AK480" s="263"/>
      <c r="AL480" s="29"/>
      <c r="AM480" s="30"/>
      <c r="AN480" s="31"/>
      <c r="AO480" s="30"/>
      <c r="AP480" s="31"/>
      <c r="AQ480" s="30"/>
      <c r="AR480" s="31"/>
      <c r="AS480" s="30"/>
      <c r="AT480" s="31"/>
      <c r="AU480" s="30"/>
      <c r="AV480" s="31"/>
      <c r="AW480" s="30"/>
      <c r="AX480" s="31"/>
      <c r="AY480" s="30"/>
      <c r="AZ480" s="31"/>
      <c r="BA480" s="30"/>
      <c r="BB480" s="31"/>
      <c r="BC480" s="263"/>
      <c r="BD480" s="264"/>
      <c r="BE480" s="265"/>
      <c r="BF480" s="266"/>
      <c r="BG480" s="266"/>
      <c r="BH480" s="266"/>
      <c r="BI480" s="266"/>
      <c r="BJ480" s="266"/>
      <c r="BK480" s="266"/>
      <c r="BL480" s="263"/>
      <c r="BM480" s="717"/>
    </row>
    <row r="481" spans="1:65" s="15" customFormat="1" ht="36" x14ac:dyDescent="0.15">
      <c r="A481" s="218" t="s">
        <v>2980</v>
      </c>
      <c r="B481" s="272">
        <v>477</v>
      </c>
      <c r="C481" s="598" t="s">
        <v>2981</v>
      </c>
      <c r="D481" s="445" t="s">
        <v>3079</v>
      </c>
      <c r="E481" s="421" t="s">
        <v>3080</v>
      </c>
      <c r="F481" s="405" t="s">
        <v>3081</v>
      </c>
      <c r="G481" s="715" t="s">
        <v>3082</v>
      </c>
      <c r="H481" s="716" t="s">
        <v>3083</v>
      </c>
      <c r="I481" s="538">
        <v>39141</v>
      </c>
      <c r="J481" s="598" t="s">
        <v>127</v>
      </c>
      <c r="K481" s="408" t="s">
        <v>1803</v>
      </c>
      <c r="L481" s="583" t="s">
        <v>74</v>
      </c>
      <c r="M481" s="598" t="s">
        <v>74</v>
      </c>
      <c r="N481" s="598"/>
      <c r="O481" s="299" t="s">
        <v>127</v>
      </c>
      <c r="P481" s="269" t="s">
        <v>127</v>
      </c>
      <c r="Q481" s="269" t="s">
        <v>2995</v>
      </c>
      <c r="R481" s="598"/>
      <c r="S481" s="598"/>
      <c r="T481" s="29"/>
      <c r="U481" s="30"/>
      <c r="V481" s="31"/>
      <c r="W481" s="30"/>
      <c r="X481" s="31"/>
      <c r="Y481" s="30"/>
      <c r="Z481" s="31"/>
      <c r="AA481" s="30"/>
      <c r="AB481" s="31"/>
      <c r="AC481" s="30"/>
      <c r="AD481" s="31"/>
      <c r="AE481" s="30"/>
      <c r="AF481" s="31"/>
      <c r="AG481" s="30"/>
      <c r="AH481" s="31"/>
      <c r="AI481" s="30"/>
      <c r="AJ481" s="31"/>
      <c r="AK481" s="263"/>
      <c r="AL481" s="29"/>
      <c r="AM481" s="30"/>
      <c r="AN481" s="31"/>
      <c r="AO481" s="30"/>
      <c r="AP481" s="31"/>
      <c r="AQ481" s="30"/>
      <c r="AR481" s="31"/>
      <c r="AS481" s="30"/>
      <c r="AT481" s="31"/>
      <c r="AU481" s="30"/>
      <c r="AV481" s="31"/>
      <c r="AW481" s="30"/>
      <c r="AX481" s="31"/>
      <c r="AY481" s="30"/>
      <c r="AZ481" s="31"/>
      <c r="BA481" s="30"/>
      <c r="BB481" s="31"/>
      <c r="BC481" s="263"/>
      <c r="BD481" s="264"/>
      <c r="BE481" s="265"/>
      <c r="BF481" s="266"/>
      <c r="BG481" s="266"/>
      <c r="BH481" s="266"/>
      <c r="BI481" s="266"/>
      <c r="BJ481" s="266"/>
      <c r="BK481" s="266"/>
      <c r="BL481" s="263"/>
      <c r="BM481" s="717"/>
    </row>
    <row r="482" spans="1:65" s="15" customFormat="1" ht="48" x14ac:dyDescent="0.15">
      <c r="A482" s="218" t="s">
        <v>2980</v>
      </c>
      <c r="B482" s="272">
        <v>478</v>
      </c>
      <c r="C482" s="598" t="s">
        <v>2981</v>
      </c>
      <c r="D482" s="445" t="s">
        <v>3084</v>
      </c>
      <c r="E482" s="421" t="s">
        <v>3085</v>
      </c>
      <c r="F482" s="405" t="s">
        <v>3086</v>
      </c>
      <c r="G482" s="715" t="s">
        <v>3087</v>
      </c>
      <c r="H482" s="716" t="s">
        <v>3088</v>
      </c>
      <c r="I482" s="538">
        <v>38868</v>
      </c>
      <c r="J482" s="598" t="s">
        <v>65</v>
      </c>
      <c r="K482" s="408" t="s">
        <v>3089</v>
      </c>
      <c r="L482" s="583" t="s">
        <v>105</v>
      </c>
      <c r="M482" s="598" t="s">
        <v>68</v>
      </c>
      <c r="N482" s="598"/>
      <c r="O482" s="299" t="s">
        <v>174</v>
      </c>
      <c r="P482" s="269" t="s">
        <v>2988</v>
      </c>
      <c r="Q482" s="269" t="s">
        <v>3090</v>
      </c>
      <c r="R482" s="598"/>
      <c r="S482" s="598"/>
      <c r="T482" s="29"/>
      <c r="U482" s="30"/>
      <c r="V482" s="31"/>
      <c r="W482" s="30">
        <v>8.6</v>
      </c>
      <c r="X482" s="31"/>
      <c r="Y482" s="30">
        <v>38.700000000000003</v>
      </c>
      <c r="Z482" s="31"/>
      <c r="AA482" s="30">
        <v>1.37</v>
      </c>
      <c r="AB482" s="31">
        <v>0.2</v>
      </c>
      <c r="AC482" s="30"/>
      <c r="AD482" s="31"/>
      <c r="AE482" s="30">
        <v>3.4</v>
      </c>
      <c r="AF482" s="31"/>
      <c r="AG482" s="30"/>
      <c r="AH482" s="31">
        <v>1.8</v>
      </c>
      <c r="AI482" s="30"/>
      <c r="AJ482" s="31"/>
      <c r="AK482" s="263"/>
      <c r="AL482" s="29"/>
      <c r="AM482" s="30"/>
      <c r="AN482" s="31"/>
      <c r="AO482" s="30">
        <v>8.6</v>
      </c>
      <c r="AP482" s="31"/>
      <c r="AQ482" s="30">
        <v>38.700000000000003</v>
      </c>
      <c r="AR482" s="31"/>
      <c r="AS482" s="30">
        <v>1.37</v>
      </c>
      <c r="AT482" s="31">
        <v>0.2</v>
      </c>
      <c r="AU482" s="30"/>
      <c r="AV482" s="31"/>
      <c r="AW482" s="30">
        <v>3.4</v>
      </c>
      <c r="AX482" s="31"/>
      <c r="AY482" s="30"/>
      <c r="AZ482" s="31">
        <v>1.8</v>
      </c>
      <c r="BA482" s="30"/>
      <c r="BB482" s="31"/>
      <c r="BC482" s="263"/>
      <c r="BD482" s="264"/>
      <c r="BE482" s="265"/>
      <c r="BF482" s="266"/>
      <c r="BG482" s="266"/>
      <c r="BH482" s="266"/>
      <c r="BI482" s="266"/>
      <c r="BJ482" s="266"/>
      <c r="BK482" s="266"/>
      <c r="BL482" s="263"/>
      <c r="BM482" s="717"/>
    </row>
    <row r="483" spans="1:65" s="15" customFormat="1" ht="36" x14ac:dyDescent="0.15">
      <c r="A483" s="218" t="s">
        <v>2980</v>
      </c>
      <c r="B483" s="272">
        <v>479</v>
      </c>
      <c r="C483" s="598" t="s">
        <v>2981</v>
      </c>
      <c r="D483" s="445" t="s">
        <v>3091</v>
      </c>
      <c r="E483" s="421" t="s">
        <v>3092</v>
      </c>
      <c r="F483" s="405" t="s">
        <v>3093</v>
      </c>
      <c r="G483" s="715" t="s">
        <v>3087</v>
      </c>
      <c r="H483" s="716" t="s">
        <v>3094</v>
      </c>
      <c r="I483" s="538">
        <v>38961</v>
      </c>
      <c r="J483" s="598" t="s">
        <v>74</v>
      </c>
      <c r="K483" s="408" t="s">
        <v>1803</v>
      </c>
      <c r="L483" s="583" t="s">
        <v>105</v>
      </c>
      <c r="M483" s="598" t="s">
        <v>68</v>
      </c>
      <c r="N483" s="598"/>
      <c r="O483" s="299" t="s">
        <v>174</v>
      </c>
      <c r="P483" s="269" t="s">
        <v>2988</v>
      </c>
      <c r="Q483" s="269" t="s">
        <v>2995</v>
      </c>
      <c r="R483" s="598"/>
      <c r="S483" s="598"/>
      <c r="T483" s="29"/>
      <c r="U483" s="30"/>
      <c r="V483" s="31"/>
      <c r="W483" s="30"/>
      <c r="X483" s="31"/>
      <c r="Y483" s="30"/>
      <c r="Z483" s="31"/>
      <c r="AA483" s="30"/>
      <c r="AB483" s="31"/>
      <c r="AC483" s="30"/>
      <c r="AD483" s="31"/>
      <c r="AE483" s="30"/>
      <c r="AF483" s="31"/>
      <c r="AG483" s="30"/>
      <c r="AH483" s="31">
        <v>1.7</v>
      </c>
      <c r="AI483" s="30"/>
      <c r="AJ483" s="31"/>
      <c r="AK483" s="263"/>
      <c r="AL483" s="29"/>
      <c r="AM483" s="30"/>
      <c r="AN483" s="31"/>
      <c r="AO483" s="30"/>
      <c r="AP483" s="31"/>
      <c r="AQ483" s="30"/>
      <c r="AR483" s="31"/>
      <c r="AS483" s="30"/>
      <c r="AT483" s="31"/>
      <c r="AU483" s="30"/>
      <c r="AV483" s="31"/>
      <c r="AW483" s="30"/>
      <c r="AX483" s="31"/>
      <c r="AY483" s="30"/>
      <c r="AZ483" s="31">
        <v>1.7</v>
      </c>
      <c r="BA483" s="30"/>
      <c r="BB483" s="31"/>
      <c r="BC483" s="263"/>
      <c r="BD483" s="264"/>
      <c r="BE483" s="265"/>
      <c r="BF483" s="266"/>
      <c r="BG483" s="266"/>
      <c r="BH483" s="266"/>
      <c r="BI483" s="266"/>
      <c r="BJ483" s="266"/>
      <c r="BK483" s="266"/>
      <c r="BL483" s="263"/>
      <c r="BM483" s="717"/>
    </row>
    <row r="484" spans="1:65" s="15" customFormat="1" ht="24" x14ac:dyDescent="0.15">
      <c r="A484" s="218" t="s">
        <v>2980</v>
      </c>
      <c r="B484" s="272">
        <v>480</v>
      </c>
      <c r="C484" s="598" t="s">
        <v>2981</v>
      </c>
      <c r="D484" s="445" t="s">
        <v>3095</v>
      </c>
      <c r="E484" s="421" t="s">
        <v>3096</v>
      </c>
      <c r="F484" s="405" t="s">
        <v>3097</v>
      </c>
      <c r="G484" s="715" t="s">
        <v>3098</v>
      </c>
      <c r="H484" s="716" t="s">
        <v>3039</v>
      </c>
      <c r="I484" s="538">
        <v>39021</v>
      </c>
      <c r="J484" s="598" t="s">
        <v>550</v>
      </c>
      <c r="K484" s="408" t="s">
        <v>1803</v>
      </c>
      <c r="L484" s="583" t="s">
        <v>74</v>
      </c>
      <c r="M484" s="598" t="s">
        <v>74</v>
      </c>
      <c r="N484" s="598"/>
      <c r="O484" s="299" t="s">
        <v>127</v>
      </c>
      <c r="P484" s="269" t="s">
        <v>127</v>
      </c>
      <c r="Q484" s="269" t="s">
        <v>2995</v>
      </c>
      <c r="R484" s="598"/>
      <c r="S484" s="598"/>
      <c r="T484" s="29"/>
      <c r="U484" s="30"/>
      <c r="V484" s="31"/>
      <c r="W484" s="30"/>
      <c r="X484" s="31"/>
      <c r="Y484" s="30"/>
      <c r="Z484" s="31"/>
      <c r="AA484" s="30"/>
      <c r="AB484" s="31"/>
      <c r="AC484" s="30"/>
      <c r="AD484" s="31"/>
      <c r="AE484" s="30"/>
      <c r="AF484" s="31"/>
      <c r="AG484" s="30"/>
      <c r="AH484" s="31"/>
      <c r="AI484" s="30"/>
      <c r="AJ484" s="31"/>
      <c r="AK484" s="263"/>
      <c r="AL484" s="29"/>
      <c r="AM484" s="30"/>
      <c r="AN484" s="31"/>
      <c r="AO484" s="30"/>
      <c r="AP484" s="31"/>
      <c r="AQ484" s="30"/>
      <c r="AR484" s="31"/>
      <c r="AS484" s="30"/>
      <c r="AT484" s="31"/>
      <c r="AU484" s="30"/>
      <c r="AV484" s="31"/>
      <c r="AW484" s="30"/>
      <c r="AX484" s="31"/>
      <c r="AY484" s="30"/>
      <c r="AZ484" s="31"/>
      <c r="BA484" s="30"/>
      <c r="BB484" s="31"/>
      <c r="BC484" s="263"/>
      <c r="BD484" s="264"/>
      <c r="BE484" s="265"/>
      <c r="BF484" s="266"/>
      <c r="BG484" s="266"/>
      <c r="BH484" s="266"/>
      <c r="BI484" s="266"/>
      <c r="BJ484" s="266"/>
      <c r="BK484" s="266"/>
      <c r="BL484" s="263"/>
      <c r="BM484" s="717"/>
    </row>
    <row r="485" spans="1:65" s="15" customFormat="1" ht="36" x14ac:dyDescent="0.15">
      <c r="A485" s="218" t="s">
        <v>2980</v>
      </c>
      <c r="B485" s="272">
        <v>481</v>
      </c>
      <c r="C485" s="598" t="s">
        <v>2981</v>
      </c>
      <c r="D485" s="445" t="s">
        <v>3099</v>
      </c>
      <c r="E485" s="421" t="s">
        <v>3100</v>
      </c>
      <c r="F485" s="405" t="s">
        <v>3101</v>
      </c>
      <c r="G485" s="715" t="s">
        <v>3102</v>
      </c>
      <c r="H485" s="716" t="s">
        <v>3103</v>
      </c>
      <c r="I485" s="538">
        <v>39073</v>
      </c>
      <c r="J485" s="598" t="s">
        <v>65</v>
      </c>
      <c r="K485" s="408" t="s">
        <v>3104</v>
      </c>
      <c r="L485" s="583" t="s">
        <v>105</v>
      </c>
      <c r="M485" s="598" t="s">
        <v>68</v>
      </c>
      <c r="N485" s="598"/>
      <c r="O485" s="299" t="s">
        <v>174</v>
      </c>
      <c r="P485" s="269" t="s">
        <v>2988</v>
      </c>
      <c r="Q485" s="269" t="s">
        <v>3105</v>
      </c>
      <c r="R485" s="598"/>
      <c r="S485" s="598"/>
      <c r="T485" s="29"/>
      <c r="U485" s="30"/>
      <c r="V485" s="31"/>
      <c r="W485" s="30">
        <v>8</v>
      </c>
      <c r="X485" s="31"/>
      <c r="Y485" s="30">
        <v>24</v>
      </c>
      <c r="Z485" s="31"/>
      <c r="AA485" s="30"/>
      <c r="AB485" s="31"/>
      <c r="AC485" s="30"/>
      <c r="AD485" s="31"/>
      <c r="AE485" s="30">
        <v>12.1</v>
      </c>
      <c r="AF485" s="31"/>
      <c r="AG485" s="30"/>
      <c r="AH485" s="31">
        <v>6.8</v>
      </c>
      <c r="AI485" s="30"/>
      <c r="AJ485" s="31"/>
      <c r="AK485" s="263"/>
      <c r="AL485" s="29"/>
      <c r="AM485" s="30"/>
      <c r="AN485" s="31"/>
      <c r="AO485" s="30">
        <v>8</v>
      </c>
      <c r="AP485" s="31"/>
      <c r="AQ485" s="30">
        <v>24</v>
      </c>
      <c r="AR485" s="31"/>
      <c r="AS485" s="30"/>
      <c r="AT485" s="31"/>
      <c r="AU485" s="30"/>
      <c r="AV485" s="31"/>
      <c r="AW485" s="30">
        <v>12.1</v>
      </c>
      <c r="AX485" s="31"/>
      <c r="AY485" s="30"/>
      <c r="AZ485" s="31">
        <v>6.8</v>
      </c>
      <c r="BA485" s="30"/>
      <c r="BB485" s="31"/>
      <c r="BC485" s="263"/>
      <c r="BD485" s="264"/>
      <c r="BE485" s="265"/>
      <c r="BF485" s="266"/>
      <c r="BG485" s="266"/>
      <c r="BH485" s="266"/>
      <c r="BI485" s="266"/>
      <c r="BJ485" s="266"/>
      <c r="BK485" s="266"/>
      <c r="BL485" s="263"/>
      <c r="BM485" s="717"/>
    </row>
    <row r="486" spans="1:65" s="15" customFormat="1" ht="24" x14ac:dyDescent="0.15">
      <c r="A486" s="218" t="s">
        <v>2980</v>
      </c>
      <c r="B486" s="272">
        <v>482</v>
      </c>
      <c r="C486" s="598" t="s">
        <v>2981</v>
      </c>
      <c r="D486" s="445" t="s">
        <v>3106</v>
      </c>
      <c r="E486" s="421" t="s">
        <v>3107</v>
      </c>
      <c r="F486" s="405" t="s">
        <v>3108</v>
      </c>
      <c r="G486" s="715" t="s">
        <v>3109</v>
      </c>
      <c r="H486" s="716"/>
      <c r="I486" s="538">
        <v>40584</v>
      </c>
      <c r="J486" s="598" t="s">
        <v>74</v>
      </c>
      <c r="K486" s="408" t="s">
        <v>3110</v>
      </c>
      <c r="L486" s="583" t="s">
        <v>105</v>
      </c>
      <c r="M486" s="598" t="s">
        <v>68</v>
      </c>
      <c r="N486" s="598"/>
      <c r="O486" s="299" t="s">
        <v>174</v>
      </c>
      <c r="P486" s="269" t="s">
        <v>2988</v>
      </c>
      <c r="Q486" s="269" t="s">
        <v>2995</v>
      </c>
      <c r="R486" s="598"/>
      <c r="S486" s="598"/>
      <c r="T486" s="29"/>
      <c r="U486" s="30"/>
      <c r="V486" s="31">
        <v>1.1000000000000001</v>
      </c>
      <c r="W486" s="30">
        <v>1.9</v>
      </c>
      <c r="X486" s="31"/>
      <c r="Y486" s="30"/>
      <c r="Z486" s="31"/>
      <c r="AA486" s="30"/>
      <c r="AB486" s="31"/>
      <c r="AC486" s="30"/>
      <c r="AD486" s="31"/>
      <c r="AE486" s="30"/>
      <c r="AF486" s="31"/>
      <c r="AG486" s="30"/>
      <c r="AH486" s="31"/>
      <c r="AI486" s="30"/>
      <c r="AJ486" s="31"/>
      <c r="AK486" s="263"/>
      <c r="AL486" s="29"/>
      <c r="AM486" s="30"/>
      <c r="AN486" s="31">
        <v>1.1000000000000001</v>
      </c>
      <c r="AO486" s="30">
        <v>1.9</v>
      </c>
      <c r="AP486" s="31"/>
      <c r="AQ486" s="30"/>
      <c r="AR486" s="31"/>
      <c r="AS486" s="30"/>
      <c r="AT486" s="31"/>
      <c r="AU486" s="30"/>
      <c r="AV486" s="31"/>
      <c r="AW486" s="30"/>
      <c r="AX486" s="31"/>
      <c r="AY486" s="30"/>
      <c r="AZ486" s="31"/>
      <c r="BA486" s="30"/>
      <c r="BB486" s="31"/>
      <c r="BC486" s="263"/>
      <c r="BD486" s="264"/>
      <c r="BE486" s="265"/>
      <c r="BF486" s="266"/>
      <c r="BG486" s="266"/>
      <c r="BH486" s="266"/>
      <c r="BI486" s="266"/>
      <c r="BJ486" s="266"/>
      <c r="BK486" s="266"/>
      <c r="BL486" s="263"/>
      <c r="BM486" s="717"/>
    </row>
    <row r="487" spans="1:65" s="15" customFormat="1" ht="36" x14ac:dyDescent="0.15">
      <c r="A487" s="218" t="s">
        <v>2980</v>
      </c>
      <c r="B487" s="272">
        <v>483</v>
      </c>
      <c r="C487" s="598" t="s">
        <v>2981</v>
      </c>
      <c r="D487" s="445" t="s">
        <v>3111</v>
      </c>
      <c r="E487" s="421" t="s">
        <v>3112</v>
      </c>
      <c r="F487" s="405" t="s">
        <v>3113</v>
      </c>
      <c r="G487" s="715" t="s">
        <v>3114</v>
      </c>
      <c r="H487" s="716"/>
      <c r="I487" s="538">
        <v>40643</v>
      </c>
      <c r="J487" s="598" t="s">
        <v>193</v>
      </c>
      <c r="K487" s="408" t="s">
        <v>3115</v>
      </c>
      <c r="L487" s="583" t="s">
        <v>105</v>
      </c>
      <c r="M487" s="598" t="s">
        <v>68</v>
      </c>
      <c r="N487" s="598"/>
      <c r="O487" s="299" t="s">
        <v>174</v>
      </c>
      <c r="P487" s="269" t="s">
        <v>2988</v>
      </c>
      <c r="Q487" s="269" t="s">
        <v>3116</v>
      </c>
      <c r="R487" s="598"/>
      <c r="S487" s="598"/>
      <c r="T487" s="29">
        <v>44</v>
      </c>
      <c r="U487" s="30"/>
      <c r="V487" s="31"/>
      <c r="W487" s="30"/>
      <c r="X487" s="31"/>
      <c r="Y487" s="30"/>
      <c r="Z487" s="31"/>
      <c r="AA487" s="30"/>
      <c r="AB487" s="31"/>
      <c r="AC487" s="30"/>
      <c r="AD487" s="31"/>
      <c r="AE487" s="30"/>
      <c r="AF487" s="31"/>
      <c r="AG487" s="30"/>
      <c r="AH487" s="31"/>
      <c r="AI487" s="30"/>
      <c r="AJ487" s="31"/>
      <c r="AK487" s="263"/>
      <c r="AL487" s="29">
        <v>44</v>
      </c>
      <c r="AM487" s="30"/>
      <c r="AN487" s="31"/>
      <c r="AO487" s="30"/>
      <c r="AP487" s="31"/>
      <c r="AQ487" s="30"/>
      <c r="AR487" s="31"/>
      <c r="AS487" s="30"/>
      <c r="AT487" s="31"/>
      <c r="AU487" s="30"/>
      <c r="AV487" s="31"/>
      <c r="AW487" s="30"/>
      <c r="AX487" s="31"/>
      <c r="AY487" s="30"/>
      <c r="AZ487" s="31"/>
      <c r="BA487" s="30"/>
      <c r="BB487" s="31"/>
      <c r="BC487" s="263"/>
      <c r="BD487" s="264"/>
      <c r="BE487" s="265"/>
      <c r="BF487" s="266"/>
      <c r="BG487" s="266"/>
      <c r="BH487" s="266"/>
      <c r="BI487" s="266"/>
      <c r="BJ487" s="266"/>
      <c r="BK487" s="266"/>
      <c r="BL487" s="263"/>
      <c r="BM487" s="717"/>
    </row>
    <row r="488" spans="1:65" s="15" customFormat="1" ht="36" x14ac:dyDescent="0.15">
      <c r="A488" s="218" t="s">
        <v>2980</v>
      </c>
      <c r="B488" s="272">
        <v>484</v>
      </c>
      <c r="C488" s="598" t="s">
        <v>2981</v>
      </c>
      <c r="D488" s="445" t="s">
        <v>3117</v>
      </c>
      <c r="E488" s="421" t="s">
        <v>3118</v>
      </c>
      <c r="F488" s="405" t="s">
        <v>3119</v>
      </c>
      <c r="G488" s="404" t="s">
        <v>3120</v>
      </c>
      <c r="H488" s="716" t="s">
        <v>3121</v>
      </c>
      <c r="I488" s="538">
        <v>38965</v>
      </c>
      <c r="J488" s="598" t="s">
        <v>74</v>
      </c>
      <c r="K488" s="408" t="s">
        <v>3122</v>
      </c>
      <c r="L488" s="583" t="s">
        <v>105</v>
      </c>
      <c r="M488" s="598" t="s">
        <v>68</v>
      </c>
      <c r="N488" s="598"/>
      <c r="O488" s="299" t="s">
        <v>174</v>
      </c>
      <c r="P488" s="269" t="s">
        <v>2988</v>
      </c>
      <c r="Q488" s="269" t="s">
        <v>2995</v>
      </c>
      <c r="R488" s="598"/>
      <c r="S488" s="598"/>
      <c r="T488" s="29"/>
      <c r="U488" s="30"/>
      <c r="V488" s="31"/>
      <c r="W488" s="30">
        <v>4.6500000000000004</v>
      </c>
      <c r="X488" s="31"/>
      <c r="Y488" s="30"/>
      <c r="Z488" s="31"/>
      <c r="AA488" s="30"/>
      <c r="AB488" s="31"/>
      <c r="AC488" s="30"/>
      <c r="AD488" s="31"/>
      <c r="AE488" s="30">
        <v>5.0999999999999996</v>
      </c>
      <c r="AF488" s="31"/>
      <c r="AG488" s="30"/>
      <c r="AH488" s="31">
        <v>1.3</v>
      </c>
      <c r="AI488" s="30"/>
      <c r="AJ488" s="31"/>
      <c r="AK488" s="263"/>
      <c r="AL488" s="29"/>
      <c r="AM488" s="30"/>
      <c r="AN488" s="31"/>
      <c r="AO488" s="30">
        <v>4.6500000000000004</v>
      </c>
      <c r="AP488" s="31"/>
      <c r="AQ488" s="30"/>
      <c r="AR488" s="31"/>
      <c r="AS488" s="30"/>
      <c r="AT488" s="31"/>
      <c r="AU488" s="30"/>
      <c r="AV488" s="31"/>
      <c r="AW488" s="30">
        <v>5.0999999999999996</v>
      </c>
      <c r="AX488" s="31"/>
      <c r="AY488" s="30"/>
      <c r="AZ488" s="31">
        <v>1.3</v>
      </c>
      <c r="BA488" s="30"/>
      <c r="BB488" s="31"/>
      <c r="BC488" s="263"/>
      <c r="BD488" s="264"/>
      <c r="BE488" s="265"/>
      <c r="BF488" s="266"/>
      <c r="BG488" s="266"/>
      <c r="BH488" s="266"/>
      <c r="BI488" s="266"/>
      <c r="BJ488" s="266"/>
      <c r="BK488" s="266"/>
      <c r="BL488" s="263"/>
      <c r="BM488" s="717"/>
    </row>
    <row r="489" spans="1:65" s="15" customFormat="1" ht="36" x14ac:dyDescent="0.15">
      <c r="A489" s="218" t="s">
        <v>2980</v>
      </c>
      <c r="B489" s="272">
        <v>485</v>
      </c>
      <c r="C489" s="598" t="s">
        <v>2981</v>
      </c>
      <c r="D489" s="445" t="s">
        <v>3123</v>
      </c>
      <c r="E489" s="445" t="s">
        <v>3124</v>
      </c>
      <c r="F489" s="405" t="s">
        <v>3125</v>
      </c>
      <c r="G489" s="715" t="s">
        <v>3126</v>
      </c>
      <c r="H489" s="716" t="s">
        <v>3127</v>
      </c>
      <c r="I489" s="538" t="s">
        <v>3007</v>
      </c>
      <c r="J489" s="598" t="s">
        <v>193</v>
      </c>
      <c r="K489" s="408" t="s">
        <v>1732</v>
      </c>
      <c r="L489" s="583" t="s">
        <v>105</v>
      </c>
      <c r="M489" s="598" t="s">
        <v>68</v>
      </c>
      <c r="N489" s="598"/>
      <c r="O489" s="299" t="s">
        <v>174</v>
      </c>
      <c r="P489" s="269" t="s">
        <v>2988</v>
      </c>
      <c r="Q489" s="269" t="s">
        <v>2995</v>
      </c>
      <c r="R489" s="598"/>
      <c r="S489" s="598"/>
      <c r="T489" s="29"/>
      <c r="U489" s="30"/>
      <c r="V489" s="31"/>
      <c r="W489" s="30"/>
      <c r="X489" s="31"/>
      <c r="Y489" s="30">
        <v>7.4</v>
      </c>
      <c r="Z489" s="31"/>
      <c r="AA489" s="30"/>
      <c r="AB489" s="31"/>
      <c r="AC489" s="30"/>
      <c r="AD489" s="31"/>
      <c r="AE489" s="30"/>
      <c r="AF489" s="31"/>
      <c r="AG489" s="30"/>
      <c r="AH489" s="31"/>
      <c r="AI489" s="30"/>
      <c r="AJ489" s="31"/>
      <c r="AK489" s="263"/>
      <c r="AL489" s="29"/>
      <c r="AM489" s="30"/>
      <c r="AN489" s="31"/>
      <c r="AO489" s="30"/>
      <c r="AP489" s="31"/>
      <c r="AQ489" s="30">
        <v>7.4</v>
      </c>
      <c r="AR489" s="31"/>
      <c r="AS489" s="30"/>
      <c r="AT489" s="31"/>
      <c r="AU489" s="30"/>
      <c r="AV489" s="31"/>
      <c r="AW489" s="30"/>
      <c r="AX489" s="31"/>
      <c r="AY489" s="30"/>
      <c r="AZ489" s="31"/>
      <c r="BA489" s="30"/>
      <c r="BB489" s="31"/>
      <c r="BC489" s="263"/>
      <c r="BD489" s="264"/>
      <c r="BE489" s="265"/>
      <c r="BF489" s="266"/>
      <c r="BG489" s="266"/>
      <c r="BH489" s="266"/>
      <c r="BI489" s="266"/>
      <c r="BJ489" s="266"/>
      <c r="BK489" s="266"/>
      <c r="BL489" s="263"/>
      <c r="BM489" s="717"/>
    </row>
    <row r="490" spans="1:65" s="15" customFormat="1" ht="48" x14ac:dyDescent="0.15">
      <c r="A490" s="218" t="s">
        <v>2980</v>
      </c>
      <c r="B490" s="272">
        <v>486</v>
      </c>
      <c r="C490" s="598" t="s">
        <v>2981</v>
      </c>
      <c r="D490" s="445" t="s">
        <v>3128</v>
      </c>
      <c r="E490" s="421" t="s">
        <v>3129</v>
      </c>
      <c r="F490" s="405" t="s">
        <v>3130</v>
      </c>
      <c r="G490" s="715" t="s">
        <v>3087</v>
      </c>
      <c r="H490" s="716"/>
      <c r="I490" s="538">
        <v>39052</v>
      </c>
      <c r="J490" s="598" t="s">
        <v>65</v>
      </c>
      <c r="K490" s="408" t="s">
        <v>3131</v>
      </c>
      <c r="L490" s="583" t="s">
        <v>105</v>
      </c>
      <c r="M490" s="598" t="s">
        <v>74</v>
      </c>
      <c r="N490" s="598"/>
      <c r="O490" s="299" t="s">
        <v>174</v>
      </c>
      <c r="P490" s="269" t="s">
        <v>2988</v>
      </c>
      <c r="Q490" s="269" t="s">
        <v>3132</v>
      </c>
      <c r="R490" s="598"/>
      <c r="S490" s="598"/>
      <c r="T490" s="29"/>
      <c r="U490" s="30"/>
      <c r="V490" s="31"/>
      <c r="W490" s="30"/>
      <c r="X490" s="31"/>
      <c r="Y490" s="30">
        <v>18.5</v>
      </c>
      <c r="Z490" s="31"/>
      <c r="AA490" s="30"/>
      <c r="AB490" s="31"/>
      <c r="AC490" s="30"/>
      <c r="AD490" s="31"/>
      <c r="AE490" s="30">
        <v>14.7</v>
      </c>
      <c r="AF490" s="31"/>
      <c r="AG490" s="30"/>
      <c r="AH490" s="31">
        <v>1.5</v>
      </c>
      <c r="AI490" s="30"/>
      <c r="AJ490" s="31"/>
      <c r="AK490" s="263"/>
      <c r="AL490" s="29"/>
      <c r="AM490" s="30"/>
      <c r="AN490" s="31"/>
      <c r="AO490" s="30"/>
      <c r="AP490" s="31"/>
      <c r="AQ490" s="30">
        <v>18.5</v>
      </c>
      <c r="AR490" s="31"/>
      <c r="AS490" s="30"/>
      <c r="AT490" s="31"/>
      <c r="AU490" s="30"/>
      <c r="AV490" s="31"/>
      <c r="AW490" s="30">
        <v>14.7</v>
      </c>
      <c r="AX490" s="31"/>
      <c r="AY490" s="30"/>
      <c r="AZ490" s="31">
        <v>1.5</v>
      </c>
      <c r="BA490" s="30"/>
      <c r="BB490" s="31"/>
      <c r="BC490" s="263"/>
      <c r="BD490" s="264"/>
      <c r="BE490" s="265"/>
      <c r="BF490" s="266"/>
      <c r="BG490" s="266"/>
      <c r="BH490" s="266"/>
      <c r="BI490" s="266"/>
      <c r="BJ490" s="266"/>
      <c r="BK490" s="266"/>
      <c r="BL490" s="263"/>
      <c r="BM490" s="717"/>
    </row>
    <row r="491" spans="1:65" s="15" customFormat="1" ht="36" x14ac:dyDescent="0.15">
      <c r="A491" s="218" t="s">
        <v>2980</v>
      </c>
      <c r="B491" s="272">
        <v>487</v>
      </c>
      <c r="C491" s="598" t="s">
        <v>2981</v>
      </c>
      <c r="D491" s="445" t="s">
        <v>3133</v>
      </c>
      <c r="E491" s="445" t="s">
        <v>3134</v>
      </c>
      <c r="F491" s="405" t="s">
        <v>3135</v>
      </c>
      <c r="G491" s="715" t="s">
        <v>3136</v>
      </c>
      <c r="H491" s="716"/>
      <c r="I491" s="538">
        <v>39069</v>
      </c>
      <c r="J491" s="598" t="s">
        <v>193</v>
      </c>
      <c r="K491" s="408" t="s">
        <v>1745</v>
      </c>
      <c r="L491" s="583" t="s">
        <v>105</v>
      </c>
      <c r="M491" s="598" t="s">
        <v>74</v>
      </c>
      <c r="N491" s="598"/>
      <c r="O491" s="299" t="s">
        <v>174</v>
      </c>
      <c r="P491" s="269" t="s">
        <v>2988</v>
      </c>
      <c r="Q491" s="269" t="s">
        <v>2995</v>
      </c>
      <c r="R491" s="598"/>
      <c r="S491" s="598"/>
      <c r="T491" s="29">
        <v>13</v>
      </c>
      <c r="U491" s="30"/>
      <c r="V491" s="31"/>
      <c r="W491" s="30"/>
      <c r="X491" s="31"/>
      <c r="Y491" s="30"/>
      <c r="Z491" s="31"/>
      <c r="AA491" s="30"/>
      <c r="AB491" s="31"/>
      <c r="AC491" s="30"/>
      <c r="AD491" s="31"/>
      <c r="AE491" s="30"/>
      <c r="AF491" s="31"/>
      <c r="AG491" s="30"/>
      <c r="AH491" s="31"/>
      <c r="AI491" s="30"/>
      <c r="AJ491" s="31"/>
      <c r="AK491" s="263"/>
      <c r="AL491" s="29">
        <v>13</v>
      </c>
      <c r="AM491" s="30"/>
      <c r="AN491" s="31"/>
      <c r="AO491" s="30"/>
      <c r="AP491" s="31"/>
      <c r="AQ491" s="30"/>
      <c r="AR491" s="31"/>
      <c r="AS491" s="30"/>
      <c r="AT491" s="31"/>
      <c r="AU491" s="30"/>
      <c r="AV491" s="31"/>
      <c r="AW491" s="30"/>
      <c r="AX491" s="31"/>
      <c r="AY491" s="30"/>
      <c r="AZ491" s="31"/>
      <c r="BA491" s="30"/>
      <c r="BB491" s="31"/>
      <c r="BC491" s="263"/>
      <c r="BD491" s="264"/>
      <c r="BE491" s="265"/>
      <c r="BF491" s="266"/>
      <c r="BG491" s="266"/>
      <c r="BH491" s="266"/>
      <c r="BI491" s="266"/>
      <c r="BJ491" s="266"/>
      <c r="BK491" s="266"/>
      <c r="BL491" s="263"/>
      <c r="BM491" s="717"/>
    </row>
    <row r="492" spans="1:65" s="15" customFormat="1" ht="36" x14ac:dyDescent="0.15">
      <c r="A492" s="218" t="s">
        <v>2980</v>
      </c>
      <c r="B492" s="272">
        <v>488</v>
      </c>
      <c r="C492" s="598" t="s">
        <v>2981</v>
      </c>
      <c r="D492" s="445" t="s">
        <v>3137</v>
      </c>
      <c r="E492" s="445" t="s">
        <v>3138</v>
      </c>
      <c r="F492" s="405" t="s">
        <v>3139</v>
      </c>
      <c r="G492" s="715" t="s">
        <v>3140</v>
      </c>
      <c r="H492" s="716"/>
      <c r="I492" s="538">
        <v>40584</v>
      </c>
      <c r="J492" s="598" t="s">
        <v>193</v>
      </c>
      <c r="K492" s="408" t="s">
        <v>3141</v>
      </c>
      <c r="L492" s="583" t="s">
        <v>105</v>
      </c>
      <c r="M492" s="598" t="s">
        <v>74</v>
      </c>
      <c r="N492" s="598"/>
      <c r="O492" s="299" t="s">
        <v>174</v>
      </c>
      <c r="P492" s="269" t="s">
        <v>2988</v>
      </c>
      <c r="Q492" s="269" t="s">
        <v>2995</v>
      </c>
      <c r="R492" s="598"/>
      <c r="S492" s="598"/>
      <c r="T492" s="29"/>
      <c r="U492" s="30"/>
      <c r="V492" s="31"/>
      <c r="W492" s="30"/>
      <c r="X492" s="31"/>
      <c r="Y492" s="30"/>
      <c r="Z492" s="31"/>
      <c r="AA492" s="30"/>
      <c r="AB492" s="31"/>
      <c r="AC492" s="30"/>
      <c r="AD492" s="31"/>
      <c r="AE492" s="30"/>
      <c r="AF492" s="31"/>
      <c r="AG492" s="30"/>
      <c r="AH492" s="31"/>
      <c r="AI492" s="30">
        <v>5.0999999999999996</v>
      </c>
      <c r="AJ492" s="31"/>
      <c r="AK492" s="263"/>
      <c r="AL492" s="29"/>
      <c r="AM492" s="30"/>
      <c r="AN492" s="31"/>
      <c r="AO492" s="30"/>
      <c r="AP492" s="31"/>
      <c r="AQ492" s="30"/>
      <c r="AR492" s="31"/>
      <c r="AS492" s="30"/>
      <c r="AT492" s="31"/>
      <c r="AU492" s="30"/>
      <c r="AV492" s="31"/>
      <c r="AW492" s="30"/>
      <c r="AX492" s="31"/>
      <c r="AY492" s="30"/>
      <c r="AZ492" s="31"/>
      <c r="BA492" s="30">
        <v>5.0999999999999996</v>
      </c>
      <c r="BB492" s="31"/>
      <c r="BC492" s="263"/>
      <c r="BD492" s="264"/>
      <c r="BE492" s="265"/>
      <c r="BF492" s="266"/>
      <c r="BG492" s="266"/>
      <c r="BH492" s="266"/>
      <c r="BI492" s="266"/>
      <c r="BJ492" s="266"/>
      <c r="BK492" s="266"/>
      <c r="BL492" s="263"/>
      <c r="BM492" s="717"/>
    </row>
    <row r="493" spans="1:65" s="15" customFormat="1" ht="24" x14ac:dyDescent="0.15">
      <c r="A493" s="218" t="s">
        <v>2980</v>
      </c>
      <c r="B493" s="272">
        <v>489</v>
      </c>
      <c r="C493" s="598" t="s">
        <v>2981</v>
      </c>
      <c r="D493" s="445" t="s">
        <v>3142</v>
      </c>
      <c r="E493" s="421" t="s">
        <v>3143</v>
      </c>
      <c r="F493" s="405" t="s">
        <v>3144</v>
      </c>
      <c r="G493" s="715" t="s">
        <v>3098</v>
      </c>
      <c r="H493" s="716" t="s">
        <v>3039</v>
      </c>
      <c r="I493" s="538">
        <v>39022</v>
      </c>
      <c r="J493" s="598" t="s">
        <v>550</v>
      </c>
      <c r="K493" s="408" t="s">
        <v>1803</v>
      </c>
      <c r="L493" s="583" t="s">
        <v>74</v>
      </c>
      <c r="M493" s="598" t="s">
        <v>74</v>
      </c>
      <c r="N493" s="598"/>
      <c r="O493" s="299" t="s">
        <v>127</v>
      </c>
      <c r="P493" s="269" t="s">
        <v>127</v>
      </c>
      <c r="Q493" s="269" t="s">
        <v>2995</v>
      </c>
      <c r="R493" s="598"/>
      <c r="S493" s="598"/>
      <c r="T493" s="29"/>
      <c r="U493" s="30"/>
      <c r="V493" s="31"/>
      <c r="W493" s="30"/>
      <c r="X493" s="31"/>
      <c r="Y493" s="30"/>
      <c r="Z493" s="31"/>
      <c r="AA493" s="30"/>
      <c r="AB493" s="31"/>
      <c r="AC493" s="30"/>
      <c r="AD493" s="31"/>
      <c r="AE493" s="30"/>
      <c r="AF493" s="31"/>
      <c r="AG493" s="30"/>
      <c r="AH493" s="31"/>
      <c r="AI493" s="30"/>
      <c r="AJ493" s="31"/>
      <c r="AK493" s="263"/>
      <c r="AL493" s="29"/>
      <c r="AM493" s="30"/>
      <c r="AN493" s="31"/>
      <c r="AO493" s="30"/>
      <c r="AP493" s="31"/>
      <c r="AQ493" s="30"/>
      <c r="AR493" s="31"/>
      <c r="AS493" s="30"/>
      <c r="AT493" s="31"/>
      <c r="AU493" s="30"/>
      <c r="AV493" s="31"/>
      <c r="AW493" s="30"/>
      <c r="AX493" s="31"/>
      <c r="AY493" s="30"/>
      <c r="AZ493" s="31"/>
      <c r="BA493" s="30"/>
      <c r="BB493" s="31"/>
      <c r="BC493" s="263"/>
      <c r="BD493" s="264"/>
      <c r="BE493" s="265"/>
      <c r="BF493" s="266"/>
      <c r="BG493" s="266"/>
      <c r="BH493" s="266"/>
      <c r="BI493" s="266"/>
      <c r="BJ493" s="266"/>
      <c r="BK493" s="266"/>
      <c r="BL493" s="263"/>
      <c r="BM493" s="717"/>
    </row>
    <row r="494" spans="1:65" s="15" customFormat="1" ht="36" x14ac:dyDescent="0.15">
      <c r="A494" s="218" t="s">
        <v>2980</v>
      </c>
      <c r="B494" s="272">
        <v>490</v>
      </c>
      <c r="C494" s="598" t="s">
        <v>2981</v>
      </c>
      <c r="D494" s="445" t="s">
        <v>3145</v>
      </c>
      <c r="E494" s="421" t="s">
        <v>3146</v>
      </c>
      <c r="F494" s="405" t="s">
        <v>3147</v>
      </c>
      <c r="G494" s="715" t="s">
        <v>3148</v>
      </c>
      <c r="H494" s="716"/>
      <c r="I494" s="538">
        <v>39302</v>
      </c>
      <c r="J494" s="598" t="s">
        <v>74</v>
      </c>
      <c r="K494" s="408" t="s">
        <v>1745</v>
      </c>
      <c r="L494" s="583" t="s">
        <v>105</v>
      </c>
      <c r="M494" s="598" t="s">
        <v>68</v>
      </c>
      <c r="N494" s="598"/>
      <c r="O494" s="299" t="s">
        <v>174</v>
      </c>
      <c r="P494" s="269" t="s">
        <v>2988</v>
      </c>
      <c r="Q494" s="269" t="s">
        <v>3149</v>
      </c>
      <c r="R494" s="598"/>
      <c r="S494" s="598"/>
      <c r="T494" s="29">
        <v>48.5</v>
      </c>
      <c r="U494" s="30"/>
      <c r="V494" s="31"/>
      <c r="W494" s="30"/>
      <c r="X494" s="31"/>
      <c r="Y494" s="30"/>
      <c r="Z494" s="31"/>
      <c r="AA494" s="30"/>
      <c r="AB494" s="31"/>
      <c r="AC494" s="30"/>
      <c r="AD494" s="31"/>
      <c r="AE494" s="30"/>
      <c r="AF494" s="31"/>
      <c r="AG494" s="30"/>
      <c r="AH494" s="31"/>
      <c r="AI494" s="30"/>
      <c r="AJ494" s="31"/>
      <c r="AK494" s="263"/>
      <c r="AL494" s="29">
        <v>48.5</v>
      </c>
      <c r="AM494" s="30"/>
      <c r="AN494" s="31"/>
      <c r="AO494" s="30"/>
      <c r="AP494" s="31"/>
      <c r="AQ494" s="30"/>
      <c r="AR494" s="31"/>
      <c r="AS494" s="30"/>
      <c r="AT494" s="31"/>
      <c r="AU494" s="30"/>
      <c r="AV494" s="31"/>
      <c r="AW494" s="30"/>
      <c r="AX494" s="31"/>
      <c r="AY494" s="30"/>
      <c r="AZ494" s="31"/>
      <c r="BA494" s="30"/>
      <c r="BB494" s="31"/>
      <c r="BC494" s="263"/>
      <c r="BD494" s="264"/>
      <c r="BE494" s="265"/>
      <c r="BF494" s="266"/>
      <c r="BG494" s="266"/>
      <c r="BH494" s="266"/>
      <c r="BI494" s="266"/>
      <c r="BJ494" s="266"/>
      <c r="BK494" s="266"/>
      <c r="BL494" s="263"/>
      <c r="BM494" s="717"/>
    </row>
    <row r="495" spans="1:65" s="15" customFormat="1" ht="36" x14ac:dyDescent="0.15">
      <c r="A495" s="218" t="s">
        <v>2980</v>
      </c>
      <c r="B495" s="272">
        <v>491</v>
      </c>
      <c r="C495" s="598" t="s">
        <v>2981</v>
      </c>
      <c r="D495" s="445" t="s">
        <v>3150</v>
      </c>
      <c r="E495" s="445" t="s">
        <v>3151</v>
      </c>
      <c r="F495" s="405" t="s">
        <v>3152</v>
      </c>
      <c r="G495" s="715" t="s">
        <v>3153</v>
      </c>
      <c r="H495" s="716"/>
      <c r="I495" s="269">
        <v>41115</v>
      </c>
      <c r="J495" s="598" t="s">
        <v>65</v>
      </c>
      <c r="K495" s="408" t="s">
        <v>1696</v>
      </c>
      <c r="L495" s="583" t="s">
        <v>105</v>
      </c>
      <c r="M495" s="598" t="s">
        <v>74</v>
      </c>
      <c r="N495" s="598"/>
      <c r="O495" s="299" t="s">
        <v>174</v>
      </c>
      <c r="P495" s="269" t="s">
        <v>2988</v>
      </c>
      <c r="Q495" s="269" t="s">
        <v>2995</v>
      </c>
      <c r="R495" s="598"/>
      <c r="S495" s="598"/>
      <c r="T495" s="29"/>
      <c r="U495" s="30"/>
      <c r="V495" s="31"/>
      <c r="W495" s="30"/>
      <c r="X495" s="31"/>
      <c r="Y495" s="30"/>
      <c r="Z495" s="31"/>
      <c r="AA495" s="30"/>
      <c r="AB495" s="31"/>
      <c r="AC495" s="30"/>
      <c r="AD495" s="31"/>
      <c r="AE495" s="30">
        <v>0.9</v>
      </c>
      <c r="AF495" s="31"/>
      <c r="AG495" s="30"/>
      <c r="AH495" s="31"/>
      <c r="AI495" s="30"/>
      <c r="AJ495" s="31"/>
      <c r="AK495" s="263"/>
      <c r="AL495" s="29"/>
      <c r="AM495" s="30"/>
      <c r="AN495" s="31"/>
      <c r="AO495" s="30"/>
      <c r="AP495" s="31"/>
      <c r="AQ495" s="30"/>
      <c r="AR495" s="31"/>
      <c r="AS495" s="30"/>
      <c r="AT495" s="31"/>
      <c r="AU495" s="30"/>
      <c r="AV495" s="31"/>
      <c r="AW495" s="30">
        <v>0.9</v>
      </c>
      <c r="AX495" s="31"/>
      <c r="AY495" s="30"/>
      <c r="AZ495" s="31"/>
      <c r="BA495" s="30"/>
      <c r="BB495" s="31"/>
      <c r="BC495" s="263"/>
      <c r="BD495" s="264"/>
      <c r="BE495" s="265"/>
      <c r="BF495" s="266"/>
      <c r="BG495" s="266"/>
      <c r="BH495" s="266"/>
      <c r="BI495" s="266"/>
      <c r="BJ495" s="266"/>
      <c r="BK495" s="266"/>
      <c r="BL495" s="263"/>
      <c r="BM495" s="717"/>
    </row>
    <row r="496" spans="1:65" s="15" customFormat="1" ht="24" x14ac:dyDescent="0.15">
      <c r="A496" s="218" t="s">
        <v>2980</v>
      </c>
      <c r="B496" s="272">
        <v>492</v>
      </c>
      <c r="C496" s="598" t="s">
        <v>2981</v>
      </c>
      <c r="D496" s="445" t="s">
        <v>3154</v>
      </c>
      <c r="E496" s="445" t="s">
        <v>3155</v>
      </c>
      <c r="F496" s="405" t="s">
        <v>3156</v>
      </c>
      <c r="G496" s="715" t="s">
        <v>3157</v>
      </c>
      <c r="H496" s="716"/>
      <c r="I496" s="269">
        <v>42395</v>
      </c>
      <c r="J496" s="598" t="s">
        <v>74</v>
      </c>
      <c r="K496" s="408" t="s">
        <v>3115</v>
      </c>
      <c r="L496" s="583" t="s">
        <v>74</v>
      </c>
      <c r="M496" s="598" t="s">
        <v>74</v>
      </c>
      <c r="N496" s="598"/>
      <c r="O496" s="299" t="s">
        <v>127</v>
      </c>
      <c r="P496" s="269" t="s">
        <v>127</v>
      </c>
      <c r="Q496" s="269" t="s">
        <v>2995</v>
      </c>
      <c r="R496" s="598"/>
      <c r="S496" s="598"/>
      <c r="T496" s="29"/>
      <c r="U496" s="30"/>
      <c r="V496" s="31"/>
      <c r="W496" s="30"/>
      <c r="X496" s="31"/>
      <c r="Y496" s="30"/>
      <c r="Z496" s="31"/>
      <c r="AA496" s="30"/>
      <c r="AB496" s="31"/>
      <c r="AC496" s="30"/>
      <c r="AD496" s="31"/>
      <c r="AE496" s="30"/>
      <c r="AF496" s="31"/>
      <c r="AG496" s="30"/>
      <c r="AH496" s="31"/>
      <c r="AI496" s="30"/>
      <c r="AJ496" s="31"/>
      <c r="AK496" s="263"/>
      <c r="AL496" s="29"/>
      <c r="AM496" s="30"/>
      <c r="AN496" s="31"/>
      <c r="AO496" s="30"/>
      <c r="AP496" s="31"/>
      <c r="AQ496" s="30"/>
      <c r="AR496" s="31"/>
      <c r="AS496" s="30"/>
      <c r="AT496" s="31"/>
      <c r="AU496" s="30"/>
      <c r="AV496" s="31"/>
      <c r="AW496" s="30"/>
      <c r="AX496" s="31"/>
      <c r="AY496" s="30"/>
      <c r="AZ496" s="31"/>
      <c r="BA496" s="30"/>
      <c r="BB496" s="31"/>
      <c r="BC496" s="263"/>
      <c r="BD496" s="264"/>
      <c r="BE496" s="265"/>
      <c r="BF496" s="266"/>
      <c r="BG496" s="266"/>
      <c r="BH496" s="266"/>
      <c r="BI496" s="266"/>
      <c r="BJ496" s="266"/>
      <c r="BK496" s="266"/>
      <c r="BL496" s="263"/>
      <c r="BM496" s="717"/>
    </row>
    <row r="497" spans="1:65" s="15" customFormat="1" ht="120" x14ac:dyDescent="0.15">
      <c r="A497" s="218" t="s">
        <v>2980</v>
      </c>
      <c r="B497" s="272">
        <v>493</v>
      </c>
      <c r="C497" s="598" t="s">
        <v>3158</v>
      </c>
      <c r="D497" s="445" t="s">
        <v>3159</v>
      </c>
      <c r="E497" s="421" t="s">
        <v>3160</v>
      </c>
      <c r="F497" s="405" t="s">
        <v>3161</v>
      </c>
      <c r="G497" s="715" t="s">
        <v>3162</v>
      </c>
      <c r="H497" s="716" t="s">
        <v>3160</v>
      </c>
      <c r="I497" s="312">
        <v>38534</v>
      </c>
      <c r="J497" s="138" t="s">
        <v>193</v>
      </c>
      <c r="K497" s="408" t="s">
        <v>3163</v>
      </c>
      <c r="L497" s="138" t="s">
        <v>193</v>
      </c>
      <c r="M497" s="138" t="s">
        <v>74</v>
      </c>
      <c r="N497" s="138"/>
      <c r="O497" s="299" t="s">
        <v>184</v>
      </c>
      <c r="P497" s="312">
        <v>44286</v>
      </c>
      <c r="Q497" s="538" t="s">
        <v>3164</v>
      </c>
      <c r="R497" s="138"/>
      <c r="S497" s="138"/>
      <c r="T497" s="29">
        <v>543.1</v>
      </c>
      <c r="U497" s="30">
        <v>133.6</v>
      </c>
      <c r="V497" s="31"/>
      <c r="W497" s="30"/>
      <c r="X497" s="31"/>
      <c r="Y497" s="30">
        <v>4</v>
      </c>
      <c r="Z497" s="31"/>
      <c r="AA497" s="30">
        <v>0.6</v>
      </c>
      <c r="AB497" s="31">
        <v>0.3</v>
      </c>
      <c r="AC497" s="30"/>
      <c r="AD497" s="31">
        <v>2.2999999999999998</v>
      </c>
      <c r="AE497" s="30">
        <v>16.600000000000001</v>
      </c>
      <c r="AF497" s="31"/>
      <c r="AG497" s="30">
        <v>15.5</v>
      </c>
      <c r="AH497" s="31"/>
      <c r="AI497" s="30">
        <v>0.3</v>
      </c>
      <c r="AJ497" s="31">
        <v>0.4</v>
      </c>
      <c r="AK497" s="263" t="s">
        <v>3165</v>
      </c>
      <c r="AL497" s="29">
        <v>543.1</v>
      </c>
      <c r="AM497" s="30">
        <v>133.6</v>
      </c>
      <c r="AN497" s="31"/>
      <c r="AO497" s="30"/>
      <c r="AP497" s="31"/>
      <c r="AQ497" s="30">
        <v>4</v>
      </c>
      <c r="AR497" s="31"/>
      <c r="AS497" s="30">
        <v>0.6</v>
      </c>
      <c r="AT497" s="31">
        <v>0.3</v>
      </c>
      <c r="AU497" s="30"/>
      <c r="AV497" s="31">
        <v>2.2999999999999998</v>
      </c>
      <c r="AW497" s="30">
        <v>16.600000000000001</v>
      </c>
      <c r="AX497" s="31"/>
      <c r="AY497" s="30">
        <v>15.5</v>
      </c>
      <c r="AZ497" s="31"/>
      <c r="BA497" s="30">
        <v>0.3</v>
      </c>
      <c r="BB497" s="31">
        <v>0.4</v>
      </c>
      <c r="BC497" s="263" t="s">
        <v>3165</v>
      </c>
      <c r="BD497" s="264"/>
      <c r="BE497" s="265"/>
      <c r="BF497" s="266"/>
      <c r="BG497" s="266"/>
      <c r="BH497" s="266"/>
      <c r="BI497" s="266"/>
      <c r="BJ497" s="266"/>
      <c r="BK497" s="266"/>
      <c r="BL497" s="263"/>
      <c r="BM497" s="717"/>
    </row>
    <row r="498" spans="1:65" s="15" customFormat="1" ht="96" x14ac:dyDescent="0.15">
      <c r="A498" s="218" t="s">
        <v>2980</v>
      </c>
      <c r="B498" s="272">
        <v>494</v>
      </c>
      <c r="C498" s="598" t="s">
        <v>3158</v>
      </c>
      <c r="D498" s="445" t="s">
        <v>3166</v>
      </c>
      <c r="E498" s="421" t="s">
        <v>3167</v>
      </c>
      <c r="F498" s="405" t="s">
        <v>3168</v>
      </c>
      <c r="G498" s="715" t="s">
        <v>3169</v>
      </c>
      <c r="H498" s="716" t="s">
        <v>3167</v>
      </c>
      <c r="I498" s="312">
        <v>38547</v>
      </c>
      <c r="J498" s="138" t="s">
        <v>193</v>
      </c>
      <c r="K498" s="408" t="s">
        <v>3170</v>
      </c>
      <c r="L498" s="138" t="s">
        <v>193</v>
      </c>
      <c r="M498" s="138" t="s">
        <v>74</v>
      </c>
      <c r="N498" s="138"/>
      <c r="O498" s="299" t="s">
        <v>184</v>
      </c>
      <c r="P498" s="312">
        <v>44286</v>
      </c>
      <c r="Q498" s="538" t="s">
        <v>3171</v>
      </c>
      <c r="R498" s="138"/>
      <c r="S498" s="138"/>
      <c r="T498" s="29">
        <v>340.7</v>
      </c>
      <c r="U498" s="30">
        <v>55.9</v>
      </c>
      <c r="V498" s="31"/>
      <c r="W498" s="30">
        <v>6.3</v>
      </c>
      <c r="X498" s="31"/>
      <c r="Y498" s="30">
        <v>1.6</v>
      </c>
      <c r="Z498" s="31">
        <v>3.7</v>
      </c>
      <c r="AA498" s="30">
        <v>7.3</v>
      </c>
      <c r="AB498" s="31">
        <v>2.5</v>
      </c>
      <c r="AC498" s="30"/>
      <c r="AD498" s="31">
        <v>8.6</v>
      </c>
      <c r="AE498" s="30">
        <v>2</v>
      </c>
      <c r="AF498" s="31"/>
      <c r="AG498" s="30">
        <v>1.4</v>
      </c>
      <c r="AH498" s="31"/>
      <c r="AI498" s="30">
        <v>0.4</v>
      </c>
      <c r="AJ498" s="31"/>
      <c r="AK498" s="263" t="s">
        <v>3172</v>
      </c>
      <c r="AL498" s="29">
        <v>340.7</v>
      </c>
      <c r="AM498" s="30">
        <v>55.9</v>
      </c>
      <c r="AN498" s="31"/>
      <c r="AO498" s="30">
        <v>6.3</v>
      </c>
      <c r="AP498" s="31"/>
      <c r="AQ498" s="30">
        <v>1.6</v>
      </c>
      <c r="AR498" s="31">
        <v>3.7</v>
      </c>
      <c r="AS498" s="30">
        <v>7.3</v>
      </c>
      <c r="AT498" s="31">
        <v>2.5</v>
      </c>
      <c r="AU498" s="30"/>
      <c r="AV498" s="31">
        <v>8.6</v>
      </c>
      <c r="AW498" s="30">
        <v>2</v>
      </c>
      <c r="AX498" s="31"/>
      <c r="AY498" s="30">
        <v>1.4</v>
      </c>
      <c r="AZ498" s="31"/>
      <c r="BA498" s="30">
        <v>0.4</v>
      </c>
      <c r="BB498" s="31"/>
      <c r="BC498" s="263" t="s">
        <v>3172</v>
      </c>
      <c r="BD498" s="264"/>
      <c r="BE498" s="265"/>
      <c r="BF498" s="266"/>
      <c r="BG498" s="266"/>
      <c r="BH498" s="266"/>
      <c r="BI498" s="266"/>
      <c r="BJ498" s="266"/>
      <c r="BK498" s="266"/>
      <c r="BL498" s="263"/>
      <c r="BM498" s="717"/>
    </row>
    <row r="499" spans="1:65" s="15" customFormat="1" ht="96" x14ac:dyDescent="0.15">
      <c r="A499" s="218" t="s">
        <v>2980</v>
      </c>
      <c r="B499" s="272">
        <v>495</v>
      </c>
      <c r="C499" s="598" t="s">
        <v>3158</v>
      </c>
      <c r="D499" s="445" t="s">
        <v>3173</v>
      </c>
      <c r="E499" s="421" t="s">
        <v>3174</v>
      </c>
      <c r="F499" s="405" t="s">
        <v>3175</v>
      </c>
      <c r="G499" s="715" t="s">
        <v>3176</v>
      </c>
      <c r="H499" s="716" t="s">
        <v>3174</v>
      </c>
      <c r="I499" s="312">
        <v>38525</v>
      </c>
      <c r="J499" s="138" t="s">
        <v>193</v>
      </c>
      <c r="K499" s="408" t="s">
        <v>3177</v>
      </c>
      <c r="L499" s="138" t="s">
        <v>193</v>
      </c>
      <c r="M499" s="138" t="s">
        <v>74</v>
      </c>
      <c r="N499" s="138"/>
      <c r="O499" s="299" t="s">
        <v>184</v>
      </c>
      <c r="P499" s="312">
        <v>44286</v>
      </c>
      <c r="Q499" s="538" t="s">
        <v>3178</v>
      </c>
      <c r="R499" s="138"/>
      <c r="S499" s="138"/>
      <c r="T499" s="29">
        <v>25.21</v>
      </c>
      <c r="U499" s="30">
        <v>4.22</v>
      </c>
      <c r="V499" s="31"/>
      <c r="W499" s="30">
        <v>111</v>
      </c>
      <c r="X499" s="31"/>
      <c r="Y499" s="30"/>
      <c r="Z499" s="31"/>
      <c r="AA499" s="30">
        <v>21.9</v>
      </c>
      <c r="AB499" s="31">
        <v>2.7</v>
      </c>
      <c r="AC499" s="30"/>
      <c r="AD499" s="31">
        <v>32.5</v>
      </c>
      <c r="AE499" s="30">
        <v>18.600000000000001</v>
      </c>
      <c r="AF499" s="31"/>
      <c r="AG499" s="30">
        <v>6.9</v>
      </c>
      <c r="AH499" s="31"/>
      <c r="AI499" s="30"/>
      <c r="AJ499" s="31"/>
      <c r="AK499" s="263"/>
      <c r="AL499" s="29">
        <v>25.21</v>
      </c>
      <c r="AM499" s="30">
        <v>4.22</v>
      </c>
      <c r="AN499" s="31"/>
      <c r="AO499" s="30">
        <v>111</v>
      </c>
      <c r="AP499" s="31"/>
      <c r="AQ499" s="30"/>
      <c r="AR499" s="31"/>
      <c r="AS499" s="30">
        <v>21.9</v>
      </c>
      <c r="AT499" s="31">
        <v>2.7</v>
      </c>
      <c r="AU499" s="30"/>
      <c r="AV499" s="31">
        <v>32.5</v>
      </c>
      <c r="AW499" s="30">
        <v>18.600000000000001</v>
      </c>
      <c r="AX499" s="31"/>
      <c r="AY499" s="30">
        <v>6.9</v>
      </c>
      <c r="AZ499" s="31"/>
      <c r="BA499" s="30"/>
      <c r="BB499" s="31"/>
      <c r="BC499" s="263"/>
      <c r="BD499" s="264"/>
      <c r="BE499" s="265"/>
      <c r="BF499" s="266"/>
      <c r="BG499" s="266"/>
      <c r="BH499" s="266"/>
      <c r="BI499" s="266"/>
      <c r="BJ499" s="266"/>
      <c r="BK499" s="266"/>
      <c r="BL499" s="263"/>
      <c r="BM499" s="717"/>
    </row>
    <row r="500" spans="1:65" s="15" customFormat="1" ht="108" x14ac:dyDescent="0.15">
      <c r="A500" s="218" t="s">
        <v>2980</v>
      </c>
      <c r="B500" s="272">
        <v>496</v>
      </c>
      <c r="C500" s="598" t="s">
        <v>3158</v>
      </c>
      <c r="D500" s="445" t="s">
        <v>3179</v>
      </c>
      <c r="E500" s="421" t="s">
        <v>3180</v>
      </c>
      <c r="F500" s="405" t="s">
        <v>3181</v>
      </c>
      <c r="G500" s="715" t="s">
        <v>3182</v>
      </c>
      <c r="H500" s="716" t="s">
        <v>3183</v>
      </c>
      <c r="I500" s="312">
        <v>38645</v>
      </c>
      <c r="J500" s="138" t="s">
        <v>193</v>
      </c>
      <c r="K500" s="408" t="s">
        <v>3184</v>
      </c>
      <c r="L500" s="138" t="s">
        <v>193</v>
      </c>
      <c r="M500" s="138" t="s">
        <v>74</v>
      </c>
      <c r="N500" s="138"/>
      <c r="O500" s="299" t="s">
        <v>184</v>
      </c>
      <c r="P500" s="312">
        <v>44286</v>
      </c>
      <c r="Q500" s="538" t="s">
        <v>3185</v>
      </c>
      <c r="R500" s="138"/>
      <c r="S500" s="138"/>
      <c r="T500" s="29">
        <v>19.100000000000001</v>
      </c>
      <c r="U500" s="30">
        <v>1.1000000000000001</v>
      </c>
      <c r="V500" s="31"/>
      <c r="W500" s="30"/>
      <c r="X500" s="31"/>
      <c r="Y500" s="30">
        <v>5.0999999999999996</v>
      </c>
      <c r="Z500" s="31"/>
      <c r="AA500" s="30"/>
      <c r="AB500" s="31"/>
      <c r="AC500" s="30"/>
      <c r="AD500" s="31"/>
      <c r="AE500" s="30"/>
      <c r="AF500" s="31"/>
      <c r="AG500" s="30"/>
      <c r="AH500" s="31"/>
      <c r="AI500" s="30"/>
      <c r="AJ500" s="31"/>
      <c r="AK500" s="263"/>
      <c r="AL500" s="29">
        <v>19.100000000000001</v>
      </c>
      <c r="AM500" s="30">
        <v>1.1000000000000001</v>
      </c>
      <c r="AN500" s="31"/>
      <c r="AO500" s="30"/>
      <c r="AP500" s="31"/>
      <c r="AQ500" s="30">
        <v>5.0999999999999996</v>
      </c>
      <c r="AR500" s="31"/>
      <c r="AS500" s="30"/>
      <c r="AT500" s="31"/>
      <c r="AU500" s="30"/>
      <c r="AV500" s="31"/>
      <c r="AW500" s="30"/>
      <c r="AX500" s="31"/>
      <c r="AY500" s="30"/>
      <c r="AZ500" s="31"/>
      <c r="BA500" s="30"/>
      <c r="BB500" s="31"/>
      <c r="BC500" s="263"/>
      <c r="BD500" s="264"/>
      <c r="BE500" s="265"/>
      <c r="BF500" s="266"/>
      <c r="BG500" s="266"/>
      <c r="BH500" s="266"/>
      <c r="BI500" s="266"/>
      <c r="BJ500" s="266"/>
      <c r="BK500" s="266"/>
      <c r="BL500" s="263"/>
      <c r="BM500" s="717"/>
    </row>
    <row r="501" spans="1:65" s="15" customFormat="1" ht="120" x14ac:dyDescent="0.15">
      <c r="A501" s="218" t="s">
        <v>2980</v>
      </c>
      <c r="B501" s="272">
        <v>497</v>
      </c>
      <c r="C501" s="598" t="s">
        <v>3158</v>
      </c>
      <c r="D501" s="445" t="s">
        <v>3186</v>
      </c>
      <c r="E501" s="421" t="s">
        <v>3187</v>
      </c>
      <c r="F501" s="405" t="s">
        <v>3188</v>
      </c>
      <c r="G501" s="715" t="s">
        <v>3189</v>
      </c>
      <c r="H501" s="716" t="s">
        <v>3190</v>
      </c>
      <c r="I501" s="312">
        <v>38911</v>
      </c>
      <c r="J501" s="138" t="s">
        <v>193</v>
      </c>
      <c r="K501" s="408" t="s">
        <v>3191</v>
      </c>
      <c r="L501" s="138" t="s">
        <v>193</v>
      </c>
      <c r="M501" s="138" t="s">
        <v>74</v>
      </c>
      <c r="N501" s="138"/>
      <c r="O501" s="299" t="s">
        <v>174</v>
      </c>
      <c r="P501" s="312">
        <v>44286</v>
      </c>
      <c r="Q501" s="538" t="s">
        <v>3185</v>
      </c>
      <c r="R501" s="138"/>
      <c r="S501" s="138"/>
      <c r="T501" s="29">
        <v>175.8</v>
      </c>
      <c r="U501" s="30">
        <v>102.1</v>
      </c>
      <c r="V501" s="31"/>
      <c r="W501" s="30">
        <v>10.5</v>
      </c>
      <c r="X501" s="31"/>
      <c r="Y501" s="30"/>
      <c r="Z501" s="31"/>
      <c r="AA501" s="30">
        <v>0.5</v>
      </c>
      <c r="AB501" s="31">
        <v>1.86</v>
      </c>
      <c r="AC501" s="30"/>
      <c r="AD501" s="31">
        <v>0.05</v>
      </c>
      <c r="AE501" s="30">
        <v>8.1</v>
      </c>
      <c r="AF501" s="31"/>
      <c r="AG501" s="30">
        <v>14.9</v>
      </c>
      <c r="AH501" s="31">
        <v>0.7</v>
      </c>
      <c r="AI501" s="30"/>
      <c r="AJ501" s="31"/>
      <c r="AK501" s="263"/>
      <c r="AL501" s="29">
        <v>175.8</v>
      </c>
      <c r="AM501" s="30">
        <v>102.1</v>
      </c>
      <c r="AN501" s="31"/>
      <c r="AO501" s="30">
        <v>10.5</v>
      </c>
      <c r="AP501" s="31"/>
      <c r="AQ501" s="30"/>
      <c r="AR501" s="31"/>
      <c r="AS501" s="30">
        <v>0.5</v>
      </c>
      <c r="AT501" s="31">
        <v>1.86</v>
      </c>
      <c r="AU501" s="30"/>
      <c r="AV501" s="31">
        <v>0.05</v>
      </c>
      <c r="AW501" s="30">
        <v>8.1</v>
      </c>
      <c r="AX501" s="31"/>
      <c r="AY501" s="30">
        <v>14.9</v>
      </c>
      <c r="AZ501" s="31">
        <v>0.7</v>
      </c>
      <c r="BA501" s="30"/>
      <c r="BB501" s="31"/>
      <c r="BC501" s="263"/>
      <c r="BD501" s="264"/>
      <c r="BE501" s="265"/>
      <c r="BF501" s="266"/>
      <c r="BG501" s="266"/>
      <c r="BH501" s="266"/>
      <c r="BI501" s="266"/>
      <c r="BJ501" s="266"/>
      <c r="BK501" s="266"/>
      <c r="BL501" s="263"/>
      <c r="BM501" s="717"/>
    </row>
    <row r="502" spans="1:65" s="15" customFormat="1" ht="96" x14ac:dyDescent="0.15">
      <c r="A502" s="218" t="s">
        <v>2980</v>
      </c>
      <c r="B502" s="272">
        <v>498</v>
      </c>
      <c r="C502" s="598" t="s">
        <v>3158</v>
      </c>
      <c r="D502" s="445" t="s">
        <v>3192</v>
      </c>
      <c r="E502" s="421" t="s">
        <v>3193</v>
      </c>
      <c r="F502" s="405" t="s">
        <v>3194</v>
      </c>
      <c r="G502" s="715" t="s">
        <v>3195</v>
      </c>
      <c r="H502" s="722" t="s">
        <v>3193</v>
      </c>
      <c r="I502" s="312">
        <v>41341</v>
      </c>
      <c r="J502" s="138" t="s">
        <v>193</v>
      </c>
      <c r="K502" s="408" t="s">
        <v>3196</v>
      </c>
      <c r="L502" s="138" t="s">
        <v>193</v>
      </c>
      <c r="M502" s="138" t="s">
        <v>74</v>
      </c>
      <c r="N502" s="138"/>
      <c r="O502" s="299" t="s">
        <v>174</v>
      </c>
      <c r="P502" s="269">
        <v>44286</v>
      </c>
      <c r="Q502" s="538" t="s">
        <v>3197</v>
      </c>
      <c r="R502" s="138"/>
      <c r="S502" s="138"/>
      <c r="T502" s="29">
        <v>35</v>
      </c>
      <c r="U502" s="30">
        <v>8.5</v>
      </c>
      <c r="V502" s="31"/>
      <c r="W502" s="30"/>
      <c r="X502" s="31"/>
      <c r="Y502" s="30"/>
      <c r="Z502" s="31"/>
      <c r="AA502" s="30"/>
      <c r="AB502" s="31"/>
      <c r="AC502" s="30"/>
      <c r="AD502" s="31"/>
      <c r="AE502" s="58">
        <v>0.08</v>
      </c>
      <c r="AF502" s="31"/>
      <c r="AG502" s="30"/>
      <c r="AH502" s="31"/>
      <c r="AI502" s="30"/>
      <c r="AJ502" s="31"/>
      <c r="AK502" s="263"/>
      <c r="AL502" s="29">
        <v>35</v>
      </c>
      <c r="AM502" s="30">
        <v>8.5</v>
      </c>
      <c r="AN502" s="31"/>
      <c r="AO502" s="30"/>
      <c r="AP502" s="31"/>
      <c r="AQ502" s="30"/>
      <c r="AR502" s="31"/>
      <c r="AS502" s="30"/>
      <c r="AT502" s="31"/>
      <c r="AU502" s="30"/>
      <c r="AV502" s="31"/>
      <c r="AW502" s="58">
        <v>0.08</v>
      </c>
      <c r="AX502" s="31"/>
      <c r="AY502" s="30"/>
      <c r="AZ502" s="31"/>
      <c r="BA502" s="30"/>
      <c r="BB502" s="31"/>
      <c r="BC502" s="263"/>
      <c r="BD502" s="264"/>
      <c r="BE502" s="265"/>
      <c r="BF502" s="266"/>
      <c r="BG502" s="266"/>
      <c r="BH502" s="266"/>
      <c r="BI502" s="266"/>
      <c r="BJ502" s="266"/>
      <c r="BK502" s="266"/>
      <c r="BL502" s="263"/>
      <c r="BM502" s="717"/>
    </row>
    <row r="503" spans="1:65" ht="84" x14ac:dyDescent="0.15">
      <c r="A503" s="218" t="s">
        <v>2980</v>
      </c>
      <c r="B503" s="272">
        <v>499</v>
      </c>
      <c r="C503" s="598" t="s">
        <v>3158</v>
      </c>
      <c r="D503" s="445" t="s">
        <v>3198</v>
      </c>
      <c r="E503" s="421" t="s">
        <v>3199</v>
      </c>
      <c r="F503" s="405" t="s">
        <v>3200</v>
      </c>
      <c r="G503" s="715" t="s">
        <v>3201</v>
      </c>
      <c r="H503" s="722" t="s">
        <v>3202</v>
      </c>
      <c r="I503" s="312">
        <v>43347</v>
      </c>
      <c r="J503" s="138" t="s">
        <v>193</v>
      </c>
      <c r="K503" s="408" t="s">
        <v>2633</v>
      </c>
      <c r="L503" s="138" t="s">
        <v>193</v>
      </c>
      <c r="M503" s="138" t="s">
        <v>74</v>
      </c>
      <c r="N503" s="138"/>
      <c r="O503" s="299" t="s">
        <v>174</v>
      </c>
      <c r="P503" s="269">
        <v>44286</v>
      </c>
      <c r="Q503" s="723">
        <v>43370</v>
      </c>
      <c r="R503" s="138"/>
      <c r="S503" s="138"/>
      <c r="T503" s="29"/>
      <c r="U503" s="30"/>
      <c r="V503" s="31"/>
      <c r="W503" s="30"/>
      <c r="X503" s="31"/>
      <c r="Y503" s="30"/>
      <c r="Z503" s="31"/>
      <c r="AA503" s="30"/>
      <c r="AB503" s="31"/>
      <c r="AC503" s="30"/>
      <c r="AD503" s="31"/>
      <c r="AE503" s="30"/>
      <c r="AF503" s="31"/>
      <c r="AG503" s="30">
        <v>43</v>
      </c>
      <c r="AH503" s="31"/>
      <c r="AI503" s="30"/>
      <c r="AJ503" s="31"/>
      <c r="AK503" s="263"/>
      <c r="AL503" s="29"/>
      <c r="AM503" s="30"/>
      <c r="AN503" s="31"/>
      <c r="AO503" s="30"/>
      <c r="AP503" s="31"/>
      <c r="AQ503" s="30"/>
      <c r="AR503" s="31"/>
      <c r="AS503" s="30"/>
      <c r="AT503" s="31"/>
      <c r="AU503" s="30"/>
      <c r="AV503" s="31"/>
      <c r="AW503" s="30"/>
      <c r="AX503" s="31"/>
      <c r="AY503" s="30">
        <v>43</v>
      </c>
      <c r="AZ503" s="31"/>
      <c r="BA503" s="30"/>
      <c r="BB503" s="31"/>
      <c r="BC503" s="263"/>
      <c r="BD503" s="264"/>
      <c r="BE503" s="265"/>
      <c r="BF503" s="266"/>
      <c r="BG503" s="266"/>
      <c r="BH503" s="266"/>
      <c r="BI503" s="266"/>
      <c r="BJ503" s="266"/>
      <c r="BK503" s="266"/>
      <c r="BL503" s="263"/>
      <c r="BM503" s="142"/>
    </row>
    <row r="504" spans="1:65" s="15" customFormat="1" ht="80.25" customHeight="1" x14ac:dyDescent="0.15">
      <c r="A504" s="218" t="s">
        <v>2980</v>
      </c>
      <c r="B504" s="272">
        <v>500</v>
      </c>
      <c r="C504" s="138" t="s">
        <v>3203</v>
      </c>
      <c r="D504" s="445" t="s">
        <v>3204</v>
      </c>
      <c r="E504" s="421" t="s">
        <v>3205</v>
      </c>
      <c r="F504" s="445" t="s">
        <v>3206</v>
      </c>
      <c r="G504" s="724" t="s">
        <v>3207</v>
      </c>
      <c r="H504" s="725" t="s">
        <v>3205</v>
      </c>
      <c r="I504" s="312">
        <v>38525</v>
      </c>
      <c r="J504" s="598" t="s">
        <v>105</v>
      </c>
      <c r="K504" s="726" t="s">
        <v>3208</v>
      </c>
      <c r="L504" s="138" t="s">
        <v>67</v>
      </c>
      <c r="M504" s="598" t="s">
        <v>74</v>
      </c>
      <c r="N504" s="598"/>
      <c r="O504" s="299" t="s">
        <v>174</v>
      </c>
      <c r="P504" s="312">
        <v>44242</v>
      </c>
      <c r="Q504" s="727" t="s">
        <v>3209</v>
      </c>
      <c r="R504" s="598"/>
      <c r="S504" s="598"/>
      <c r="T504" s="29">
        <f>232.6+2.3</f>
        <v>234.9</v>
      </c>
      <c r="U504" s="30">
        <v>28</v>
      </c>
      <c r="V504" s="31"/>
      <c r="W504" s="30">
        <v>16.899999999999999</v>
      </c>
      <c r="X504" s="31"/>
      <c r="Y504" s="30"/>
      <c r="Z504" s="31">
        <v>1.6</v>
      </c>
      <c r="AA504" s="30">
        <v>0.3</v>
      </c>
      <c r="AB504" s="31">
        <v>0.2</v>
      </c>
      <c r="AC504" s="30"/>
      <c r="AD504" s="31"/>
      <c r="AE504" s="30">
        <v>10</v>
      </c>
      <c r="AF504" s="31"/>
      <c r="AG504" s="30">
        <v>0.6</v>
      </c>
      <c r="AH504" s="31">
        <v>1.8</v>
      </c>
      <c r="AI504" s="30"/>
      <c r="AJ504" s="31"/>
      <c r="AK504" s="263">
        <v>10.199999999999999</v>
      </c>
      <c r="AL504" s="29">
        <f>232.6+2.3</f>
        <v>234.9</v>
      </c>
      <c r="AM504" s="30">
        <v>28</v>
      </c>
      <c r="AN504" s="31"/>
      <c r="AO504" s="30">
        <v>16.899999999999999</v>
      </c>
      <c r="AP504" s="31"/>
      <c r="AQ504" s="30"/>
      <c r="AR504" s="31">
        <v>1.6</v>
      </c>
      <c r="AS504" s="30">
        <v>0.3</v>
      </c>
      <c r="AT504" s="31">
        <v>0.2</v>
      </c>
      <c r="AU504" s="30"/>
      <c r="AV504" s="31"/>
      <c r="AW504" s="30">
        <v>10</v>
      </c>
      <c r="AX504" s="31"/>
      <c r="AY504" s="30">
        <v>0.6</v>
      </c>
      <c r="AZ504" s="31">
        <v>1.8</v>
      </c>
      <c r="BA504" s="30"/>
      <c r="BB504" s="31"/>
      <c r="BC504" s="263">
        <v>10.199999999999999</v>
      </c>
      <c r="BD504" s="264"/>
      <c r="BE504" s="265"/>
      <c r="BF504" s="266"/>
      <c r="BG504" s="266"/>
      <c r="BH504" s="266"/>
      <c r="BI504" s="266"/>
      <c r="BJ504" s="266"/>
      <c r="BK504" s="266"/>
      <c r="BL504" s="263"/>
      <c r="BM504" s="717"/>
    </row>
    <row r="505" spans="1:65" s="15" customFormat="1" ht="80.25" customHeight="1" x14ac:dyDescent="0.15">
      <c r="A505" s="218" t="s">
        <v>2980</v>
      </c>
      <c r="B505" s="272">
        <v>501</v>
      </c>
      <c r="C505" s="138" t="s">
        <v>3203</v>
      </c>
      <c r="D505" s="445" t="s">
        <v>3210</v>
      </c>
      <c r="E505" s="421" t="s">
        <v>3211</v>
      </c>
      <c r="F505" s="421" t="s">
        <v>3212</v>
      </c>
      <c r="G505" s="724" t="s">
        <v>3213</v>
      </c>
      <c r="H505" s="725" t="s">
        <v>3211</v>
      </c>
      <c r="I505" s="312">
        <v>38560</v>
      </c>
      <c r="J505" s="598" t="s">
        <v>105</v>
      </c>
      <c r="K505" s="726" t="s">
        <v>3214</v>
      </c>
      <c r="L505" s="138" t="s">
        <v>67</v>
      </c>
      <c r="M505" s="598" t="s">
        <v>74</v>
      </c>
      <c r="N505" s="598"/>
      <c r="O505" s="299" t="s">
        <v>174</v>
      </c>
      <c r="P505" s="312">
        <v>44323</v>
      </c>
      <c r="Q505" s="727" t="s">
        <v>3215</v>
      </c>
      <c r="R505" s="598"/>
      <c r="S505" s="598"/>
      <c r="T505" s="29">
        <f>122.8+280.1+420.9</f>
        <v>823.8</v>
      </c>
      <c r="U505" s="30">
        <f>109.5+5.1+11.6</f>
        <v>126.19999999999999</v>
      </c>
      <c r="V505" s="31"/>
      <c r="W505" s="30"/>
      <c r="X505" s="31"/>
      <c r="Y505" s="30"/>
      <c r="Z505" s="31">
        <v>140.5</v>
      </c>
      <c r="AA505" s="30">
        <v>1.5</v>
      </c>
      <c r="AB505" s="31"/>
      <c r="AC505" s="30"/>
      <c r="AD505" s="31"/>
      <c r="AE505" s="30">
        <v>18</v>
      </c>
      <c r="AF505" s="31"/>
      <c r="AG505" s="30"/>
      <c r="AH505" s="31">
        <v>1.1000000000000001</v>
      </c>
      <c r="AI505" s="30"/>
      <c r="AJ505" s="31"/>
      <c r="AK505" s="263">
        <v>1.5</v>
      </c>
      <c r="AL505" s="29">
        <f>122.8+280.1+420.9</f>
        <v>823.8</v>
      </c>
      <c r="AM505" s="30">
        <f>109.5+5.1+11.6</f>
        <v>126.19999999999999</v>
      </c>
      <c r="AN505" s="31"/>
      <c r="AO505" s="30"/>
      <c r="AP505" s="31"/>
      <c r="AQ505" s="30"/>
      <c r="AR505" s="31">
        <v>140.5</v>
      </c>
      <c r="AS505" s="30">
        <v>1.5</v>
      </c>
      <c r="AT505" s="31"/>
      <c r="AU505" s="30"/>
      <c r="AV505" s="31"/>
      <c r="AW505" s="30">
        <v>18</v>
      </c>
      <c r="AX505" s="31"/>
      <c r="AY505" s="30"/>
      <c r="AZ505" s="31">
        <v>1.1000000000000001</v>
      </c>
      <c r="BA505" s="30"/>
      <c r="BB505" s="31"/>
      <c r="BC505" s="263">
        <v>1.5</v>
      </c>
      <c r="BD505" s="264"/>
      <c r="BE505" s="265"/>
      <c r="BF505" s="266"/>
      <c r="BG505" s="266"/>
      <c r="BH505" s="266"/>
      <c r="BI505" s="266"/>
      <c r="BJ505" s="266"/>
      <c r="BK505" s="266"/>
      <c r="BL505" s="263"/>
      <c r="BM505" s="717"/>
    </row>
    <row r="506" spans="1:65" s="15" customFormat="1" ht="71.25" customHeight="1" x14ac:dyDescent="0.15">
      <c r="A506" s="218" t="s">
        <v>2980</v>
      </c>
      <c r="B506" s="272">
        <v>502</v>
      </c>
      <c r="C506" s="138" t="s">
        <v>3203</v>
      </c>
      <c r="D506" s="445" t="s">
        <v>3216</v>
      </c>
      <c r="E506" s="421" t="s">
        <v>3217</v>
      </c>
      <c r="F506" s="445" t="s">
        <v>3218</v>
      </c>
      <c r="G506" s="724" t="s">
        <v>3219</v>
      </c>
      <c r="H506" s="725" t="s">
        <v>3217</v>
      </c>
      <c r="I506" s="312">
        <v>38546</v>
      </c>
      <c r="J506" s="598" t="s">
        <v>105</v>
      </c>
      <c r="K506" s="726" t="s">
        <v>3220</v>
      </c>
      <c r="L506" s="138" t="s">
        <v>67</v>
      </c>
      <c r="M506" s="598" t="s">
        <v>74</v>
      </c>
      <c r="N506" s="598"/>
      <c r="O506" s="299" t="s">
        <v>174</v>
      </c>
      <c r="P506" s="312">
        <v>44287</v>
      </c>
      <c r="Q506" s="727" t="s">
        <v>3221</v>
      </c>
      <c r="R506" s="598"/>
      <c r="S506" s="598"/>
      <c r="T506" s="29">
        <f>408.7+6</f>
        <v>414.7</v>
      </c>
      <c r="U506" s="30">
        <v>6.4</v>
      </c>
      <c r="V506" s="31"/>
      <c r="W506" s="30"/>
      <c r="X506" s="31"/>
      <c r="Y506" s="30"/>
      <c r="Z506" s="31">
        <v>1</v>
      </c>
      <c r="AA506" s="30"/>
      <c r="AB506" s="31"/>
      <c r="AC506" s="30"/>
      <c r="AD506" s="31"/>
      <c r="AE506" s="30">
        <v>6.3</v>
      </c>
      <c r="AF506" s="31"/>
      <c r="AG506" s="30">
        <v>1.4</v>
      </c>
      <c r="AH506" s="31"/>
      <c r="AI506" s="30"/>
      <c r="AJ506" s="31"/>
      <c r="AK506" s="263"/>
      <c r="AL506" s="29">
        <f>408.7+6</f>
        <v>414.7</v>
      </c>
      <c r="AM506" s="30">
        <v>6.4</v>
      </c>
      <c r="AN506" s="31"/>
      <c r="AO506" s="30"/>
      <c r="AP506" s="31"/>
      <c r="AQ506" s="30"/>
      <c r="AR506" s="31">
        <v>1</v>
      </c>
      <c r="AS506" s="30"/>
      <c r="AT506" s="31"/>
      <c r="AU506" s="30"/>
      <c r="AV506" s="31"/>
      <c r="AW506" s="30">
        <v>6.3</v>
      </c>
      <c r="AX506" s="31"/>
      <c r="AY506" s="30">
        <v>1.4</v>
      </c>
      <c r="AZ506" s="31"/>
      <c r="BA506" s="30"/>
      <c r="BB506" s="31"/>
      <c r="BC506" s="263"/>
      <c r="BD506" s="264"/>
      <c r="BE506" s="265"/>
      <c r="BF506" s="266"/>
      <c r="BG506" s="266"/>
      <c r="BH506" s="266"/>
      <c r="BI506" s="266"/>
      <c r="BJ506" s="266"/>
      <c r="BK506" s="266"/>
      <c r="BL506" s="263"/>
      <c r="BM506" s="717"/>
    </row>
    <row r="507" spans="1:65" s="15" customFormat="1" ht="71.25" customHeight="1" x14ac:dyDescent="0.15">
      <c r="A507" s="218" t="s">
        <v>2980</v>
      </c>
      <c r="B507" s="272">
        <v>503</v>
      </c>
      <c r="C507" s="138" t="s">
        <v>3203</v>
      </c>
      <c r="D507" s="445" t="s">
        <v>3222</v>
      </c>
      <c r="E507" s="421" t="s">
        <v>3223</v>
      </c>
      <c r="F507" s="445" t="s">
        <v>3224</v>
      </c>
      <c r="G507" s="724" t="s">
        <v>3225</v>
      </c>
      <c r="H507" s="725" t="s">
        <v>3223</v>
      </c>
      <c r="I507" s="312">
        <v>38562</v>
      </c>
      <c r="J507" s="598" t="s">
        <v>105</v>
      </c>
      <c r="K507" s="726" t="s">
        <v>3226</v>
      </c>
      <c r="L507" s="138" t="s">
        <v>67</v>
      </c>
      <c r="M507" s="598" t="s">
        <v>74</v>
      </c>
      <c r="N507" s="598"/>
      <c r="O507" s="299" t="s">
        <v>174</v>
      </c>
      <c r="P507" s="312">
        <v>44316</v>
      </c>
      <c r="Q507" s="727" t="s">
        <v>3227</v>
      </c>
      <c r="R507" s="598"/>
      <c r="S507" s="598"/>
      <c r="T507" s="29">
        <f>74.9+4.6</f>
        <v>79.5</v>
      </c>
      <c r="U507" s="30">
        <f>11.2+8.7+1.4</f>
        <v>21.299999999999997</v>
      </c>
      <c r="V507" s="31"/>
      <c r="W507" s="30">
        <v>9.4</v>
      </c>
      <c r="X507" s="31"/>
      <c r="Y507" s="30"/>
      <c r="Z507" s="31">
        <f>3.5+5.6</f>
        <v>9.1</v>
      </c>
      <c r="AA507" s="30">
        <v>4.2</v>
      </c>
      <c r="AB507" s="31"/>
      <c r="AC507" s="30"/>
      <c r="AD507" s="31"/>
      <c r="AE507" s="30"/>
      <c r="AF507" s="31"/>
      <c r="AG507" s="30">
        <v>3</v>
      </c>
      <c r="AH507" s="36"/>
      <c r="AI507" s="30"/>
      <c r="AJ507" s="31"/>
      <c r="AK507" s="263">
        <v>2</v>
      </c>
      <c r="AL507" s="29">
        <f>74.9+4.6</f>
        <v>79.5</v>
      </c>
      <c r="AM507" s="30">
        <f>11.2+8.7+1.4</f>
        <v>21.299999999999997</v>
      </c>
      <c r="AN507" s="31"/>
      <c r="AO507" s="30">
        <v>9.4</v>
      </c>
      <c r="AP507" s="31"/>
      <c r="AQ507" s="30"/>
      <c r="AR507" s="31">
        <f>3.5+5.6</f>
        <v>9.1</v>
      </c>
      <c r="AS507" s="30">
        <v>4.2</v>
      </c>
      <c r="AT507" s="31"/>
      <c r="AU507" s="30"/>
      <c r="AV507" s="31"/>
      <c r="AW507" s="30"/>
      <c r="AX507" s="31"/>
      <c r="AY507" s="30">
        <v>3</v>
      </c>
      <c r="AZ507" s="36"/>
      <c r="BA507" s="30"/>
      <c r="BB507" s="31"/>
      <c r="BC507" s="263">
        <v>2</v>
      </c>
      <c r="BD507" s="264"/>
      <c r="BE507" s="265"/>
      <c r="BF507" s="266"/>
      <c r="BG507" s="266"/>
      <c r="BH507" s="266"/>
      <c r="BI507" s="266"/>
      <c r="BJ507" s="266"/>
      <c r="BK507" s="266"/>
      <c r="BL507" s="263"/>
      <c r="BM507" s="717"/>
    </row>
    <row r="508" spans="1:65" s="6" customFormat="1" ht="63.75" customHeight="1" x14ac:dyDescent="0.15">
      <c r="A508" s="218" t="s">
        <v>2980</v>
      </c>
      <c r="B508" s="272">
        <v>504</v>
      </c>
      <c r="C508" s="138" t="s">
        <v>3228</v>
      </c>
      <c r="D508" s="273" t="s">
        <v>3229</v>
      </c>
      <c r="E508" s="273" t="s">
        <v>3230</v>
      </c>
      <c r="F508" s="633" t="s">
        <v>3231</v>
      </c>
      <c r="G508" s="628" t="s">
        <v>3232</v>
      </c>
      <c r="H508" s="294" t="s">
        <v>3230</v>
      </c>
      <c r="I508" s="312">
        <v>38650</v>
      </c>
      <c r="J508" s="138" t="s">
        <v>105</v>
      </c>
      <c r="K508" s="273" t="s">
        <v>3233</v>
      </c>
      <c r="L508" s="138" t="s">
        <v>67</v>
      </c>
      <c r="M508" s="138" t="s">
        <v>68</v>
      </c>
      <c r="N508" s="138"/>
      <c r="O508" s="299" t="s">
        <v>184</v>
      </c>
      <c r="P508" s="723" t="s">
        <v>3234</v>
      </c>
      <c r="Q508" s="312" t="s">
        <v>3235</v>
      </c>
      <c r="R508" s="138"/>
      <c r="S508" s="138"/>
      <c r="T508" s="29">
        <v>440</v>
      </c>
      <c r="U508" s="30">
        <v>71</v>
      </c>
      <c r="V508" s="31"/>
      <c r="W508" s="30">
        <v>130</v>
      </c>
      <c r="X508" s="31"/>
      <c r="Y508" s="30">
        <v>33</v>
      </c>
      <c r="Z508" s="31"/>
      <c r="AA508" s="30">
        <v>0</v>
      </c>
      <c r="AB508" s="31">
        <v>0</v>
      </c>
      <c r="AC508" s="30"/>
      <c r="AD508" s="31"/>
      <c r="AE508" s="30">
        <v>17</v>
      </c>
      <c r="AF508" s="31">
        <v>209</v>
      </c>
      <c r="AG508" s="30">
        <v>12</v>
      </c>
      <c r="AH508" s="31"/>
      <c r="AI508" s="30"/>
      <c r="AJ508" s="31"/>
      <c r="AK508" s="263">
        <v>52</v>
      </c>
      <c r="AL508" s="29">
        <v>440</v>
      </c>
      <c r="AM508" s="30">
        <v>71</v>
      </c>
      <c r="AN508" s="31"/>
      <c r="AO508" s="30">
        <v>130</v>
      </c>
      <c r="AP508" s="31"/>
      <c r="AQ508" s="30">
        <v>33</v>
      </c>
      <c r="AR508" s="31"/>
      <c r="AS508" s="30">
        <v>0</v>
      </c>
      <c r="AT508" s="31">
        <v>0</v>
      </c>
      <c r="AU508" s="30"/>
      <c r="AV508" s="31"/>
      <c r="AW508" s="30">
        <v>17</v>
      </c>
      <c r="AX508" s="31">
        <v>209</v>
      </c>
      <c r="AY508" s="30">
        <v>12</v>
      </c>
      <c r="AZ508" s="31"/>
      <c r="BA508" s="30"/>
      <c r="BB508" s="31"/>
      <c r="BC508" s="263">
        <v>52</v>
      </c>
      <c r="BD508" s="264"/>
      <c r="BE508" s="265"/>
      <c r="BF508" s="266"/>
      <c r="BG508" s="266"/>
      <c r="BH508" s="266"/>
      <c r="BI508" s="266"/>
      <c r="BJ508" s="266"/>
      <c r="BK508" s="266"/>
      <c r="BL508" s="263"/>
      <c r="BM508" s="217"/>
    </row>
    <row r="509" spans="1:65" s="6" customFormat="1" ht="63.75" customHeight="1" x14ac:dyDescent="0.15">
      <c r="A509" s="218" t="s">
        <v>2980</v>
      </c>
      <c r="B509" s="272">
        <v>505</v>
      </c>
      <c r="C509" s="138" t="s">
        <v>3228</v>
      </c>
      <c r="D509" s="273" t="s">
        <v>3236</v>
      </c>
      <c r="E509" s="273" t="s">
        <v>3237</v>
      </c>
      <c r="F509" s="633" t="s">
        <v>3238</v>
      </c>
      <c r="G509" s="628" t="s">
        <v>3239</v>
      </c>
      <c r="H509" s="294" t="s">
        <v>3237</v>
      </c>
      <c r="I509" s="269">
        <v>38622</v>
      </c>
      <c r="J509" s="138" t="s">
        <v>105</v>
      </c>
      <c r="K509" s="273" t="s">
        <v>3240</v>
      </c>
      <c r="L509" s="138" t="s">
        <v>67</v>
      </c>
      <c r="M509" s="138" t="s">
        <v>68</v>
      </c>
      <c r="N509" s="138"/>
      <c r="O509" s="299" t="s">
        <v>184</v>
      </c>
      <c r="P509" s="723">
        <v>44286</v>
      </c>
      <c r="Q509" s="312" t="s">
        <v>3241</v>
      </c>
      <c r="R509" s="138"/>
      <c r="S509" s="138"/>
      <c r="T509" s="29">
        <v>46</v>
      </c>
      <c r="U509" s="30">
        <v>105</v>
      </c>
      <c r="V509" s="31"/>
      <c r="W509" s="30">
        <v>77</v>
      </c>
      <c r="X509" s="31"/>
      <c r="Y509" s="30">
        <v>6</v>
      </c>
      <c r="Z509" s="31"/>
      <c r="AA509" s="30">
        <v>1</v>
      </c>
      <c r="AB509" s="31">
        <v>0</v>
      </c>
      <c r="AC509" s="30"/>
      <c r="AD509" s="31">
        <v>1</v>
      </c>
      <c r="AE509" s="30">
        <v>0</v>
      </c>
      <c r="AF509" s="31">
        <v>15</v>
      </c>
      <c r="AG509" s="30"/>
      <c r="AH509" s="31">
        <v>0</v>
      </c>
      <c r="AI509" s="30"/>
      <c r="AJ509" s="31"/>
      <c r="AK509" s="263">
        <v>5</v>
      </c>
      <c r="AL509" s="29">
        <v>46</v>
      </c>
      <c r="AM509" s="30">
        <v>105</v>
      </c>
      <c r="AN509" s="31"/>
      <c r="AO509" s="30">
        <v>77</v>
      </c>
      <c r="AP509" s="31"/>
      <c r="AQ509" s="30">
        <v>6</v>
      </c>
      <c r="AR509" s="31"/>
      <c r="AS509" s="30">
        <v>1</v>
      </c>
      <c r="AT509" s="31">
        <v>0</v>
      </c>
      <c r="AU509" s="30"/>
      <c r="AV509" s="31">
        <v>1</v>
      </c>
      <c r="AW509" s="30">
        <v>0</v>
      </c>
      <c r="AX509" s="31">
        <v>15</v>
      </c>
      <c r="AY509" s="30"/>
      <c r="AZ509" s="31">
        <v>0</v>
      </c>
      <c r="BA509" s="30"/>
      <c r="BB509" s="31"/>
      <c r="BC509" s="263">
        <v>5</v>
      </c>
      <c r="BD509" s="264"/>
      <c r="BE509" s="265"/>
      <c r="BF509" s="266"/>
      <c r="BG509" s="266"/>
      <c r="BH509" s="266"/>
      <c r="BI509" s="266"/>
      <c r="BJ509" s="266"/>
      <c r="BK509" s="266"/>
      <c r="BL509" s="263"/>
      <c r="BM509" s="217"/>
    </row>
    <row r="510" spans="1:65" s="6" customFormat="1" ht="63.75" customHeight="1" x14ac:dyDescent="0.15">
      <c r="A510" s="218" t="s">
        <v>2980</v>
      </c>
      <c r="B510" s="272">
        <v>506</v>
      </c>
      <c r="C510" s="138" t="s">
        <v>3228</v>
      </c>
      <c r="D510" s="273" t="s">
        <v>3242</v>
      </c>
      <c r="E510" s="273" t="s">
        <v>3243</v>
      </c>
      <c r="F510" s="633" t="s">
        <v>3244</v>
      </c>
      <c r="G510" s="628" t="s">
        <v>3245</v>
      </c>
      <c r="H510" s="294" t="s">
        <v>3243</v>
      </c>
      <c r="I510" s="269">
        <v>38644</v>
      </c>
      <c r="J510" s="138" t="s">
        <v>105</v>
      </c>
      <c r="K510" s="273" t="s">
        <v>3246</v>
      </c>
      <c r="L510" s="138" t="s">
        <v>67</v>
      </c>
      <c r="M510" s="138" t="s">
        <v>68</v>
      </c>
      <c r="N510" s="138"/>
      <c r="O510" s="299" t="s">
        <v>184</v>
      </c>
      <c r="P510" s="269" t="s">
        <v>3247</v>
      </c>
      <c r="Q510" s="269" t="s">
        <v>3248</v>
      </c>
      <c r="R510" s="138"/>
      <c r="S510" s="138"/>
      <c r="T510" s="29">
        <v>276</v>
      </c>
      <c r="U510" s="30">
        <v>349</v>
      </c>
      <c r="V510" s="31"/>
      <c r="W510" s="30">
        <v>0</v>
      </c>
      <c r="X510" s="31"/>
      <c r="Y510" s="30">
        <v>11</v>
      </c>
      <c r="Z510" s="31">
        <v>0</v>
      </c>
      <c r="AA510" s="30">
        <v>1</v>
      </c>
      <c r="AB510" s="31">
        <v>3</v>
      </c>
      <c r="AC510" s="30"/>
      <c r="AD510" s="31"/>
      <c r="AE510" s="30">
        <v>24</v>
      </c>
      <c r="AF510" s="31">
        <v>40</v>
      </c>
      <c r="AG510" s="30">
        <v>1</v>
      </c>
      <c r="AH510" s="31">
        <v>3</v>
      </c>
      <c r="AI510" s="30"/>
      <c r="AJ510" s="31">
        <v>0</v>
      </c>
      <c r="AK510" s="263"/>
      <c r="AL510" s="29">
        <v>276</v>
      </c>
      <c r="AM510" s="30">
        <v>349</v>
      </c>
      <c r="AN510" s="31"/>
      <c r="AO510" s="30">
        <v>0</v>
      </c>
      <c r="AP510" s="31"/>
      <c r="AQ510" s="30">
        <v>11</v>
      </c>
      <c r="AR510" s="31">
        <v>0</v>
      </c>
      <c r="AS510" s="30">
        <v>1</v>
      </c>
      <c r="AT510" s="31">
        <v>3</v>
      </c>
      <c r="AU510" s="30"/>
      <c r="AV510" s="31"/>
      <c r="AW510" s="30">
        <v>24</v>
      </c>
      <c r="AX510" s="31">
        <v>40</v>
      </c>
      <c r="AY510" s="30">
        <v>1</v>
      </c>
      <c r="AZ510" s="31">
        <v>3</v>
      </c>
      <c r="BA510" s="30"/>
      <c r="BB510" s="31">
        <v>0</v>
      </c>
      <c r="BC510" s="263"/>
      <c r="BD510" s="264"/>
      <c r="BE510" s="265"/>
      <c r="BF510" s="266"/>
      <c r="BG510" s="266"/>
      <c r="BH510" s="266"/>
      <c r="BI510" s="266"/>
      <c r="BJ510" s="266"/>
      <c r="BK510" s="266"/>
      <c r="BL510" s="263"/>
      <c r="BM510" s="217"/>
    </row>
    <row r="511" spans="1:65" s="6" customFormat="1" ht="63.75" customHeight="1" x14ac:dyDescent="0.15">
      <c r="A511" s="218" t="s">
        <v>2980</v>
      </c>
      <c r="B511" s="272">
        <v>507</v>
      </c>
      <c r="C511" s="138" t="s">
        <v>3228</v>
      </c>
      <c r="D511" s="273" t="s">
        <v>3249</v>
      </c>
      <c r="E511" s="273" t="s">
        <v>3250</v>
      </c>
      <c r="F511" s="633" t="s">
        <v>3251</v>
      </c>
      <c r="G511" s="628" t="s">
        <v>3252</v>
      </c>
      <c r="H511" s="294" t="s">
        <v>3250</v>
      </c>
      <c r="I511" s="312">
        <v>38712</v>
      </c>
      <c r="J511" s="138" t="s">
        <v>105</v>
      </c>
      <c r="K511" s="273" t="s">
        <v>3253</v>
      </c>
      <c r="L511" s="138" t="s">
        <v>67</v>
      </c>
      <c r="M511" s="138" t="s">
        <v>68</v>
      </c>
      <c r="N511" s="138"/>
      <c r="O511" s="299" t="s">
        <v>184</v>
      </c>
      <c r="P511" s="723">
        <v>44286</v>
      </c>
      <c r="Q511" s="269" t="s">
        <v>3254</v>
      </c>
      <c r="R511" s="138"/>
      <c r="S511" s="138"/>
      <c r="T511" s="29"/>
      <c r="U511" s="30">
        <v>0</v>
      </c>
      <c r="V511" s="31"/>
      <c r="W511" s="30">
        <v>13</v>
      </c>
      <c r="X511" s="31"/>
      <c r="Y511" s="30">
        <v>30</v>
      </c>
      <c r="Z511" s="31"/>
      <c r="AA511" s="30">
        <v>0</v>
      </c>
      <c r="AB511" s="31">
        <v>0</v>
      </c>
      <c r="AC511" s="30"/>
      <c r="AD511" s="31">
        <v>0</v>
      </c>
      <c r="AE511" s="30">
        <v>18</v>
      </c>
      <c r="AF511" s="31">
        <v>267</v>
      </c>
      <c r="AG511" s="30"/>
      <c r="AH511" s="31">
        <v>0</v>
      </c>
      <c r="AI511" s="30">
        <v>0</v>
      </c>
      <c r="AJ511" s="31">
        <v>0</v>
      </c>
      <c r="AK511" s="263"/>
      <c r="AL511" s="29"/>
      <c r="AM511" s="30">
        <v>0</v>
      </c>
      <c r="AN511" s="31"/>
      <c r="AO511" s="30">
        <v>13</v>
      </c>
      <c r="AP511" s="31"/>
      <c r="AQ511" s="30">
        <v>30</v>
      </c>
      <c r="AR511" s="31"/>
      <c r="AS511" s="30">
        <v>0</v>
      </c>
      <c r="AT511" s="31">
        <v>0</v>
      </c>
      <c r="AU511" s="30"/>
      <c r="AV511" s="31">
        <v>0</v>
      </c>
      <c r="AW511" s="30">
        <v>18</v>
      </c>
      <c r="AX511" s="31">
        <v>267</v>
      </c>
      <c r="AY511" s="30"/>
      <c r="AZ511" s="31">
        <v>0</v>
      </c>
      <c r="BA511" s="30">
        <v>0</v>
      </c>
      <c r="BB511" s="31">
        <v>0</v>
      </c>
      <c r="BC511" s="263"/>
      <c r="BD511" s="264"/>
      <c r="BE511" s="265"/>
      <c r="BF511" s="266"/>
      <c r="BG511" s="266"/>
      <c r="BH511" s="266"/>
      <c r="BI511" s="266"/>
      <c r="BJ511" s="266"/>
      <c r="BK511" s="266"/>
      <c r="BL511" s="263"/>
      <c r="BM511" s="217"/>
    </row>
    <row r="512" spans="1:65" s="6" customFormat="1" ht="63.75" customHeight="1" x14ac:dyDescent="0.15">
      <c r="A512" s="218" t="s">
        <v>2980</v>
      </c>
      <c r="B512" s="272">
        <v>508</v>
      </c>
      <c r="C512" s="138" t="s">
        <v>3228</v>
      </c>
      <c r="D512" s="273" t="s">
        <v>3255</v>
      </c>
      <c r="E512" s="273" t="s">
        <v>3256</v>
      </c>
      <c r="F512" s="633" t="s">
        <v>3257</v>
      </c>
      <c r="G512" s="628" t="s">
        <v>3258</v>
      </c>
      <c r="H512" s="294" t="s">
        <v>3256</v>
      </c>
      <c r="I512" s="312">
        <v>38777</v>
      </c>
      <c r="J512" s="138" t="s">
        <v>105</v>
      </c>
      <c r="K512" s="273" t="s">
        <v>3259</v>
      </c>
      <c r="L512" s="138" t="s">
        <v>67</v>
      </c>
      <c r="M512" s="138" t="s">
        <v>68</v>
      </c>
      <c r="N512" s="138"/>
      <c r="O512" s="299" t="s">
        <v>184</v>
      </c>
      <c r="P512" s="723">
        <v>44286</v>
      </c>
      <c r="Q512" s="269" t="s">
        <v>3254</v>
      </c>
      <c r="R512" s="138"/>
      <c r="S512" s="138"/>
      <c r="T512" s="29">
        <v>35.5</v>
      </c>
      <c r="U512" s="30">
        <v>200.7</v>
      </c>
      <c r="V512" s="31"/>
      <c r="W512" s="30"/>
      <c r="X512" s="31"/>
      <c r="Y512" s="30">
        <v>0</v>
      </c>
      <c r="Z512" s="31"/>
      <c r="AA512" s="30">
        <v>0</v>
      </c>
      <c r="AB512" s="31"/>
      <c r="AC512" s="30"/>
      <c r="AD512" s="31"/>
      <c r="AE512" s="30"/>
      <c r="AF512" s="31"/>
      <c r="AG512" s="30"/>
      <c r="AH512" s="31"/>
      <c r="AI512" s="30"/>
      <c r="AJ512" s="31">
        <v>0</v>
      </c>
      <c r="AK512" s="263"/>
      <c r="AL512" s="29">
        <v>35.5</v>
      </c>
      <c r="AM512" s="30">
        <v>200.7</v>
      </c>
      <c r="AN512" s="31"/>
      <c r="AO512" s="30"/>
      <c r="AP512" s="31"/>
      <c r="AQ512" s="30">
        <v>0</v>
      </c>
      <c r="AR512" s="31"/>
      <c r="AS512" s="30">
        <v>0</v>
      </c>
      <c r="AT512" s="31"/>
      <c r="AU512" s="30"/>
      <c r="AV512" s="31"/>
      <c r="AW512" s="30"/>
      <c r="AX512" s="31"/>
      <c r="AY512" s="30"/>
      <c r="AZ512" s="31"/>
      <c r="BA512" s="30"/>
      <c r="BB512" s="31">
        <v>0</v>
      </c>
      <c r="BC512" s="263"/>
      <c r="BD512" s="264"/>
      <c r="BE512" s="265"/>
      <c r="BF512" s="266"/>
      <c r="BG512" s="266"/>
      <c r="BH512" s="266"/>
      <c r="BI512" s="266"/>
      <c r="BJ512" s="266"/>
      <c r="BK512" s="266"/>
      <c r="BL512" s="263"/>
      <c r="BM512" s="217"/>
    </row>
    <row r="513" spans="1:65" s="6" customFormat="1" ht="63.75" customHeight="1" x14ac:dyDescent="0.15">
      <c r="A513" s="218" t="s">
        <v>2980</v>
      </c>
      <c r="B513" s="272">
        <v>509</v>
      </c>
      <c r="C513" s="138" t="s">
        <v>3228</v>
      </c>
      <c r="D513" s="273" t="s">
        <v>3260</v>
      </c>
      <c r="E513" s="273" t="s">
        <v>3261</v>
      </c>
      <c r="F513" s="633" t="s">
        <v>3262</v>
      </c>
      <c r="G513" s="628" t="s">
        <v>3263</v>
      </c>
      <c r="H513" s="294" t="s">
        <v>3261</v>
      </c>
      <c r="I513" s="312">
        <v>38744</v>
      </c>
      <c r="J513" s="138" t="s">
        <v>105</v>
      </c>
      <c r="K513" s="273" t="s">
        <v>3264</v>
      </c>
      <c r="L513" s="138" t="s">
        <v>67</v>
      </c>
      <c r="M513" s="138" t="s">
        <v>68</v>
      </c>
      <c r="N513" s="138"/>
      <c r="O513" s="299" t="s">
        <v>184</v>
      </c>
      <c r="P513" s="723" t="s">
        <v>3265</v>
      </c>
      <c r="Q513" s="269" t="s">
        <v>3254</v>
      </c>
      <c r="R513" s="138"/>
      <c r="S513" s="138"/>
      <c r="T513" s="29">
        <v>16</v>
      </c>
      <c r="U513" s="30">
        <v>148</v>
      </c>
      <c r="V513" s="31"/>
      <c r="W513" s="30"/>
      <c r="X513" s="31"/>
      <c r="Y513" s="30"/>
      <c r="Z513" s="31">
        <v>0</v>
      </c>
      <c r="AA513" s="30"/>
      <c r="AB513" s="31"/>
      <c r="AC513" s="30"/>
      <c r="AD513" s="31"/>
      <c r="AE513" s="30"/>
      <c r="AF513" s="31">
        <v>0</v>
      </c>
      <c r="AG513" s="30"/>
      <c r="AH513" s="31"/>
      <c r="AI513" s="30"/>
      <c r="AJ513" s="31">
        <v>0</v>
      </c>
      <c r="AK513" s="263"/>
      <c r="AL513" s="29">
        <v>16</v>
      </c>
      <c r="AM513" s="30">
        <v>148</v>
      </c>
      <c r="AN513" s="31"/>
      <c r="AO513" s="30"/>
      <c r="AP513" s="31"/>
      <c r="AQ513" s="30"/>
      <c r="AR513" s="31">
        <v>0</v>
      </c>
      <c r="AS513" s="30"/>
      <c r="AT513" s="31"/>
      <c r="AU513" s="30"/>
      <c r="AV513" s="31"/>
      <c r="AW513" s="30"/>
      <c r="AX513" s="31">
        <v>0</v>
      </c>
      <c r="AY513" s="30"/>
      <c r="AZ513" s="31"/>
      <c r="BA513" s="30"/>
      <c r="BB513" s="31">
        <v>0</v>
      </c>
      <c r="BC513" s="263"/>
      <c r="BD513" s="264"/>
      <c r="BE513" s="265"/>
      <c r="BF513" s="266"/>
      <c r="BG513" s="266"/>
      <c r="BH513" s="266"/>
      <c r="BI513" s="266"/>
      <c r="BJ513" s="266"/>
      <c r="BK513" s="266"/>
      <c r="BL513" s="263"/>
      <c r="BM513" s="217"/>
    </row>
    <row r="514" spans="1:65" s="6" customFormat="1" ht="63.75" customHeight="1" x14ac:dyDescent="0.15">
      <c r="A514" s="218" t="s">
        <v>2980</v>
      </c>
      <c r="B514" s="272">
        <v>510</v>
      </c>
      <c r="C514" s="138" t="s">
        <v>3228</v>
      </c>
      <c r="D514" s="273" t="s">
        <v>3266</v>
      </c>
      <c r="E514" s="273" t="s">
        <v>3267</v>
      </c>
      <c r="F514" s="633" t="s">
        <v>3268</v>
      </c>
      <c r="G514" s="628" t="s">
        <v>3269</v>
      </c>
      <c r="H514" s="294" t="s">
        <v>3267</v>
      </c>
      <c r="I514" s="312">
        <v>38768</v>
      </c>
      <c r="J514" s="138" t="s">
        <v>105</v>
      </c>
      <c r="K514" s="273" t="s">
        <v>3270</v>
      </c>
      <c r="L514" s="138" t="s">
        <v>67</v>
      </c>
      <c r="M514" s="138" t="s">
        <v>68</v>
      </c>
      <c r="N514" s="138"/>
      <c r="O514" s="299" t="s">
        <v>184</v>
      </c>
      <c r="P514" s="723">
        <v>44286</v>
      </c>
      <c r="Q514" s="312" t="s">
        <v>3271</v>
      </c>
      <c r="R514" s="138"/>
      <c r="S514" s="138"/>
      <c r="T514" s="29">
        <v>25.6</v>
      </c>
      <c r="U514" s="30">
        <v>32.200000000000003</v>
      </c>
      <c r="V514" s="31"/>
      <c r="W514" s="30"/>
      <c r="X514" s="31"/>
      <c r="Y514" s="30"/>
      <c r="Z514" s="31">
        <v>2</v>
      </c>
      <c r="AA514" s="30"/>
      <c r="AB514" s="31"/>
      <c r="AC514" s="30"/>
      <c r="AD514" s="31"/>
      <c r="AE514" s="30"/>
      <c r="AF514" s="31"/>
      <c r="AG514" s="30"/>
      <c r="AH514" s="31"/>
      <c r="AI514" s="30"/>
      <c r="AJ514" s="31"/>
      <c r="AK514" s="263"/>
      <c r="AL514" s="29">
        <v>25.6</v>
      </c>
      <c r="AM514" s="30">
        <v>32.200000000000003</v>
      </c>
      <c r="AN514" s="31"/>
      <c r="AO514" s="30"/>
      <c r="AP514" s="31"/>
      <c r="AQ514" s="30"/>
      <c r="AR514" s="31">
        <v>2</v>
      </c>
      <c r="AS514" s="30"/>
      <c r="AT514" s="31"/>
      <c r="AU514" s="30"/>
      <c r="AV514" s="31"/>
      <c r="AW514" s="30"/>
      <c r="AX514" s="31"/>
      <c r="AY514" s="30"/>
      <c r="AZ514" s="31"/>
      <c r="BA514" s="30"/>
      <c r="BB514" s="31"/>
      <c r="BC514" s="263"/>
      <c r="BD514" s="264"/>
      <c r="BE514" s="265"/>
      <c r="BF514" s="266"/>
      <c r="BG514" s="266"/>
      <c r="BH514" s="266"/>
      <c r="BI514" s="266"/>
      <c r="BJ514" s="266"/>
      <c r="BK514" s="266"/>
      <c r="BL514" s="263"/>
      <c r="BM514" s="217"/>
    </row>
    <row r="515" spans="1:65" s="6" customFormat="1" ht="63.75" customHeight="1" x14ac:dyDescent="0.15">
      <c r="A515" s="218" t="s">
        <v>2980</v>
      </c>
      <c r="B515" s="272">
        <v>511</v>
      </c>
      <c r="C515" s="138" t="s">
        <v>3228</v>
      </c>
      <c r="D515" s="273" t="s">
        <v>3272</v>
      </c>
      <c r="E515" s="273" t="s">
        <v>3273</v>
      </c>
      <c r="F515" s="633" t="s">
        <v>3274</v>
      </c>
      <c r="G515" s="628" t="s">
        <v>3275</v>
      </c>
      <c r="H515" s="294" t="s">
        <v>3276</v>
      </c>
      <c r="I515" s="312">
        <v>38775</v>
      </c>
      <c r="J515" s="138" t="s">
        <v>105</v>
      </c>
      <c r="K515" s="273" t="s">
        <v>3277</v>
      </c>
      <c r="L515" s="138" t="s">
        <v>67</v>
      </c>
      <c r="M515" s="138" t="s">
        <v>68</v>
      </c>
      <c r="N515" s="138"/>
      <c r="O515" s="299" t="s">
        <v>184</v>
      </c>
      <c r="P515" s="723">
        <v>44286</v>
      </c>
      <c r="Q515" s="269" t="s">
        <v>3254</v>
      </c>
      <c r="R515" s="138"/>
      <c r="S515" s="138"/>
      <c r="T515" s="29">
        <v>15</v>
      </c>
      <c r="U515" s="30">
        <v>598</v>
      </c>
      <c r="V515" s="31"/>
      <c r="W515" s="30"/>
      <c r="X515" s="31"/>
      <c r="Y515" s="30">
        <v>13</v>
      </c>
      <c r="Z515" s="31"/>
      <c r="AA515" s="30"/>
      <c r="AB515" s="31"/>
      <c r="AC515" s="30"/>
      <c r="AD515" s="31"/>
      <c r="AE515" s="30">
        <v>4</v>
      </c>
      <c r="AF515" s="31"/>
      <c r="AG515" s="30"/>
      <c r="AH515" s="31"/>
      <c r="AI515" s="30"/>
      <c r="AJ515" s="31">
        <v>1</v>
      </c>
      <c r="AK515" s="263"/>
      <c r="AL515" s="29">
        <v>15</v>
      </c>
      <c r="AM515" s="30">
        <v>598</v>
      </c>
      <c r="AN515" s="31"/>
      <c r="AO515" s="30"/>
      <c r="AP515" s="31"/>
      <c r="AQ515" s="30">
        <v>13</v>
      </c>
      <c r="AR515" s="31"/>
      <c r="AS515" s="30"/>
      <c r="AT515" s="31"/>
      <c r="AU515" s="30"/>
      <c r="AV515" s="31"/>
      <c r="AW515" s="30">
        <v>4</v>
      </c>
      <c r="AX515" s="31"/>
      <c r="AY515" s="30"/>
      <c r="AZ515" s="31"/>
      <c r="BA515" s="30"/>
      <c r="BB515" s="31">
        <v>1</v>
      </c>
      <c r="BC515" s="263"/>
      <c r="BD515" s="264"/>
      <c r="BE515" s="265"/>
      <c r="BF515" s="266"/>
      <c r="BG515" s="266"/>
      <c r="BH515" s="266"/>
      <c r="BI515" s="266"/>
      <c r="BJ515" s="266"/>
      <c r="BK515" s="266"/>
      <c r="BL515" s="263"/>
      <c r="BM515" s="217"/>
    </row>
    <row r="516" spans="1:65" s="6" customFormat="1" ht="63.75" customHeight="1" x14ac:dyDescent="0.15">
      <c r="A516" s="218" t="s">
        <v>2980</v>
      </c>
      <c r="B516" s="272">
        <v>512</v>
      </c>
      <c r="C516" s="138" t="s">
        <v>3228</v>
      </c>
      <c r="D516" s="273" t="s">
        <v>3278</v>
      </c>
      <c r="E516" s="273" t="s">
        <v>3279</v>
      </c>
      <c r="F516" s="633" t="s">
        <v>3280</v>
      </c>
      <c r="G516" s="628" t="s">
        <v>3281</v>
      </c>
      <c r="H516" s="294" t="s">
        <v>3279</v>
      </c>
      <c r="I516" s="312">
        <v>38847</v>
      </c>
      <c r="J516" s="138" t="s">
        <v>105</v>
      </c>
      <c r="K516" s="273" t="s">
        <v>3282</v>
      </c>
      <c r="L516" s="138" t="s">
        <v>67</v>
      </c>
      <c r="M516" s="138" t="s">
        <v>68</v>
      </c>
      <c r="N516" s="138"/>
      <c r="O516" s="299" t="s">
        <v>184</v>
      </c>
      <c r="P516" s="723">
        <v>44286</v>
      </c>
      <c r="Q516" s="312" t="s">
        <v>3241</v>
      </c>
      <c r="R516" s="138"/>
      <c r="S516" s="138"/>
      <c r="T516" s="29">
        <v>163</v>
      </c>
      <c r="U516" s="30">
        <v>22.6</v>
      </c>
      <c r="V516" s="31"/>
      <c r="W516" s="30">
        <v>19</v>
      </c>
      <c r="X516" s="31"/>
      <c r="Y516" s="30">
        <v>29.6</v>
      </c>
      <c r="Z516" s="31"/>
      <c r="AA516" s="30">
        <v>1.9</v>
      </c>
      <c r="AB516" s="31">
        <v>5.9</v>
      </c>
      <c r="AC516" s="30"/>
      <c r="AD516" s="31">
        <v>4</v>
      </c>
      <c r="AE516" s="30">
        <v>22.5</v>
      </c>
      <c r="AF516" s="31">
        <v>541</v>
      </c>
      <c r="AG516" s="30"/>
      <c r="AH516" s="31"/>
      <c r="AI516" s="30"/>
      <c r="AJ516" s="31">
        <v>0.7</v>
      </c>
      <c r="AK516" s="263">
        <v>3</v>
      </c>
      <c r="AL516" s="29">
        <v>163</v>
      </c>
      <c r="AM516" s="30">
        <v>22.6</v>
      </c>
      <c r="AN516" s="31"/>
      <c r="AO516" s="30">
        <v>19</v>
      </c>
      <c r="AP516" s="31"/>
      <c r="AQ516" s="30">
        <v>29.6</v>
      </c>
      <c r="AR516" s="31"/>
      <c r="AS516" s="30">
        <v>1.9</v>
      </c>
      <c r="AT516" s="31">
        <v>5.9</v>
      </c>
      <c r="AU516" s="30"/>
      <c r="AV516" s="31">
        <v>4</v>
      </c>
      <c r="AW516" s="30">
        <v>22.5</v>
      </c>
      <c r="AX516" s="31">
        <v>541</v>
      </c>
      <c r="AY516" s="30"/>
      <c r="AZ516" s="31"/>
      <c r="BA516" s="30"/>
      <c r="BB516" s="31">
        <v>0.7</v>
      </c>
      <c r="BC516" s="263">
        <v>3</v>
      </c>
      <c r="BD516" s="264"/>
      <c r="BE516" s="265"/>
      <c r="BF516" s="266"/>
      <c r="BG516" s="266"/>
      <c r="BH516" s="266"/>
      <c r="BI516" s="266"/>
      <c r="BJ516" s="266"/>
      <c r="BK516" s="266"/>
      <c r="BL516" s="263"/>
      <c r="BM516" s="217"/>
    </row>
    <row r="517" spans="1:65" s="6" customFormat="1" ht="63.75" customHeight="1" x14ac:dyDescent="0.15">
      <c r="A517" s="218" t="s">
        <v>2980</v>
      </c>
      <c r="B517" s="272">
        <v>513</v>
      </c>
      <c r="C517" s="138" t="s">
        <v>3228</v>
      </c>
      <c r="D517" s="273" t="s">
        <v>3283</v>
      </c>
      <c r="E517" s="273" t="s">
        <v>3284</v>
      </c>
      <c r="F517" s="633" t="s">
        <v>3285</v>
      </c>
      <c r="G517" s="628" t="s">
        <v>3286</v>
      </c>
      <c r="H517" s="294" t="s">
        <v>3287</v>
      </c>
      <c r="I517" s="312">
        <v>38775</v>
      </c>
      <c r="J517" s="138" t="s">
        <v>105</v>
      </c>
      <c r="K517" s="273" t="s">
        <v>3288</v>
      </c>
      <c r="L517" s="138" t="s">
        <v>67</v>
      </c>
      <c r="M517" s="138" t="s">
        <v>68</v>
      </c>
      <c r="N517" s="138"/>
      <c r="O517" s="299" t="s">
        <v>184</v>
      </c>
      <c r="P517" s="723" t="s">
        <v>3289</v>
      </c>
      <c r="Q517" s="269" t="s">
        <v>3290</v>
      </c>
      <c r="R517" s="138"/>
      <c r="S517" s="138"/>
      <c r="T517" s="29">
        <v>1138</v>
      </c>
      <c r="U517" s="30">
        <v>133</v>
      </c>
      <c r="V517" s="31"/>
      <c r="W517" s="30">
        <v>13</v>
      </c>
      <c r="X517" s="31"/>
      <c r="Y517" s="30"/>
      <c r="Z517" s="31"/>
      <c r="AA517" s="30"/>
      <c r="AB517" s="31"/>
      <c r="AC517" s="30"/>
      <c r="AD517" s="31">
        <v>9</v>
      </c>
      <c r="AE517" s="30"/>
      <c r="AF517" s="31"/>
      <c r="AG517" s="30"/>
      <c r="AH517" s="31"/>
      <c r="AI517" s="30"/>
      <c r="AJ517" s="31"/>
      <c r="AK517" s="263">
        <v>3</v>
      </c>
      <c r="AL517" s="29">
        <v>1138</v>
      </c>
      <c r="AM517" s="30">
        <v>133</v>
      </c>
      <c r="AN517" s="31"/>
      <c r="AO517" s="30">
        <v>13</v>
      </c>
      <c r="AP517" s="31"/>
      <c r="AQ517" s="30"/>
      <c r="AR517" s="31"/>
      <c r="AS517" s="30"/>
      <c r="AT517" s="31"/>
      <c r="AU517" s="30"/>
      <c r="AV517" s="31">
        <v>9</v>
      </c>
      <c r="AW517" s="30"/>
      <c r="AX517" s="31"/>
      <c r="AY517" s="30"/>
      <c r="AZ517" s="31"/>
      <c r="BA517" s="30"/>
      <c r="BB517" s="31"/>
      <c r="BC517" s="263">
        <v>3</v>
      </c>
      <c r="BD517" s="264"/>
      <c r="BE517" s="265"/>
      <c r="BF517" s="266"/>
      <c r="BG517" s="266"/>
      <c r="BH517" s="266"/>
      <c r="BI517" s="266"/>
      <c r="BJ517" s="266"/>
      <c r="BK517" s="266"/>
      <c r="BL517" s="263"/>
      <c r="BM517" s="217"/>
    </row>
    <row r="518" spans="1:65" s="6" customFormat="1" ht="63.75" customHeight="1" x14ac:dyDescent="0.15">
      <c r="A518" s="218" t="s">
        <v>2980</v>
      </c>
      <c r="B518" s="272">
        <v>514</v>
      </c>
      <c r="C518" s="138" t="s">
        <v>3228</v>
      </c>
      <c r="D518" s="273" t="s">
        <v>3291</v>
      </c>
      <c r="E518" s="273" t="s">
        <v>3292</v>
      </c>
      <c r="F518" s="633" t="s">
        <v>3293</v>
      </c>
      <c r="G518" s="628" t="s">
        <v>3294</v>
      </c>
      <c r="H518" s="294" t="s">
        <v>3292</v>
      </c>
      <c r="I518" s="312">
        <v>38966</v>
      </c>
      <c r="J518" s="138" t="s">
        <v>105</v>
      </c>
      <c r="K518" s="273" t="s">
        <v>3295</v>
      </c>
      <c r="L518" s="138" t="s">
        <v>67</v>
      </c>
      <c r="M518" s="138" t="s">
        <v>68</v>
      </c>
      <c r="N518" s="138"/>
      <c r="O518" s="299" t="s">
        <v>184</v>
      </c>
      <c r="P518" s="723">
        <v>44286</v>
      </c>
      <c r="Q518" s="269">
        <v>42460</v>
      </c>
      <c r="R518" s="138"/>
      <c r="S518" s="138"/>
      <c r="T518" s="29"/>
      <c r="U518" s="30">
        <v>7</v>
      </c>
      <c r="V518" s="31">
        <v>4</v>
      </c>
      <c r="W518" s="30"/>
      <c r="X518" s="31"/>
      <c r="Y518" s="30">
        <v>0</v>
      </c>
      <c r="Z518" s="31"/>
      <c r="AA518" s="30">
        <v>0</v>
      </c>
      <c r="AB518" s="31">
        <v>0</v>
      </c>
      <c r="AC518" s="30"/>
      <c r="AD518" s="31">
        <v>0</v>
      </c>
      <c r="AE518" s="30">
        <v>6</v>
      </c>
      <c r="AF518" s="31">
        <v>54</v>
      </c>
      <c r="AG518" s="30"/>
      <c r="AH518" s="31"/>
      <c r="AI518" s="30">
        <v>5</v>
      </c>
      <c r="AJ518" s="31"/>
      <c r="AK518" s="263"/>
      <c r="AL518" s="29"/>
      <c r="AM518" s="30">
        <v>7</v>
      </c>
      <c r="AN518" s="31">
        <v>4</v>
      </c>
      <c r="AO518" s="30"/>
      <c r="AP518" s="31"/>
      <c r="AQ518" s="30">
        <v>0</v>
      </c>
      <c r="AR518" s="31"/>
      <c r="AS518" s="30">
        <v>0</v>
      </c>
      <c r="AT518" s="31">
        <v>0</v>
      </c>
      <c r="AU518" s="30"/>
      <c r="AV518" s="31">
        <v>0</v>
      </c>
      <c r="AW518" s="30">
        <v>6</v>
      </c>
      <c r="AX518" s="31">
        <v>54</v>
      </c>
      <c r="AY518" s="30"/>
      <c r="AZ518" s="31"/>
      <c r="BA518" s="30">
        <v>5</v>
      </c>
      <c r="BB518" s="31"/>
      <c r="BC518" s="263"/>
      <c r="BD518" s="264"/>
      <c r="BE518" s="265"/>
      <c r="BF518" s="266"/>
      <c r="BG518" s="266"/>
      <c r="BH518" s="266"/>
      <c r="BI518" s="266"/>
      <c r="BJ518" s="266"/>
      <c r="BK518" s="266"/>
      <c r="BL518" s="263"/>
      <c r="BM518" s="217"/>
    </row>
    <row r="519" spans="1:65" s="6" customFormat="1" ht="63.75" customHeight="1" x14ac:dyDescent="0.15">
      <c r="A519" s="218" t="s">
        <v>2980</v>
      </c>
      <c r="B519" s="272">
        <v>515</v>
      </c>
      <c r="C519" s="138" t="s">
        <v>3228</v>
      </c>
      <c r="D519" s="273" t="s">
        <v>3296</v>
      </c>
      <c r="E519" s="273" t="s">
        <v>3297</v>
      </c>
      <c r="F519" s="633" t="s">
        <v>3298</v>
      </c>
      <c r="G519" s="628" t="s">
        <v>3299</v>
      </c>
      <c r="H519" s="294" t="s">
        <v>3297</v>
      </c>
      <c r="I519" s="269">
        <v>39052</v>
      </c>
      <c r="J519" s="138" t="s">
        <v>105</v>
      </c>
      <c r="K519" s="273" t="s">
        <v>3300</v>
      </c>
      <c r="L519" s="138" t="s">
        <v>67</v>
      </c>
      <c r="M519" s="138" t="s">
        <v>68</v>
      </c>
      <c r="N519" s="138"/>
      <c r="O519" s="299" t="s">
        <v>184</v>
      </c>
      <c r="P519" s="723">
        <v>44286</v>
      </c>
      <c r="Q519" s="269">
        <v>42460</v>
      </c>
      <c r="R519" s="138"/>
      <c r="S519" s="138"/>
      <c r="T519" s="29">
        <v>13</v>
      </c>
      <c r="U519" s="30">
        <v>15</v>
      </c>
      <c r="V519" s="31"/>
      <c r="W519" s="30">
        <v>4</v>
      </c>
      <c r="X519" s="31"/>
      <c r="Y519" s="30">
        <v>26</v>
      </c>
      <c r="Z519" s="31"/>
      <c r="AA519" s="30">
        <v>0</v>
      </c>
      <c r="AB519" s="31"/>
      <c r="AC519" s="30"/>
      <c r="AD519" s="31">
        <v>6</v>
      </c>
      <c r="AE519" s="30">
        <v>7</v>
      </c>
      <c r="AF519" s="31">
        <v>341</v>
      </c>
      <c r="AG519" s="30">
        <v>0</v>
      </c>
      <c r="AH519" s="31"/>
      <c r="AI519" s="30"/>
      <c r="AJ519" s="31"/>
      <c r="AK519" s="263"/>
      <c r="AL519" s="29">
        <v>13</v>
      </c>
      <c r="AM519" s="30">
        <v>15</v>
      </c>
      <c r="AN519" s="31"/>
      <c r="AO519" s="30">
        <v>4</v>
      </c>
      <c r="AP519" s="31"/>
      <c r="AQ519" s="30">
        <v>26</v>
      </c>
      <c r="AR519" s="31"/>
      <c r="AS519" s="30">
        <v>0</v>
      </c>
      <c r="AT519" s="31"/>
      <c r="AU519" s="30"/>
      <c r="AV519" s="31">
        <v>6</v>
      </c>
      <c r="AW519" s="30">
        <v>7</v>
      </c>
      <c r="AX519" s="31">
        <v>341</v>
      </c>
      <c r="AY519" s="30">
        <v>0</v>
      </c>
      <c r="AZ519" s="31"/>
      <c r="BA519" s="30"/>
      <c r="BB519" s="31"/>
      <c r="BC519" s="263"/>
      <c r="BD519" s="264"/>
      <c r="BE519" s="265"/>
      <c r="BF519" s="266"/>
      <c r="BG519" s="266"/>
      <c r="BH519" s="266"/>
      <c r="BI519" s="266"/>
      <c r="BJ519" s="266"/>
      <c r="BK519" s="266"/>
      <c r="BL519" s="263"/>
      <c r="BM519" s="217"/>
    </row>
    <row r="520" spans="1:65" s="6" customFormat="1" ht="63.75" customHeight="1" x14ac:dyDescent="0.15">
      <c r="A520" s="218" t="s">
        <v>2980</v>
      </c>
      <c r="B520" s="272">
        <v>516</v>
      </c>
      <c r="C520" s="138" t="s">
        <v>3228</v>
      </c>
      <c r="D520" s="273" t="s">
        <v>3301</v>
      </c>
      <c r="E520" s="273" t="s">
        <v>3302</v>
      </c>
      <c r="F520" s="633" t="s">
        <v>3303</v>
      </c>
      <c r="G520" s="628" t="s">
        <v>3304</v>
      </c>
      <c r="H520" s="294" t="s">
        <v>3302</v>
      </c>
      <c r="I520" s="269">
        <v>39161</v>
      </c>
      <c r="J520" s="138" t="s">
        <v>105</v>
      </c>
      <c r="K520" s="273" t="s">
        <v>3305</v>
      </c>
      <c r="L520" s="138" t="s">
        <v>67</v>
      </c>
      <c r="M520" s="138" t="s">
        <v>68</v>
      </c>
      <c r="N520" s="138"/>
      <c r="O520" s="299" t="s">
        <v>184</v>
      </c>
      <c r="P520" s="723">
        <v>44286</v>
      </c>
      <c r="Q520" s="269" t="s">
        <v>3306</v>
      </c>
      <c r="R520" s="138"/>
      <c r="S520" s="138"/>
      <c r="T520" s="29"/>
      <c r="U520" s="30"/>
      <c r="V520" s="31"/>
      <c r="W520" s="30">
        <v>71.5</v>
      </c>
      <c r="X520" s="31"/>
      <c r="Y520" s="30">
        <v>8</v>
      </c>
      <c r="Z520" s="31"/>
      <c r="AA520" s="30">
        <v>21</v>
      </c>
      <c r="AB520" s="31"/>
      <c r="AC520" s="30"/>
      <c r="AD520" s="31">
        <v>13</v>
      </c>
      <c r="AE520" s="30">
        <v>2</v>
      </c>
      <c r="AF520" s="31">
        <v>580</v>
      </c>
      <c r="AG520" s="30"/>
      <c r="AH520" s="31"/>
      <c r="AI520" s="30"/>
      <c r="AJ520" s="31"/>
      <c r="AK520" s="263"/>
      <c r="AL520" s="29"/>
      <c r="AM520" s="30"/>
      <c r="AN520" s="31"/>
      <c r="AO520" s="30">
        <v>71.5</v>
      </c>
      <c r="AP520" s="31"/>
      <c r="AQ520" s="30">
        <v>8</v>
      </c>
      <c r="AR520" s="31"/>
      <c r="AS520" s="30">
        <v>21</v>
      </c>
      <c r="AT520" s="31"/>
      <c r="AU520" s="30"/>
      <c r="AV520" s="31">
        <v>13</v>
      </c>
      <c r="AW520" s="30">
        <v>2</v>
      </c>
      <c r="AX520" s="31">
        <v>580</v>
      </c>
      <c r="AY520" s="30"/>
      <c r="AZ520" s="31"/>
      <c r="BA520" s="30"/>
      <c r="BB520" s="31"/>
      <c r="BC520" s="263"/>
      <c r="BD520" s="264"/>
      <c r="BE520" s="265"/>
      <c r="BF520" s="266"/>
      <c r="BG520" s="266"/>
      <c r="BH520" s="266"/>
      <c r="BI520" s="266"/>
      <c r="BJ520" s="266"/>
      <c r="BK520" s="266"/>
      <c r="BL520" s="263"/>
      <c r="BM520" s="217"/>
    </row>
    <row r="521" spans="1:65" s="6" customFormat="1" ht="63.75" customHeight="1" x14ac:dyDescent="0.15">
      <c r="A521" s="218" t="s">
        <v>2980</v>
      </c>
      <c r="B521" s="272">
        <v>517</v>
      </c>
      <c r="C521" s="138" t="s">
        <v>3228</v>
      </c>
      <c r="D521" s="273" t="s">
        <v>3307</v>
      </c>
      <c r="E521" s="273" t="s">
        <v>3308</v>
      </c>
      <c r="F521" s="633" t="s">
        <v>3309</v>
      </c>
      <c r="G521" s="628" t="s">
        <v>3310</v>
      </c>
      <c r="H521" s="294" t="s">
        <v>3308</v>
      </c>
      <c r="I521" s="269">
        <v>39112</v>
      </c>
      <c r="J521" s="138" t="s">
        <v>105</v>
      </c>
      <c r="K521" s="273" t="s">
        <v>3264</v>
      </c>
      <c r="L521" s="138" t="s">
        <v>67</v>
      </c>
      <c r="M521" s="138" t="s">
        <v>68</v>
      </c>
      <c r="N521" s="138"/>
      <c r="O521" s="299" t="s">
        <v>184</v>
      </c>
      <c r="P521" s="723">
        <v>44286</v>
      </c>
      <c r="Q521" s="269" t="s">
        <v>3241</v>
      </c>
      <c r="R521" s="138"/>
      <c r="S521" s="138"/>
      <c r="T521" s="29">
        <v>7.9</v>
      </c>
      <c r="U521" s="30">
        <v>14.4</v>
      </c>
      <c r="V521" s="31"/>
      <c r="W521" s="30"/>
      <c r="X521" s="31"/>
      <c r="Y521" s="30"/>
      <c r="Z521" s="31"/>
      <c r="AA521" s="30"/>
      <c r="AB521" s="31"/>
      <c r="AC521" s="30"/>
      <c r="AD521" s="31"/>
      <c r="AE521" s="30"/>
      <c r="AF521" s="31"/>
      <c r="AG521" s="30"/>
      <c r="AH521" s="31"/>
      <c r="AI521" s="30"/>
      <c r="AJ521" s="31"/>
      <c r="AK521" s="263"/>
      <c r="AL521" s="29">
        <v>7.9</v>
      </c>
      <c r="AM521" s="30">
        <v>14.4</v>
      </c>
      <c r="AN521" s="31"/>
      <c r="AO521" s="30"/>
      <c r="AP521" s="31"/>
      <c r="AQ521" s="30"/>
      <c r="AR521" s="31"/>
      <c r="AS521" s="30"/>
      <c r="AT521" s="31"/>
      <c r="AU521" s="30"/>
      <c r="AV521" s="31"/>
      <c r="AW521" s="30"/>
      <c r="AX521" s="31"/>
      <c r="AY521" s="30"/>
      <c r="AZ521" s="31"/>
      <c r="BA521" s="30"/>
      <c r="BB521" s="31"/>
      <c r="BC521" s="263"/>
      <c r="BD521" s="264"/>
      <c r="BE521" s="265"/>
      <c r="BF521" s="266"/>
      <c r="BG521" s="266"/>
      <c r="BH521" s="266"/>
      <c r="BI521" s="266"/>
      <c r="BJ521" s="266"/>
      <c r="BK521" s="266"/>
      <c r="BL521" s="263"/>
      <c r="BM521" s="217"/>
    </row>
    <row r="522" spans="1:65" s="15" customFormat="1" ht="97.5" customHeight="1" x14ac:dyDescent="0.15">
      <c r="A522" s="218" t="s">
        <v>2980</v>
      </c>
      <c r="B522" s="272">
        <v>518</v>
      </c>
      <c r="C522" s="598" t="s">
        <v>3311</v>
      </c>
      <c r="D522" s="728" t="s">
        <v>3312</v>
      </c>
      <c r="E522" s="729" t="s">
        <v>3313</v>
      </c>
      <c r="F522" s="730" t="s">
        <v>4321</v>
      </c>
      <c r="G522" s="731" t="s">
        <v>3314</v>
      </c>
      <c r="H522" s="732" t="s">
        <v>3313</v>
      </c>
      <c r="I522" s="312">
        <v>38590</v>
      </c>
      <c r="J522" s="598" t="s">
        <v>105</v>
      </c>
      <c r="K522" s="733" t="s">
        <v>4322</v>
      </c>
      <c r="L522" s="299" t="s">
        <v>105</v>
      </c>
      <c r="M522" s="598" t="s">
        <v>74</v>
      </c>
      <c r="N522" s="598" t="s">
        <v>896</v>
      </c>
      <c r="O522" s="299" t="s">
        <v>174</v>
      </c>
      <c r="P522" s="225" t="s">
        <v>3315</v>
      </c>
      <c r="Q522" s="225" t="s">
        <v>4323</v>
      </c>
      <c r="R522" s="598">
        <v>53</v>
      </c>
      <c r="S522" s="598">
        <v>80</v>
      </c>
      <c r="T522" s="734">
        <v>4</v>
      </c>
      <c r="U522" s="540">
        <v>13.9</v>
      </c>
      <c r="V522" s="541"/>
      <c r="W522" s="540"/>
      <c r="X522" s="541"/>
      <c r="Y522" s="540"/>
      <c r="Z522" s="541"/>
      <c r="AA522" s="540"/>
      <c r="AB522" s="541"/>
      <c r="AC522" s="540"/>
      <c r="AD522" s="541"/>
      <c r="AE522" s="540"/>
      <c r="AF522" s="541">
        <v>3</v>
      </c>
      <c r="AG522" s="540">
        <v>0.4</v>
      </c>
      <c r="AH522" s="541"/>
      <c r="AI522" s="540"/>
      <c r="AJ522" s="541"/>
      <c r="AK522" s="263"/>
      <c r="AL522" s="734">
        <v>5.9</v>
      </c>
      <c r="AM522" s="540">
        <v>33.1</v>
      </c>
      <c r="AN522" s="541"/>
      <c r="AO522" s="540"/>
      <c r="AP522" s="541"/>
      <c r="AQ522" s="540"/>
      <c r="AR522" s="541"/>
      <c r="AS522" s="540"/>
      <c r="AT522" s="541"/>
      <c r="AU522" s="540"/>
      <c r="AV522" s="541"/>
      <c r="AW522" s="540"/>
      <c r="AX522" s="541">
        <v>11</v>
      </c>
      <c r="AY522" s="540">
        <v>2</v>
      </c>
      <c r="AZ522" s="541"/>
      <c r="BA522" s="540"/>
      <c r="BB522" s="541"/>
      <c r="BC522" s="263"/>
      <c r="BD522" s="264"/>
      <c r="BE522" s="265"/>
      <c r="BF522" s="266"/>
      <c r="BG522" s="266"/>
      <c r="BH522" s="266"/>
      <c r="BI522" s="266"/>
      <c r="BJ522" s="266"/>
      <c r="BK522" s="266"/>
      <c r="BL522" s="263"/>
      <c r="BM522" s="717"/>
    </row>
    <row r="523" spans="1:65" s="15" customFormat="1" ht="63.75" customHeight="1" x14ac:dyDescent="0.15">
      <c r="A523" s="448" t="s">
        <v>2980</v>
      </c>
      <c r="B523" s="449">
        <v>510</v>
      </c>
      <c r="C523" s="757" t="s">
        <v>3311</v>
      </c>
      <c r="D523" s="758" t="s">
        <v>3316</v>
      </c>
      <c r="E523" s="759" t="s">
        <v>3317</v>
      </c>
      <c r="F523" s="760" t="s">
        <v>3318</v>
      </c>
      <c r="G523" s="761" t="s">
        <v>3317</v>
      </c>
      <c r="H523" s="762" t="s">
        <v>3319</v>
      </c>
      <c r="I523" s="763">
        <v>38600</v>
      </c>
      <c r="J523" s="757" t="s">
        <v>74</v>
      </c>
      <c r="K523" s="764" t="s">
        <v>3320</v>
      </c>
      <c r="L523" s="765" t="s">
        <v>127</v>
      </c>
      <c r="M523" s="757" t="s">
        <v>74</v>
      </c>
      <c r="N523" s="757" t="s">
        <v>74</v>
      </c>
      <c r="O523" s="765" t="s">
        <v>3321</v>
      </c>
      <c r="P523" s="763">
        <v>38805</v>
      </c>
      <c r="Q523" s="766"/>
      <c r="R523" s="757"/>
      <c r="S523" s="757"/>
      <c r="T523" s="767"/>
      <c r="U523" s="736"/>
      <c r="V523" s="644"/>
      <c r="W523" s="736"/>
      <c r="X523" s="644"/>
      <c r="Y523" s="736"/>
      <c r="Z523" s="644"/>
      <c r="AA523" s="736"/>
      <c r="AB523" s="644"/>
      <c r="AC523" s="736"/>
      <c r="AD523" s="644"/>
      <c r="AE523" s="736"/>
      <c r="AF523" s="644"/>
      <c r="AG523" s="736"/>
      <c r="AH523" s="644"/>
      <c r="AI523" s="736">
        <v>14</v>
      </c>
      <c r="AJ523" s="644"/>
      <c r="AK523" s="461"/>
      <c r="AL523" s="767"/>
      <c r="AM523" s="736"/>
      <c r="AN523" s="644"/>
      <c r="AO523" s="736"/>
      <c r="AP523" s="644"/>
      <c r="AQ523" s="736"/>
      <c r="AR523" s="644"/>
      <c r="AS523" s="736"/>
      <c r="AT523" s="644"/>
      <c r="AU523" s="736"/>
      <c r="AV523" s="644"/>
      <c r="AW523" s="736"/>
      <c r="AX523" s="644"/>
      <c r="AY523" s="736"/>
      <c r="AZ523" s="644"/>
      <c r="BA523" s="736">
        <v>14</v>
      </c>
      <c r="BB523" s="644"/>
      <c r="BC523" s="461"/>
      <c r="BD523" s="462"/>
      <c r="BE523" s="463"/>
      <c r="BF523" s="464"/>
      <c r="BG523" s="464"/>
      <c r="BH523" s="464"/>
      <c r="BI523" s="464"/>
      <c r="BJ523" s="464"/>
      <c r="BK523" s="464"/>
      <c r="BL523" s="461"/>
      <c r="BM523" s="717"/>
    </row>
    <row r="524" spans="1:65" s="15" customFormat="1" ht="96.75" customHeight="1" x14ac:dyDescent="0.15">
      <c r="A524" s="218" t="s">
        <v>2980</v>
      </c>
      <c r="B524" s="272">
        <v>519</v>
      </c>
      <c r="C524" s="598" t="s">
        <v>3311</v>
      </c>
      <c r="D524" s="728" t="s">
        <v>3322</v>
      </c>
      <c r="E524" s="729" t="s">
        <v>3323</v>
      </c>
      <c r="F524" s="730" t="s">
        <v>4324</v>
      </c>
      <c r="G524" s="731" t="s">
        <v>3324</v>
      </c>
      <c r="H524" s="732" t="s">
        <v>3325</v>
      </c>
      <c r="I524" s="269">
        <v>38594</v>
      </c>
      <c r="J524" s="598" t="s">
        <v>105</v>
      </c>
      <c r="K524" s="733" t="s">
        <v>4325</v>
      </c>
      <c r="L524" s="299" t="s">
        <v>105</v>
      </c>
      <c r="M524" s="598" t="s">
        <v>74</v>
      </c>
      <c r="N524" s="598" t="s">
        <v>896</v>
      </c>
      <c r="O524" s="299" t="s">
        <v>184</v>
      </c>
      <c r="P524" s="269">
        <v>38684</v>
      </c>
      <c r="Q524" s="225" t="s">
        <v>4326</v>
      </c>
      <c r="R524" s="598">
        <v>194</v>
      </c>
      <c r="S524" s="598">
        <v>179</v>
      </c>
      <c r="T524" s="734">
        <v>85</v>
      </c>
      <c r="U524" s="540">
        <v>51</v>
      </c>
      <c r="V524" s="541"/>
      <c r="W524" s="540">
        <v>3</v>
      </c>
      <c r="X524" s="541"/>
      <c r="Y524" s="540"/>
      <c r="Z524" s="541"/>
      <c r="AA524" s="540"/>
      <c r="AB524" s="541"/>
      <c r="AC524" s="540"/>
      <c r="AD524" s="541"/>
      <c r="AE524" s="540">
        <v>1.8</v>
      </c>
      <c r="AF524" s="541"/>
      <c r="AG524" s="540">
        <v>19.5</v>
      </c>
      <c r="AH524" s="541"/>
      <c r="AI524" s="540"/>
      <c r="AJ524" s="541"/>
      <c r="AK524" s="263">
        <v>14</v>
      </c>
      <c r="AL524" s="734">
        <v>89</v>
      </c>
      <c r="AM524" s="540">
        <v>50</v>
      </c>
      <c r="AN524" s="541"/>
      <c r="AO524" s="540">
        <v>3</v>
      </c>
      <c r="AP524" s="541"/>
      <c r="AQ524" s="540"/>
      <c r="AR524" s="541"/>
      <c r="AS524" s="540"/>
      <c r="AT524" s="541"/>
      <c r="AU524" s="540"/>
      <c r="AV524" s="541"/>
      <c r="AW524" s="540">
        <v>1.4</v>
      </c>
      <c r="AX524" s="541"/>
      <c r="AY524" s="540">
        <v>15</v>
      </c>
      <c r="AZ524" s="541"/>
      <c r="BA524" s="540"/>
      <c r="BB524" s="541"/>
      <c r="BC524" s="263">
        <v>13</v>
      </c>
      <c r="BD524" s="264"/>
      <c r="BE524" s="265"/>
      <c r="BF524" s="266"/>
      <c r="BG524" s="266"/>
      <c r="BH524" s="266"/>
      <c r="BI524" s="266"/>
      <c r="BJ524" s="266"/>
      <c r="BK524" s="266"/>
      <c r="BL524" s="263"/>
      <c r="BM524" s="717"/>
    </row>
    <row r="525" spans="1:65" s="15" customFormat="1" ht="95.25" customHeight="1" x14ac:dyDescent="0.15">
      <c r="A525" s="218" t="s">
        <v>2980</v>
      </c>
      <c r="B525" s="272">
        <v>520</v>
      </c>
      <c r="C525" s="598" t="s">
        <v>3311</v>
      </c>
      <c r="D525" s="728" t="s">
        <v>3326</v>
      </c>
      <c r="E525" s="729" t="s">
        <v>3327</v>
      </c>
      <c r="F525" s="730" t="s">
        <v>4327</v>
      </c>
      <c r="G525" s="735" t="s">
        <v>3328</v>
      </c>
      <c r="H525" s="732" t="s">
        <v>3329</v>
      </c>
      <c r="I525" s="312">
        <v>38847</v>
      </c>
      <c r="J525" s="598" t="s">
        <v>105</v>
      </c>
      <c r="K525" s="733" t="s">
        <v>4328</v>
      </c>
      <c r="L525" s="299" t="s">
        <v>105</v>
      </c>
      <c r="M525" s="598" t="s">
        <v>74</v>
      </c>
      <c r="N525" s="598" t="s">
        <v>896</v>
      </c>
      <c r="O525" s="299" t="s">
        <v>184</v>
      </c>
      <c r="P525" s="312">
        <v>38855</v>
      </c>
      <c r="Q525" s="225" t="s">
        <v>4329</v>
      </c>
      <c r="R525" s="598">
        <v>74</v>
      </c>
      <c r="S525" s="598">
        <v>75</v>
      </c>
      <c r="T525" s="734">
        <v>2.9</v>
      </c>
      <c r="U525" s="540">
        <v>13.1</v>
      </c>
      <c r="V525" s="541"/>
      <c r="W525" s="540">
        <v>6.4</v>
      </c>
      <c r="X525" s="541"/>
      <c r="Y525" s="540">
        <v>2.2999999999999998</v>
      </c>
      <c r="Z525" s="541"/>
      <c r="AA525" s="540">
        <v>0.2</v>
      </c>
      <c r="AB525" s="541"/>
      <c r="AC525" s="540"/>
      <c r="AD525" s="541"/>
      <c r="AE525" s="736">
        <v>0.2</v>
      </c>
      <c r="AF525" s="541"/>
      <c r="AG525" s="540">
        <v>0.7</v>
      </c>
      <c r="AH525" s="541"/>
      <c r="AI525" s="540"/>
      <c r="AJ525" s="541"/>
      <c r="AK525" s="263">
        <v>1</v>
      </c>
      <c r="AL525" s="734">
        <v>4.7</v>
      </c>
      <c r="AM525" s="540">
        <v>16.600000000000001</v>
      </c>
      <c r="AN525" s="541"/>
      <c r="AO525" s="540">
        <v>4.9000000000000004</v>
      </c>
      <c r="AP525" s="541"/>
      <c r="AQ525" s="540">
        <v>2.7</v>
      </c>
      <c r="AR525" s="541"/>
      <c r="AS525" s="540">
        <v>0.4</v>
      </c>
      <c r="AT525" s="541"/>
      <c r="AU525" s="540"/>
      <c r="AV525" s="541"/>
      <c r="AW525" s="736">
        <v>0.2</v>
      </c>
      <c r="AX525" s="541"/>
      <c r="AY525" s="540">
        <v>0.9</v>
      </c>
      <c r="AZ525" s="541"/>
      <c r="BA525" s="540"/>
      <c r="BB525" s="541"/>
      <c r="BC525" s="263">
        <v>1.4</v>
      </c>
      <c r="BD525" s="264"/>
      <c r="BE525" s="265"/>
      <c r="BF525" s="266"/>
      <c r="BG525" s="266"/>
      <c r="BH525" s="266"/>
      <c r="BI525" s="266"/>
      <c r="BJ525" s="266"/>
      <c r="BK525" s="266"/>
      <c r="BL525" s="263"/>
      <c r="BM525" s="717"/>
    </row>
    <row r="526" spans="1:65" s="15" customFormat="1" ht="135" x14ac:dyDescent="0.15">
      <c r="A526" s="218" t="s">
        <v>2980</v>
      </c>
      <c r="B526" s="272">
        <v>521</v>
      </c>
      <c r="C526" s="598" t="s">
        <v>3311</v>
      </c>
      <c r="D526" s="728" t="s">
        <v>3330</v>
      </c>
      <c r="E526" s="729" t="s">
        <v>3331</v>
      </c>
      <c r="F526" s="730" t="s">
        <v>4330</v>
      </c>
      <c r="G526" s="731" t="s">
        <v>3332</v>
      </c>
      <c r="H526" s="732" t="s">
        <v>3331</v>
      </c>
      <c r="I526" s="269">
        <v>39169</v>
      </c>
      <c r="J526" s="598" t="s">
        <v>105</v>
      </c>
      <c r="K526" s="733" t="s">
        <v>4331</v>
      </c>
      <c r="L526" s="299" t="s">
        <v>105</v>
      </c>
      <c r="M526" s="598" t="s">
        <v>74</v>
      </c>
      <c r="N526" s="598" t="s">
        <v>896</v>
      </c>
      <c r="O526" s="299" t="s">
        <v>184</v>
      </c>
      <c r="P526" s="269">
        <v>39233</v>
      </c>
      <c r="Q526" s="225" t="s">
        <v>4332</v>
      </c>
      <c r="R526" s="598">
        <v>90</v>
      </c>
      <c r="S526" s="598">
        <v>90</v>
      </c>
      <c r="T526" s="734"/>
      <c r="U526" s="540"/>
      <c r="V526" s="541"/>
      <c r="W526" s="540"/>
      <c r="X526" s="541"/>
      <c r="Y526" s="540"/>
      <c r="Z526" s="541"/>
      <c r="AA526" s="540"/>
      <c r="AB526" s="541">
        <v>6</v>
      </c>
      <c r="AC526" s="540"/>
      <c r="AD526" s="541">
        <v>14.5</v>
      </c>
      <c r="AE526" s="540"/>
      <c r="AF526" s="541"/>
      <c r="AG526" s="540"/>
      <c r="AH526" s="541"/>
      <c r="AI526" s="540"/>
      <c r="AJ526" s="541"/>
      <c r="AK526" s="263"/>
      <c r="AL526" s="734"/>
      <c r="AM526" s="540"/>
      <c r="AN526" s="541"/>
      <c r="AO526" s="540"/>
      <c r="AP526" s="541"/>
      <c r="AQ526" s="540"/>
      <c r="AR526" s="541"/>
      <c r="AS526" s="540"/>
      <c r="AT526" s="541">
        <v>8.6999999999999993</v>
      </c>
      <c r="AU526" s="540"/>
      <c r="AV526" s="541">
        <v>18.5</v>
      </c>
      <c r="AW526" s="540"/>
      <c r="AX526" s="541"/>
      <c r="AY526" s="540"/>
      <c r="AZ526" s="541"/>
      <c r="BA526" s="540"/>
      <c r="BB526" s="541"/>
      <c r="BC526" s="263"/>
      <c r="BD526" s="264"/>
      <c r="BE526" s="265"/>
      <c r="BF526" s="266"/>
      <c r="BG526" s="266"/>
      <c r="BH526" s="266"/>
      <c r="BI526" s="266"/>
      <c r="BJ526" s="266"/>
      <c r="BK526" s="266"/>
      <c r="BL526" s="263"/>
      <c r="BM526" s="717"/>
    </row>
    <row r="527" spans="1:65" s="15" customFormat="1" ht="86.25" customHeight="1" x14ac:dyDescent="0.15">
      <c r="A527" s="218" t="s">
        <v>2980</v>
      </c>
      <c r="B527" s="272">
        <v>522</v>
      </c>
      <c r="C527" s="598" t="s">
        <v>3311</v>
      </c>
      <c r="D527" s="737" t="s">
        <v>3333</v>
      </c>
      <c r="E527" s="729" t="s">
        <v>4333</v>
      </c>
      <c r="F527" s="730" t="s">
        <v>4334</v>
      </c>
      <c r="G527" s="731" t="s">
        <v>3334</v>
      </c>
      <c r="H527" s="732" t="s">
        <v>4333</v>
      </c>
      <c r="I527" s="269">
        <v>39169</v>
      </c>
      <c r="J527" s="598" t="s">
        <v>105</v>
      </c>
      <c r="K527" s="733" t="s">
        <v>4335</v>
      </c>
      <c r="L527" s="299" t="s">
        <v>105</v>
      </c>
      <c r="M527" s="598" t="s">
        <v>74</v>
      </c>
      <c r="N527" s="598" t="s">
        <v>896</v>
      </c>
      <c r="O527" s="299" t="s">
        <v>184</v>
      </c>
      <c r="P527" s="269">
        <v>39233</v>
      </c>
      <c r="Q527" s="225" t="s">
        <v>4336</v>
      </c>
      <c r="R527" s="598">
        <v>130</v>
      </c>
      <c r="S527" s="598">
        <v>132</v>
      </c>
      <c r="T527" s="734"/>
      <c r="U527" s="540">
        <v>13.6</v>
      </c>
      <c r="V527" s="541"/>
      <c r="W527" s="540">
        <v>108.3</v>
      </c>
      <c r="X527" s="541"/>
      <c r="Y527" s="540"/>
      <c r="Z527" s="541"/>
      <c r="AA527" s="540"/>
      <c r="AB527" s="541"/>
      <c r="AC527" s="540"/>
      <c r="AD527" s="541"/>
      <c r="AE527" s="540">
        <v>16.399999999999999</v>
      </c>
      <c r="AF527" s="541"/>
      <c r="AG527" s="540">
        <v>3</v>
      </c>
      <c r="AH527" s="541"/>
      <c r="AI527" s="540"/>
      <c r="AJ527" s="541"/>
      <c r="AK527" s="263"/>
      <c r="AL527" s="734"/>
      <c r="AM527" s="540">
        <v>20.6</v>
      </c>
      <c r="AN527" s="541"/>
      <c r="AO527" s="540">
        <v>114.1</v>
      </c>
      <c r="AP527" s="541"/>
      <c r="AQ527" s="540"/>
      <c r="AR527" s="541"/>
      <c r="AS527" s="540"/>
      <c r="AT527" s="541"/>
      <c r="AU527" s="540"/>
      <c r="AV527" s="541"/>
      <c r="AW527" s="540">
        <v>19.5</v>
      </c>
      <c r="AX527" s="541"/>
      <c r="AY527" s="540">
        <v>4.5999999999999996</v>
      </c>
      <c r="AZ527" s="541"/>
      <c r="BA527" s="540"/>
      <c r="BB527" s="541"/>
      <c r="BC527" s="263"/>
      <c r="BD527" s="264"/>
      <c r="BE527" s="265"/>
      <c r="BF527" s="266"/>
      <c r="BG527" s="266"/>
      <c r="BH527" s="266"/>
      <c r="BI527" s="266"/>
      <c r="BJ527" s="266"/>
      <c r="BK527" s="266"/>
      <c r="BL527" s="263"/>
      <c r="BM527" s="717"/>
    </row>
    <row r="528" spans="1:65" s="15" customFormat="1" ht="93" customHeight="1" x14ac:dyDescent="0.15">
      <c r="A528" s="218" t="s">
        <v>2980</v>
      </c>
      <c r="B528" s="272">
        <v>523</v>
      </c>
      <c r="C528" s="598" t="s">
        <v>3311</v>
      </c>
      <c r="D528" s="728" t="s">
        <v>3335</v>
      </c>
      <c r="E528" s="728" t="s">
        <v>3336</v>
      </c>
      <c r="F528" s="738" t="s">
        <v>4337</v>
      </c>
      <c r="G528" s="731" t="s">
        <v>3337</v>
      </c>
      <c r="H528" s="732" t="s">
        <v>4338</v>
      </c>
      <c r="I528" s="269">
        <v>39169</v>
      </c>
      <c r="J528" s="598" t="s">
        <v>105</v>
      </c>
      <c r="K528" s="733" t="s">
        <v>4339</v>
      </c>
      <c r="L528" s="225" t="s">
        <v>105</v>
      </c>
      <c r="M528" s="598" t="s">
        <v>74</v>
      </c>
      <c r="N528" s="598" t="s">
        <v>896</v>
      </c>
      <c r="O528" s="225" t="s">
        <v>174</v>
      </c>
      <c r="P528" s="225" t="s">
        <v>3338</v>
      </c>
      <c r="Q528" s="225" t="s">
        <v>4340</v>
      </c>
      <c r="R528" s="598">
        <v>28</v>
      </c>
      <c r="S528" s="598">
        <v>28</v>
      </c>
      <c r="T528" s="539"/>
      <c r="U528" s="540"/>
      <c r="V528" s="541"/>
      <c r="W528" s="540">
        <v>10.63</v>
      </c>
      <c r="X528" s="541"/>
      <c r="Y528" s="540"/>
      <c r="Z528" s="541"/>
      <c r="AA528" s="540"/>
      <c r="AB528" s="541"/>
      <c r="AC528" s="540"/>
      <c r="AD528" s="541"/>
      <c r="AE528" s="540"/>
      <c r="AF528" s="541"/>
      <c r="AG528" s="540"/>
      <c r="AH528" s="541"/>
      <c r="AI528" s="540">
        <v>4.03</v>
      </c>
      <c r="AJ528" s="541"/>
      <c r="AK528" s="263"/>
      <c r="AL528" s="539"/>
      <c r="AM528" s="540"/>
      <c r="AN528" s="541"/>
      <c r="AO528" s="540">
        <v>12</v>
      </c>
      <c r="AP528" s="541"/>
      <c r="AQ528" s="540"/>
      <c r="AR528" s="541"/>
      <c r="AS528" s="540"/>
      <c r="AT528" s="541"/>
      <c r="AU528" s="540"/>
      <c r="AV528" s="541"/>
      <c r="AW528" s="540"/>
      <c r="AX528" s="541"/>
      <c r="AY528" s="540"/>
      <c r="AZ528" s="541"/>
      <c r="BA528" s="540">
        <v>4.03</v>
      </c>
      <c r="BB528" s="541"/>
      <c r="BC528" s="263"/>
      <c r="BD528" s="264"/>
      <c r="BE528" s="265"/>
      <c r="BF528" s="266"/>
      <c r="BG528" s="266"/>
      <c r="BH528" s="266"/>
      <c r="BI528" s="266"/>
      <c r="BJ528" s="266"/>
      <c r="BK528" s="266"/>
      <c r="BL528" s="263"/>
      <c r="BM528" s="717"/>
    </row>
    <row r="529" spans="1:65" s="15" customFormat="1" ht="70.5" customHeight="1" x14ac:dyDescent="0.15">
      <c r="A529" s="218" t="s">
        <v>2980</v>
      </c>
      <c r="B529" s="272">
        <v>524</v>
      </c>
      <c r="C529" s="598" t="s">
        <v>3311</v>
      </c>
      <c r="D529" s="728" t="s">
        <v>3339</v>
      </c>
      <c r="E529" s="728" t="s">
        <v>3340</v>
      </c>
      <c r="F529" s="738" t="s">
        <v>4341</v>
      </c>
      <c r="G529" s="731" t="s">
        <v>3341</v>
      </c>
      <c r="H529" s="732" t="s">
        <v>3342</v>
      </c>
      <c r="I529" s="269">
        <v>42644</v>
      </c>
      <c r="J529" s="598" t="s">
        <v>105</v>
      </c>
      <c r="K529" s="733" t="s">
        <v>4342</v>
      </c>
      <c r="L529" s="225" t="s">
        <v>105</v>
      </c>
      <c r="M529" s="598" t="s">
        <v>74</v>
      </c>
      <c r="N529" s="598" t="s">
        <v>896</v>
      </c>
      <c r="O529" s="225" t="s">
        <v>184</v>
      </c>
      <c r="P529" s="269">
        <v>42669</v>
      </c>
      <c r="Q529" s="225" t="s">
        <v>4343</v>
      </c>
      <c r="R529" s="598">
        <v>64</v>
      </c>
      <c r="S529" s="598">
        <v>55</v>
      </c>
      <c r="T529" s="539"/>
      <c r="U529" s="540">
        <v>40</v>
      </c>
      <c r="V529" s="541"/>
      <c r="W529" s="540"/>
      <c r="X529" s="541"/>
      <c r="Y529" s="540"/>
      <c r="Z529" s="541"/>
      <c r="AA529" s="540"/>
      <c r="AB529" s="541"/>
      <c r="AC529" s="540"/>
      <c r="AD529" s="541"/>
      <c r="AE529" s="540">
        <v>5</v>
      </c>
      <c r="AF529" s="541">
        <v>14</v>
      </c>
      <c r="AG529" s="540"/>
      <c r="AH529" s="541"/>
      <c r="AI529" s="540"/>
      <c r="AJ529" s="541"/>
      <c r="AK529" s="263"/>
      <c r="AL529" s="539"/>
      <c r="AM529" s="540">
        <v>30</v>
      </c>
      <c r="AN529" s="541"/>
      <c r="AO529" s="540"/>
      <c r="AP529" s="541"/>
      <c r="AQ529" s="540"/>
      <c r="AR529" s="541"/>
      <c r="AS529" s="540"/>
      <c r="AT529" s="541"/>
      <c r="AU529" s="540"/>
      <c r="AV529" s="541"/>
      <c r="AW529" s="540">
        <v>11</v>
      </c>
      <c r="AX529" s="541">
        <v>16</v>
      </c>
      <c r="AY529" s="540"/>
      <c r="AZ529" s="541"/>
      <c r="BA529" s="540"/>
      <c r="BB529" s="541"/>
      <c r="BC529" s="263"/>
      <c r="BD529" s="264"/>
      <c r="BE529" s="265"/>
      <c r="BF529" s="266"/>
      <c r="BG529" s="266"/>
      <c r="BH529" s="266"/>
      <c r="BI529" s="266"/>
      <c r="BJ529" s="266"/>
      <c r="BK529" s="266"/>
      <c r="BL529" s="263"/>
      <c r="BM529" s="717"/>
    </row>
    <row r="530" spans="1:65" s="15" customFormat="1" ht="81.75" customHeight="1" x14ac:dyDescent="0.15">
      <c r="A530" s="218" t="s">
        <v>2980</v>
      </c>
      <c r="B530" s="272">
        <v>525</v>
      </c>
      <c r="C530" s="598" t="s">
        <v>3311</v>
      </c>
      <c r="D530" s="728" t="s">
        <v>3343</v>
      </c>
      <c r="E530" s="728" t="s">
        <v>3344</v>
      </c>
      <c r="F530" s="738" t="s">
        <v>4344</v>
      </c>
      <c r="G530" s="731" t="s">
        <v>4345</v>
      </c>
      <c r="H530" s="732" t="s">
        <v>3345</v>
      </c>
      <c r="I530" s="269">
        <v>42552</v>
      </c>
      <c r="J530" s="598" t="s">
        <v>105</v>
      </c>
      <c r="K530" s="733" t="s">
        <v>4346</v>
      </c>
      <c r="L530" s="225" t="s">
        <v>105</v>
      </c>
      <c r="M530" s="598" t="s">
        <v>74</v>
      </c>
      <c r="N530" s="598" t="s">
        <v>896</v>
      </c>
      <c r="O530" s="225" t="s">
        <v>184</v>
      </c>
      <c r="P530" s="225" t="s">
        <v>3346</v>
      </c>
      <c r="Q530" s="225" t="s">
        <v>4347</v>
      </c>
      <c r="R530" s="598">
        <v>26</v>
      </c>
      <c r="S530" s="598">
        <v>35</v>
      </c>
      <c r="T530" s="539"/>
      <c r="U530" s="540"/>
      <c r="V530" s="541"/>
      <c r="W530" s="540">
        <v>18.8</v>
      </c>
      <c r="X530" s="541"/>
      <c r="Y530" s="540"/>
      <c r="Z530" s="541"/>
      <c r="AA530" s="540"/>
      <c r="AB530" s="541"/>
      <c r="AC530" s="540"/>
      <c r="AD530" s="541"/>
      <c r="AE530" s="540"/>
      <c r="AF530" s="541"/>
      <c r="AG530" s="540">
        <v>8.5</v>
      </c>
      <c r="AH530" s="541"/>
      <c r="AI530" s="540"/>
      <c r="AJ530" s="541"/>
      <c r="AK530" s="263"/>
      <c r="AL530" s="539"/>
      <c r="AM530" s="540"/>
      <c r="AN530" s="541"/>
      <c r="AO530" s="540">
        <v>30</v>
      </c>
      <c r="AP530" s="541"/>
      <c r="AQ530" s="540"/>
      <c r="AR530" s="541"/>
      <c r="AS530" s="540"/>
      <c r="AT530" s="541"/>
      <c r="AU530" s="540"/>
      <c r="AV530" s="541"/>
      <c r="AW530" s="540"/>
      <c r="AX530" s="541"/>
      <c r="AY530" s="540">
        <v>10.5</v>
      </c>
      <c r="AZ530" s="541"/>
      <c r="BA530" s="540"/>
      <c r="BB530" s="541"/>
      <c r="BC530" s="263"/>
      <c r="BD530" s="264"/>
      <c r="BE530" s="265"/>
      <c r="BF530" s="266"/>
      <c r="BG530" s="266"/>
      <c r="BH530" s="266"/>
      <c r="BI530" s="266"/>
      <c r="BJ530" s="266"/>
      <c r="BK530" s="266"/>
      <c r="BL530" s="263"/>
      <c r="BM530" s="717"/>
    </row>
    <row r="531" spans="1:65" s="15" customFormat="1" ht="183" customHeight="1" x14ac:dyDescent="0.15">
      <c r="A531" s="218" t="s">
        <v>2980</v>
      </c>
      <c r="B531" s="272">
        <v>526</v>
      </c>
      <c r="C531" s="598" t="s">
        <v>3311</v>
      </c>
      <c r="D531" s="728" t="s">
        <v>3347</v>
      </c>
      <c r="E531" s="733" t="s">
        <v>3348</v>
      </c>
      <c r="F531" s="739" t="s">
        <v>4348</v>
      </c>
      <c r="G531" s="731" t="s">
        <v>3349</v>
      </c>
      <c r="H531" s="732" t="s">
        <v>3348</v>
      </c>
      <c r="I531" s="225" t="s">
        <v>3346</v>
      </c>
      <c r="J531" s="598" t="s">
        <v>105</v>
      </c>
      <c r="K531" s="740" t="s">
        <v>4349</v>
      </c>
      <c r="L531" s="299" t="s">
        <v>105</v>
      </c>
      <c r="M531" s="598" t="s">
        <v>74</v>
      </c>
      <c r="N531" s="598" t="s">
        <v>896</v>
      </c>
      <c r="O531" s="299" t="s">
        <v>184</v>
      </c>
      <c r="P531" s="225" t="s">
        <v>3346</v>
      </c>
      <c r="Q531" s="225" t="s">
        <v>4350</v>
      </c>
      <c r="R531" s="598">
        <v>165</v>
      </c>
      <c r="S531" s="598">
        <v>178</v>
      </c>
      <c r="T531" s="734">
        <v>16.100000000000001</v>
      </c>
      <c r="U531" s="540">
        <v>64.7</v>
      </c>
      <c r="V531" s="541"/>
      <c r="W531" s="540">
        <v>13.9</v>
      </c>
      <c r="X531" s="541"/>
      <c r="Y531" s="540"/>
      <c r="Z531" s="541"/>
      <c r="AA531" s="540">
        <v>1.3</v>
      </c>
      <c r="AB531" s="541"/>
      <c r="AC531" s="540"/>
      <c r="AD531" s="541"/>
      <c r="AE531" s="540">
        <v>151.9</v>
      </c>
      <c r="AF531" s="541"/>
      <c r="AG531" s="540">
        <v>0.3</v>
      </c>
      <c r="AH531" s="541"/>
      <c r="AI531" s="540"/>
      <c r="AJ531" s="541"/>
      <c r="AK531" s="263">
        <v>3.6</v>
      </c>
      <c r="AL531" s="734">
        <v>17.7</v>
      </c>
      <c r="AM531" s="540">
        <v>89.3</v>
      </c>
      <c r="AN531" s="541"/>
      <c r="AO531" s="540">
        <v>14</v>
      </c>
      <c r="AP531" s="541"/>
      <c r="AQ531" s="540"/>
      <c r="AR531" s="541"/>
      <c r="AS531" s="540">
        <v>3</v>
      </c>
      <c r="AT531" s="541"/>
      <c r="AU531" s="540"/>
      <c r="AV531" s="541"/>
      <c r="AW531" s="540">
        <v>168.9</v>
      </c>
      <c r="AX531" s="541"/>
      <c r="AY531" s="540">
        <v>0.7</v>
      </c>
      <c r="AZ531" s="541"/>
      <c r="BA531" s="540"/>
      <c r="BB531" s="541"/>
      <c r="BC531" s="263">
        <v>4.29</v>
      </c>
      <c r="BD531" s="264"/>
      <c r="BE531" s="265"/>
      <c r="BF531" s="266"/>
      <c r="BG531" s="266"/>
      <c r="BH531" s="266"/>
      <c r="BI531" s="266"/>
      <c r="BJ531" s="266"/>
      <c r="BK531" s="266"/>
      <c r="BL531" s="263"/>
      <c r="BM531" s="717"/>
    </row>
    <row r="532" spans="1:65" s="15" customFormat="1" ht="53.25" customHeight="1" x14ac:dyDescent="0.15">
      <c r="A532" s="218" t="s">
        <v>2980</v>
      </c>
      <c r="B532" s="272">
        <v>527</v>
      </c>
      <c r="C532" s="598" t="s">
        <v>3350</v>
      </c>
      <c r="D532" s="445" t="s">
        <v>3351</v>
      </c>
      <c r="E532" s="421" t="s">
        <v>3352</v>
      </c>
      <c r="F532" s="405" t="s">
        <v>3353</v>
      </c>
      <c r="G532" s="724" t="s">
        <v>3354</v>
      </c>
      <c r="H532" s="725" t="s">
        <v>3355</v>
      </c>
      <c r="I532" s="269">
        <v>39169</v>
      </c>
      <c r="J532" s="598" t="s">
        <v>105</v>
      </c>
      <c r="K532" s="726" t="s">
        <v>3356</v>
      </c>
      <c r="L532" s="598" t="s">
        <v>67</v>
      </c>
      <c r="M532" s="598" t="s">
        <v>68</v>
      </c>
      <c r="N532" s="598"/>
      <c r="O532" s="299" t="s">
        <v>3358</v>
      </c>
      <c r="P532" s="225" t="s">
        <v>3357</v>
      </c>
      <c r="Q532" s="269">
        <v>40808</v>
      </c>
      <c r="R532" s="598"/>
      <c r="S532" s="598"/>
      <c r="T532" s="29"/>
      <c r="U532" s="30">
        <v>6.85</v>
      </c>
      <c r="V532" s="31"/>
      <c r="W532" s="30"/>
      <c r="X532" s="31"/>
      <c r="Y532" s="30">
        <v>1.6</v>
      </c>
      <c r="Z532" s="31"/>
      <c r="AA532" s="30"/>
      <c r="AB532" s="31"/>
      <c r="AC532" s="30"/>
      <c r="AD532" s="31">
        <v>11.1</v>
      </c>
      <c r="AE532" s="30">
        <v>2.8</v>
      </c>
      <c r="AF532" s="31">
        <v>4.3</v>
      </c>
      <c r="AG532" s="30">
        <v>0.3</v>
      </c>
      <c r="AH532" s="31"/>
      <c r="AI532" s="30">
        <v>3</v>
      </c>
      <c r="AJ532" s="31">
        <v>1.4</v>
      </c>
      <c r="AK532" s="263">
        <v>0.3</v>
      </c>
      <c r="AL532" s="29"/>
      <c r="AM532" s="30">
        <v>6.85</v>
      </c>
      <c r="AN532" s="31"/>
      <c r="AO532" s="30"/>
      <c r="AP532" s="31"/>
      <c r="AQ532" s="30">
        <v>1.6</v>
      </c>
      <c r="AR532" s="31"/>
      <c r="AS532" s="30"/>
      <c r="AT532" s="31"/>
      <c r="AU532" s="30"/>
      <c r="AV532" s="31">
        <v>11.1</v>
      </c>
      <c r="AW532" s="30">
        <v>2.8</v>
      </c>
      <c r="AX532" s="31">
        <v>4.3</v>
      </c>
      <c r="AY532" s="30">
        <v>0.3</v>
      </c>
      <c r="AZ532" s="31"/>
      <c r="BA532" s="30">
        <v>3</v>
      </c>
      <c r="BB532" s="31">
        <v>1.4</v>
      </c>
      <c r="BC532" s="263">
        <v>0.3</v>
      </c>
      <c r="BD532" s="264"/>
      <c r="BE532" s="265"/>
      <c r="BF532" s="266"/>
      <c r="BG532" s="266"/>
      <c r="BH532" s="266"/>
      <c r="BI532" s="266"/>
      <c r="BJ532" s="266"/>
      <c r="BK532" s="266"/>
      <c r="BL532" s="263"/>
      <c r="BM532" s="717"/>
    </row>
    <row r="533" spans="1:65" s="15" customFormat="1" ht="53.25" customHeight="1" x14ac:dyDescent="0.15">
      <c r="A533" s="218" t="s">
        <v>2980</v>
      </c>
      <c r="B533" s="272">
        <v>528</v>
      </c>
      <c r="C533" s="598" t="s">
        <v>3350</v>
      </c>
      <c r="D533" s="445" t="s">
        <v>3359</v>
      </c>
      <c r="E533" s="421" t="s">
        <v>3360</v>
      </c>
      <c r="F533" s="405" t="s">
        <v>3361</v>
      </c>
      <c r="G533" s="724" t="s">
        <v>3362</v>
      </c>
      <c r="H533" s="725" t="s">
        <v>3360</v>
      </c>
      <c r="I533" s="312">
        <v>38519</v>
      </c>
      <c r="J533" s="598" t="s">
        <v>105</v>
      </c>
      <c r="K533" s="726" t="s">
        <v>3363</v>
      </c>
      <c r="L533" s="598" t="s">
        <v>67</v>
      </c>
      <c r="M533" s="598" t="s">
        <v>68</v>
      </c>
      <c r="N533" s="598"/>
      <c r="O533" s="299" t="s">
        <v>3358</v>
      </c>
      <c r="P533" s="727" t="s">
        <v>3364</v>
      </c>
      <c r="Q533" s="225" t="s">
        <v>3365</v>
      </c>
      <c r="R533" s="598"/>
      <c r="S533" s="598"/>
      <c r="T533" s="29">
        <v>89.12</v>
      </c>
      <c r="U533" s="30">
        <v>50.45</v>
      </c>
      <c r="V533" s="31"/>
      <c r="W533" s="30">
        <v>1.9</v>
      </c>
      <c r="X533" s="31"/>
      <c r="Y533" s="30"/>
      <c r="Z533" s="31"/>
      <c r="AA533" s="30"/>
      <c r="AB533" s="31"/>
      <c r="AC533" s="30"/>
      <c r="AD533" s="31">
        <v>21.38</v>
      </c>
      <c r="AE533" s="30"/>
      <c r="AF533" s="31">
        <v>124.4</v>
      </c>
      <c r="AG533" s="30"/>
      <c r="AH533" s="31"/>
      <c r="AI533" s="30"/>
      <c r="AJ533" s="31">
        <v>2.2999999999999998</v>
      </c>
      <c r="AK533" s="263">
        <v>0.1</v>
      </c>
      <c r="AL533" s="29">
        <v>89.12</v>
      </c>
      <c r="AM533" s="30">
        <v>50.45</v>
      </c>
      <c r="AN533" s="31"/>
      <c r="AO533" s="30">
        <v>1.9</v>
      </c>
      <c r="AP533" s="31"/>
      <c r="AQ533" s="30"/>
      <c r="AR533" s="31"/>
      <c r="AS533" s="30"/>
      <c r="AT533" s="31"/>
      <c r="AU533" s="30"/>
      <c r="AV533" s="31">
        <v>21.38</v>
      </c>
      <c r="AW533" s="30"/>
      <c r="AX533" s="31">
        <v>124.4</v>
      </c>
      <c r="AY533" s="30"/>
      <c r="AZ533" s="31"/>
      <c r="BA533" s="30"/>
      <c r="BB533" s="31">
        <v>2.2999999999999998</v>
      </c>
      <c r="BC533" s="263">
        <v>0.1</v>
      </c>
      <c r="BD533" s="264"/>
      <c r="BE533" s="265"/>
      <c r="BF533" s="266"/>
      <c r="BG533" s="266"/>
      <c r="BH533" s="266"/>
      <c r="BI533" s="266"/>
      <c r="BJ533" s="266"/>
      <c r="BK533" s="266"/>
      <c r="BL533" s="263"/>
      <c r="BM533" s="717"/>
    </row>
    <row r="534" spans="1:65" s="15" customFormat="1" ht="40.5" x14ac:dyDescent="0.15">
      <c r="A534" s="218" t="s">
        <v>2980</v>
      </c>
      <c r="B534" s="272">
        <v>529</v>
      </c>
      <c r="C534" s="598" t="s">
        <v>3350</v>
      </c>
      <c r="D534" s="445" t="s">
        <v>3366</v>
      </c>
      <c r="E534" s="421" t="s">
        <v>3367</v>
      </c>
      <c r="F534" s="405" t="s">
        <v>3368</v>
      </c>
      <c r="G534" s="724" t="s">
        <v>3369</v>
      </c>
      <c r="H534" s="725" t="s">
        <v>3367</v>
      </c>
      <c r="I534" s="312">
        <v>38589</v>
      </c>
      <c r="J534" s="598" t="s">
        <v>105</v>
      </c>
      <c r="K534" s="726" t="s">
        <v>3370</v>
      </c>
      <c r="L534" s="598" t="s">
        <v>67</v>
      </c>
      <c r="M534" s="598" t="s">
        <v>68</v>
      </c>
      <c r="N534" s="598"/>
      <c r="O534" s="299" t="s">
        <v>3358</v>
      </c>
      <c r="P534" s="727" t="s">
        <v>3371</v>
      </c>
      <c r="Q534" s="269">
        <v>40808</v>
      </c>
      <c r="R534" s="598"/>
      <c r="S534" s="598"/>
      <c r="T534" s="29">
        <v>7.6</v>
      </c>
      <c r="U534" s="30">
        <v>64.400000000000006</v>
      </c>
      <c r="V534" s="31"/>
      <c r="W534" s="30"/>
      <c r="X534" s="31"/>
      <c r="Y534" s="37"/>
      <c r="Z534" s="31"/>
      <c r="AA534" s="30"/>
      <c r="AB534" s="31"/>
      <c r="AC534" s="30"/>
      <c r="AD534" s="31"/>
      <c r="AE534" s="30"/>
      <c r="AF534" s="31"/>
      <c r="AG534" s="30"/>
      <c r="AH534" s="31"/>
      <c r="AI534" s="30"/>
      <c r="AJ534" s="31">
        <v>13</v>
      </c>
      <c r="AK534" s="741"/>
      <c r="AL534" s="29">
        <v>7.6</v>
      </c>
      <c r="AM534" s="30">
        <v>64.400000000000006</v>
      </c>
      <c r="AN534" s="31"/>
      <c r="AO534" s="30"/>
      <c r="AP534" s="31"/>
      <c r="AQ534" s="37"/>
      <c r="AR534" s="31"/>
      <c r="AS534" s="30"/>
      <c r="AT534" s="31"/>
      <c r="AU534" s="30"/>
      <c r="AV534" s="31"/>
      <c r="AW534" s="30"/>
      <c r="AX534" s="31"/>
      <c r="AY534" s="30"/>
      <c r="AZ534" s="31"/>
      <c r="BA534" s="30"/>
      <c r="BB534" s="31">
        <v>13</v>
      </c>
      <c r="BC534" s="741"/>
      <c r="BD534" s="264"/>
      <c r="BE534" s="265"/>
      <c r="BF534" s="266"/>
      <c r="BG534" s="266"/>
      <c r="BH534" s="266"/>
      <c r="BI534" s="266"/>
      <c r="BJ534" s="266"/>
      <c r="BK534" s="266"/>
      <c r="BL534" s="263"/>
      <c r="BM534" s="717"/>
    </row>
    <row r="535" spans="1:65" s="15" customFormat="1" ht="27" x14ac:dyDescent="0.15">
      <c r="A535" s="218" t="s">
        <v>2980</v>
      </c>
      <c r="B535" s="272">
        <v>530</v>
      </c>
      <c r="C535" s="598" t="s">
        <v>3350</v>
      </c>
      <c r="D535" s="445" t="s">
        <v>3372</v>
      </c>
      <c r="E535" s="421" t="s">
        <v>3373</v>
      </c>
      <c r="F535" s="405" t="s">
        <v>3374</v>
      </c>
      <c r="G535" s="724" t="s">
        <v>3375</v>
      </c>
      <c r="H535" s="725" t="s">
        <v>3373</v>
      </c>
      <c r="I535" s="269">
        <v>39169</v>
      </c>
      <c r="J535" s="598" t="s">
        <v>74</v>
      </c>
      <c r="K535" s="726" t="s">
        <v>3376</v>
      </c>
      <c r="L535" s="598" t="s">
        <v>67</v>
      </c>
      <c r="M535" s="598" t="s">
        <v>68</v>
      </c>
      <c r="N535" s="598"/>
      <c r="O535" s="299" t="s">
        <v>3358</v>
      </c>
      <c r="P535" s="225" t="s">
        <v>3377</v>
      </c>
      <c r="Q535" s="225" t="s">
        <v>3365</v>
      </c>
      <c r="R535" s="598"/>
      <c r="S535" s="598"/>
      <c r="T535" s="29"/>
      <c r="U535" s="30">
        <v>42.4</v>
      </c>
      <c r="V535" s="31"/>
      <c r="W535" s="30"/>
      <c r="X535" s="31"/>
      <c r="Y535" s="30"/>
      <c r="Z535" s="31"/>
      <c r="AA535" s="30"/>
      <c r="AB535" s="31"/>
      <c r="AC535" s="30"/>
      <c r="AD535" s="31"/>
      <c r="AE535" s="30">
        <v>10.6</v>
      </c>
      <c r="AF535" s="31">
        <v>122.2</v>
      </c>
      <c r="AG535" s="30"/>
      <c r="AH535" s="31"/>
      <c r="AI535" s="30"/>
      <c r="AJ535" s="31"/>
      <c r="AK535" s="741"/>
      <c r="AL535" s="29"/>
      <c r="AM535" s="30">
        <v>42.4</v>
      </c>
      <c r="AN535" s="31"/>
      <c r="AO535" s="30"/>
      <c r="AP535" s="31"/>
      <c r="AQ535" s="30"/>
      <c r="AR535" s="31"/>
      <c r="AS535" s="30"/>
      <c r="AT535" s="31"/>
      <c r="AU535" s="30"/>
      <c r="AV535" s="31"/>
      <c r="AW535" s="30">
        <v>10.6</v>
      </c>
      <c r="AX535" s="31">
        <v>122.2</v>
      </c>
      <c r="AY535" s="30"/>
      <c r="AZ535" s="31"/>
      <c r="BA535" s="30"/>
      <c r="BB535" s="31"/>
      <c r="BC535" s="741"/>
      <c r="BD535" s="264"/>
      <c r="BE535" s="265"/>
      <c r="BF535" s="266"/>
      <c r="BG535" s="266"/>
      <c r="BH535" s="266"/>
      <c r="BI535" s="266"/>
      <c r="BJ535" s="266"/>
      <c r="BK535" s="266"/>
      <c r="BL535" s="263"/>
      <c r="BM535" s="717"/>
    </row>
    <row r="536" spans="1:65" s="15" customFormat="1" ht="40.5" x14ac:dyDescent="0.15">
      <c r="A536" s="218" t="s">
        <v>2980</v>
      </c>
      <c r="B536" s="272">
        <v>531</v>
      </c>
      <c r="C536" s="598" t="s">
        <v>3350</v>
      </c>
      <c r="D536" s="445" t="s">
        <v>3378</v>
      </c>
      <c r="E536" s="421" t="s">
        <v>3379</v>
      </c>
      <c r="F536" s="405" t="s">
        <v>3380</v>
      </c>
      <c r="G536" s="724" t="s">
        <v>3381</v>
      </c>
      <c r="H536" s="725" t="s">
        <v>3379</v>
      </c>
      <c r="I536" s="269">
        <v>40142</v>
      </c>
      <c r="J536" s="598" t="s">
        <v>105</v>
      </c>
      <c r="K536" s="726" t="s">
        <v>3382</v>
      </c>
      <c r="L536" s="598" t="s">
        <v>67</v>
      </c>
      <c r="M536" s="598" t="s">
        <v>68</v>
      </c>
      <c r="N536" s="598"/>
      <c r="O536" s="299" t="s">
        <v>3358</v>
      </c>
      <c r="P536" s="225" t="s">
        <v>3383</v>
      </c>
      <c r="Q536" s="225" t="s">
        <v>3384</v>
      </c>
      <c r="R536" s="598"/>
      <c r="S536" s="598"/>
      <c r="T536" s="29"/>
      <c r="U536" s="30">
        <v>38.4</v>
      </c>
      <c r="V536" s="31"/>
      <c r="W536" s="30">
        <v>27.1</v>
      </c>
      <c r="X536" s="31"/>
      <c r="Y536" s="30">
        <v>10.6</v>
      </c>
      <c r="Z536" s="31"/>
      <c r="AA536" s="30"/>
      <c r="AB536" s="31"/>
      <c r="AC536" s="30"/>
      <c r="AD536" s="31"/>
      <c r="AE536" s="30">
        <v>62.2</v>
      </c>
      <c r="AF536" s="31">
        <v>166</v>
      </c>
      <c r="AG536" s="30"/>
      <c r="AH536" s="31"/>
      <c r="AI536" s="30"/>
      <c r="AJ536" s="31">
        <v>12.9</v>
      </c>
      <c r="AK536" s="741"/>
      <c r="AL536" s="29"/>
      <c r="AM536" s="30">
        <v>38.4</v>
      </c>
      <c r="AN536" s="31"/>
      <c r="AO536" s="30">
        <v>27.1</v>
      </c>
      <c r="AP536" s="31"/>
      <c r="AQ536" s="30">
        <v>10.6</v>
      </c>
      <c r="AR536" s="31"/>
      <c r="AS536" s="30"/>
      <c r="AT536" s="31"/>
      <c r="AU536" s="30"/>
      <c r="AV536" s="31"/>
      <c r="AW536" s="30">
        <v>62.2</v>
      </c>
      <c r="AX536" s="31">
        <v>166</v>
      </c>
      <c r="AY536" s="30"/>
      <c r="AZ536" s="31"/>
      <c r="BA536" s="30"/>
      <c r="BB536" s="31">
        <v>12.9</v>
      </c>
      <c r="BC536" s="741"/>
      <c r="BD536" s="264"/>
      <c r="BE536" s="265"/>
      <c r="BF536" s="266"/>
      <c r="BG536" s="266"/>
      <c r="BH536" s="266"/>
      <c r="BI536" s="266"/>
      <c r="BJ536" s="266"/>
      <c r="BK536" s="266"/>
      <c r="BL536" s="263"/>
      <c r="BM536" s="717"/>
    </row>
    <row r="537" spans="1:65" s="15" customFormat="1" ht="36" x14ac:dyDescent="0.15">
      <c r="A537" s="218" t="s">
        <v>2980</v>
      </c>
      <c r="B537" s="272">
        <v>532</v>
      </c>
      <c r="C537" s="598" t="s">
        <v>3350</v>
      </c>
      <c r="D537" s="445" t="s">
        <v>3385</v>
      </c>
      <c r="E537" s="421" t="s">
        <v>3386</v>
      </c>
      <c r="F537" s="405" t="s">
        <v>3387</v>
      </c>
      <c r="G537" s="724" t="s">
        <v>3388</v>
      </c>
      <c r="H537" s="725" t="s">
        <v>3386</v>
      </c>
      <c r="I537" s="269">
        <v>39167</v>
      </c>
      <c r="J537" s="598" t="s">
        <v>105</v>
      </c>
      <c r="K537" s="726" t="s">
        <v>3389</v>
      </c>
      <c r="L537" s="598" t="s">
        <v>67</v>
      </c>
      <c r="M537" s="598" t="s">
        <v>68</v>
      </c>
      <c r="N537" s="598"/>
      <c r="O537" s="299" t="s">
        <v>3358</v>
      </c>
      <c r="P537" s="269">
        <v>44285</v>
      </c>
      <c r="Q537" s="269">
        <v>41137</v>
      </c>
      <c r="R537" s="598"/>
      <c r="S537" s="598"/>
      <c r="T537" s="29"/>
      <c r="U537" s="30">
        <v>1.5</v>
      </c>
      <c r="V537" s="31"/>
      <c r="W537" s="37"/>
      <c r="X537" s="31"/>
      <c r="Y537" s="30"/>
      <c r="Z537" s="31"/>
      <c r="AA537" s="30"/>
      <c r="AB537" s="31"/>
      <c r="AC537" s="30"/>
      <c r="AD537" s="36"/>
      <c r="AE537" s="37"/>
      <c r="AF537" s="31">
        <v>28.9</v>
      </c>
      <c r="AG537" s="30"/>
      <c r="AH537" s="31"/>
      <c r="AI537" s="30"/>
      <c r="AJ537" s="31"/>
      <c r="AK537" s="741"/>
      <c r="AL537" s="29"/>
      <c r="AM537" s="30">
        <v>1.5</v>
      </c>
      <c r="AN537" s="31"/>
      <c r="AO537" s="37"/>
      <c r="AP537" s="31"/>
      <c r="AQ537" s="30"/>
      <c r="AR537" s="31"/>
      <c r="AS537" s="30"/>
      <c r="AT537" s="31"/>
      <c r="AU537" s="30"/>
      <c r="AV537" s="36"/>
      <c r="AW537" s="37"/>
      <c r="AX537" s="31">
        <v>28.9</v>
      </c>
      <c r="AY537" s="30"/>
      <c r="AZ537" s="31"/>
      <c r="BA537" s="30"/>
      <c r="BB537" s="31"/>
      <c r="BC537" s="741"/>
      <c r="BD537" s="264"/>
      <c r="BE537" s="265"/>
      <c r="BF537" s="266"/>
      <c r="BG537" s="266"/>
      <c r="BH537" s="266"/>
      <c r="BI537" s="266"/>
      <c r="BJ537" s="266"/>
      <c r="BK537" s="266"/>
      <c r="BL537" s="263"/>
      <c r="BM537" s="717"/>
    </row>
    <row r="538" spans="1:65" s="15" customFormat="1" ht="114.75" customHeight="1" x14ac:dyDescent="0.15">
      <c r="A538" s="218" t="s">
        <v>2980</v>
      </c>
      <c r="B538" s="272">
        <v>533</v>
      </c>
      <c r="C538" s="598" t="s">
        <v>3350</v>
      </c>
      <c r="D538" s="445" t="s">
        <v>3390</v>
      </c>
      <c r="E538" s="421" t="s">
        <v>3391</v>
      </c>
      <c r="F538" s="405" t="s">
        <v>3392</v>
      </c>
      <c r="G538" s="724" t="s">
        <v>3393</v>
      </c>
      <c r="H538" s="725" t="s">
        <v>3391</v>
      </c>
      <c r="I538" s="269">
        <v>39156</v>
      </c>
      <c r="J538" s="598" t="s">
        <v>105</v>
      </c>
      <c r="K538" s="726" t="s">
        <v>3394</v>
      </c>
      <c r="L538" s="598" t="s">
        <v>67</v>
      </c>
      <c r="M538" s="598" t="s">
        <v>68</v>
      </c>
      <c r="N538" s="598"/>
      <c r="O538" s="299" t="s">
        <v>3358</v>
      </c>
      <c r="P538" s="727" t="s">
        <v>3395</v>
      </c>
      <c r="Q538" s="269">
        <v>40808</v>
      </c>
      <c r="R538" s="598"/>
      <c r="S538" s="598"/>
      <c r="T538" s="29">
        <v>2.9</v>
      </c>
      <c r="U538" s="30">
        <v>30.01</v>
      </c>
      <c r="V538" s="31"/>
      <c r="W538" s="30">
        <v>0.4</v>
      </c>
      <c r="X538" s="31"/>
      <c r="Y538" s="30"/>
      <c r="Z538" s="31"/>
      <c r="AA538" s="30"/>
      <c r="AB538" s="31"/>
      <c r="AC538" s="30"/>
      <c r="AD538" s="31">
        <v>0</v>
      </c>
      <c r="AE538" s="30">
        <v>0.16</v>
      </c>
      <c r="AF538" s="31"/>
      <c r="AG538" s="30">
        <v>1.1000000000000001</v>
      </c>
      <c r="AH538" s="31"/>
      <c r="AI538" s="30"/>
      <c r="AJ538" s="31">
        <v>1.4</v>
      </c>
      <c r="AK538" s="263">
        <v>0.7</v>
      </c>
      <c r="AL538" s="29">
        <v>2.9</v>
      </c>
      <c r="AM538" s="30">
        <v>30.01</v>
      </c>
      <c r="AN538" s="31"/>
      <c r="AO538" s="30">
        <v>0.4</v>
      </c>
      <c r="AP538" s="31"/>
      <c r="AQ538" s="30"/>
      <c r="AR538" s="31"/>
      <c r="AS538" s="30"/>
      <c r="AT538" s="31"/>
      <c r="AU538" s="30"/>
      <c r="AV538" s="31">
        <v>0</v>
      </c>
      <c r="AW538" s="30">
        <v>0.16</v>
      </c>
      <c r="AX538" s="31"/>
      <c r="AY538" s="30">
        <v>1.1000000000000001</v>
      </c>
      <c r="AZ538" s="31"/>
      <c r="BA538" s="30"/>
      <c r="BB538" s="31">
        <v>1.4</v>
      </c>
      <c r="BC538" s="263">
        <v>0.7</v>
      </c>
      <c r="BD538" s="742"/>
      <c r="BE538" s="743"/>
      <c r="BF538" s="411"/>
      <c r="BG538" s="411"/>
      <c r="BH538" s="411"/>
      <c r="BI538" s="411"/>
      <c r="BJ538" s="411"/>
      <c r="BK538" s="411"/>
      <c r="BL538" s="741"/>
      <c r="BM538" s="717"/>
    </row>
    <row r="539" spans="1:65" s="15" customFormat="1" ht="78.75" customHeight="1" x14ac:dyDescent="0.15">
      <c r="A539" s="218" t="s">
        <v>2980</v>
      </c>
      <c r="B539" s="272">
        <v>534</v>
      </c>
      <c r="C539" s="598" t="s">
        <v>3350</v>
      </c>
      <c r="D539" s="445" t="s">
        <v>3396</v>
      </c>
      <c r="E539" s="421" t="s">
        <v>3397</v>
      </c>
      <c r="F539" s="405" t="s">
        <v>3387</v>
      </c>
      <c r="G539" s="724" t="s">
        <v>3398</v>
      </c>
      <c r="H539" s="725" t="s">
        <v>3399</v>
      </c>
      <c r="I539" s="312">
        <v>38574</v>
      </c>
      <c r="J539" s="598" t="s">
        <v>105</v>
      </c>
      <c r="K539" s="641" t="s">
        <v>3400</v>
      </c>
      <c r="L539" s="598" t="s">
        <v>67</v>
      </c>
      <c r="M539" s="598" t="s">
        <v>68</v>
      </c>
      <c r="N539" s="598"/>
      <c r="O539" s="299" t="s">
        <v>3358</v>
      </c>
      <c r="P539" s="727" t="s">
        <v>3401</v>
      </c>
      <c r="Q539" s="225" t="s">
        <v>3402</v>
      </c>
      <c r="R539" s="598"/>
      <c r="S539" s="598"/>
      <c r="T539" s="29">
        <v>8.1999999999999993</v>
      </c>
      <c r="U539" s="30">
        <v>40.83</v>
      </c>
      <c r="V539" s="31"/>
      <c r="W539" s="30"/>
      <c r="X539" s="31"/>
      <c r="Y539" s="30"/>
      <c r="Z539" s="31"/>
      <c r="AA539" s="30"/>
      <c r="AB539" s="31"/>
      <c r="AC539" s="30"/>
      <c r="AD539" s="31"/>
      <c r="AE539" s="30">
        <v>0.1</v>
      </c>
      <c r="AF539" s="31"/>
      <c r="AG539" s="30"/>
      <c r="AH539" s="31"/>
      <c r="AI539" s="30"/>
      <c r="AJ539" s="31">
        <v>5.57</v>
      </c>
      <c r="AK539" s="741">
        <v>0</v>
      </c>
      <c r="AL539" s="29">
        <v>8.1999999999999993</v>
      </c>
      <c r="AM539" s="30">
        <v>40.83</v>
      </c>
      <c r="AN539" s="31"/>
      <c r="AO539" s="30"/>
      <c r="AP539" s="31"/>
      <c r="AQ539" s="30"/>
      <c r="AR539" s="31"/>
      <c r="AS539" s="30"/>
      <c r="AT539" s="31"/>
      <c r="AU539" s="30"/>
      <c r="AV539" s="31"/>
      <c r="AW539" s="30">
        <v>0.1</v>
      </c>
      <c r="AX539" s="31"/>
      <c r="AY539" s="30"/>
      <c r="AZ539" s="31"/>
      <c r="BA539" s="30"/>
      <c r="BB539" s="31">
        <v>5.57</v>
      </c>
      <c r="BC539" s="741">
        <v>0</v>
      </c>
      <c r="BD539" s="742"/>
      <c r="BE539" s="743"/>
      <c r="BF539" s="411"/>
      <c r="BG539" s="411"/>
      <c r="BH539" s="411"/>
      <c r="BI539" s="411"/>
      <c r="BJ539" s="411"/>
      <c r="BK539" s="411"/>
      <c r="BL539" s="741"/>
      <c r="BM539" s="717"/>
    </row>
    <row r="540" spans="1:65" s="15" customFormat="1" ht="48" x14ac:dyDescent="0.15">
      <c r="A540" s="218" t="s">
        <v>2980</v>
      </c>
      <c r="B540" s="272">
        <v>535</v>
      </c>
      <c r="C540" s="598" t="s">
        <v>3350</v>
      </c>
      <c r="D540" s="445" t="s">
        <v>3403</v>
      </c>
      <c r="E540" s="421" t="s">
        <v>3404</v>
      </c>
      <c r="F540" s="405" t="s">
        <v>3405</v>
      </c>
      <c r="G540" s="724" t="s">
        <v>3406</v>
      </c>
      <c r="H540" s="725" t="s">
        <v>3404</v>
      </c>
      <c r="I540" s="312">
        <v>38798</v>
      </c>
      <c r="J540" s="598" t="s">
        <v>105</v>
      </c>
      <c r="K540" s="641" t="s">
        <v>3407</v>
      </c>
      <c r="L540" s="598" t="s">
        <v>67</v>
      </c>
      <c r="M540" s="598" t="s">
        <v>68</v>
      </c>
      <c r="N540" s="598"/>
      <c r="O540" s="299" t="s">
        <v>3358</v>
      </c>
      <c r="P540" s="225" t="s">
        <v>3408</v>
      </c>
      <c r="Q540" s="269">
        <v>40808</v>
      </c>
      <c r="R540" s="598"/>
      <c r="S540" s="598"/>
      <c r="T540" s="29">
        <v>1.8</v>
      </c>
      <c r="U540" s="30">
        <v>4.49</v>
      </c>
      <c r="V540" s="31"/>
      <c r="W540" s="30">
        <v>8.5</v>
      </c>
      <c r="X540" s="31"/>
      <c r="Y540" s="30"/>
      <c r="Z540" s="31"/>
      <c r="AA540" s="30"/>
      <c r="AB540" s="31"/>
      <c r="AC540" s="30"/>
      <c r="AD540" s="31"/>
      <c r="AE540" s="30">
        <v>0.7</v>
      </c>
      <c r="AF540" s="31"/>
      <c r="AG540" s="30"/>
      <c r="AH540" s="31"/>
      <c r="AI540" s="30"/>
      <c r="AJ540" s="31">
        <v>1.9</v>
      </c>
      <c r="AK540" s="263">
        <v>3.43</v>
      </c>
      <c r="AL540" s="29">
        <v>1.8</v>
      </c>
      <c r="AM540" s="30">
        <v>4.49</v>
      </c>
      <c r="AN540" s="31"/>
      <c r="AO540" s="30">
        <v>8.5</v>
      </c>
      <c r="AP540" s="31"/>
      <c r="AQ540" s="30"/>
      <c r="AR540" s="31"/>
      <c r="AS540" s="30"/>
      <c r="AT540" s="31"/>
      <c r="AU540" s="30"/>
      <c r="AV540" s="31"/>
      <c r="AW540" s="30">
        <v>0.7</v>
      </c>
      <c r="AX540" s="31"/>
      <c r="AY540" s="30"/>
      <c r="AZ540" s="31"/>
      <c r="BA540" s="30"/>
      <c r="BB540" s="31">
        <v>1.9</v>
      </c>
      <c r="BC540" s="263">
        <v>3.43</v>
      </c>
      <c r="BD540" s="742"/>
      <c r="BE540" s="743"/>
      <c r="BF540" s="411"/>
      <c r="BG540" s="411"/>
      <c r="BH540" s="411"/>
      <c r="BI540" s="411"/>
      <c r="BJ540" s="411"/>
      <c r="BK540" s="411"/>
      <c r="BL540" s="741"/>
      <c r="BM540" s="717"/>
    </row>
    <row r="541" spans="1:65" s="15" customFormat="1" ht="69.75" customHeight="1" x14ac:dyDescent="0.15">
      <c r="A541" s="218" t="s">
        <v>2980</v>
      </c>
      <c r="B541" s="272">
        <v>536</v>
      </c>
      <c r="C541" s="598" t="s">
        <v>3350</v>
      </c>
      <c r="D541" s="445" t="s">
        <v>3409</v>
      </c>
      <c r="E541" s="421" t="s">
        <v>3410</v>
      </c>
      <c r="F541" s="405" t="s">
        <v>3411</v>
      </c>
      <c r="G541" s="724" t="s">
        <v>3412</v>
      </c>
      <c r="H541" s="725" t="s">
        <v>3410</v>
      </c>
      <c r="I541" s="312">
        <v>38713</v>
      </c>
      <c r="J541" s="598" t="s">
        <v>105</v>
      </c>
      <c r="K541" s="641" t="s">
        <v>3413</v>
      </c>
      <c r="L541" s="598" t="s">
        <v>67</v>
      </c>
      <c r="M541" s="598" t="s">
        <v>68</v>
      </c>
      <c r="N541" s="598"/>
      <c r="O541" s="299" t="s">
        <v>3358</v>
      </c>
      <c r="P541" s="727" t="s">
        <v>3414</v>
      </c>
      <c r="Q541" s="269">
        <v>40808</v>
      </c>
      <c r="R541" s="598"/>
      <c r="S541" s="598"/>
      <c r="T541" s="29">
        <v>23.1</v>
      </c>
      <c r="U541" s="30">
        <v>16.899999999999999</v>
      </c>
      <c r="V541" s="31"/>
      <c r="W541" s="30"/>
      <c r="X541" s="31"/>
      <c r="Y541" s="30"/>
      <c r="Z541" s="31"/>
      <c r="AA541" s="30"/>
      <c r="AB541" s="31"/>
      <c r="AC541" s="30"/>
      <c r="AD541" s="31">
        <v>13.4</v>
      </c>
      <c r="AE541" s="30">
        <v>65.2</v>
      </c>
      <c r="AF541" s="31"/>
      <c r="AG541" s="37"/>
      <c r="AH541" s="31"/>
      <c r="AI541" s="30"/>
      <c r="AJ541" s="31">
        <v>1.2</v>
      </c>
      <c r="AK541" s="741"/>
      <c r="AL541" s="29">
        <v>23.1</v>
      </c>
      <c r="AM541" s="30">
        <v>16.899999999999999</v>
      </c>
      <c r="AN541" s="31"/>
      <c r="AO541" s="30"/>
      <c r="AP541" s="31"/>
      <c r="AQ541" s="30"/>
      <c r="AR541" s="31"/>
      <c r="AS541" s="30"/>
      <c r="AT541" s="31"/>
      <c r="AU541" s="30"/>
      <c r="AV541" s="31">
        <v>13.4</v>
      </c>
      <c r="AW541" s="30">
        <v>65.2</v>
      </c>
      <c r="AX541" s="31"/>
      <c r="AY541" s="37"/>
      <c r="AZ541" s="31"/>
      <c r="BA541" s="30"/>
      <c r="BB541" s="31">
        <v>1.2</v>
      </c>
      <c r="BC541" s="741"/>
      <c r="BD541" s="742"/>
      <c r="BE541" s="743"/>
      <c r="BF541" s="411"/>
      <c r="BG541" s="411"/>
      <c r="BH541" s="411"/>
      <c r="BI541" s="411"/>
      <c r="BJ541" s="411"/>
      <c r="BK541" s="411"/>
      <c r="BL541" s="741"/>
      <c r="BM541" s="717"/>
    </row>
    <row r="542" spans="1:65" s="15" customFormat="1" ht="60" x14ac:dyDescent="0.15">
      <c r="A542" s="218" t="s">
        <v>2980</v>
      </c>
      <c r="B542" s="272">
        <v>537</v>
      </c>
      <c r="C542" s="598" t="s">
        <v>3350</v>
      </c>
      <c r="D542" s="445" t="s">
        <v>3415</v>
      </c>
      <c r="E542" s="421" t="s">
        <v>3416</v>
      </c>
      <c r="F542" s="405" t="s">
        <v>3417</v>
      </c>
      <c r="G542" s="724" t="s">
        <v>3418</v>
      </c>
      <c r="H542" s="725" t="s">
        <v>3416</v>
      </c>
      <c r="I542" s="312">
        <v>38776</v>
      </c>
      <c r="J542" s="598" t="s">
        <v>105</v>
      </c>
      <c r="K542" s="641" t="s">
        <v>3419</v>
      </c>
      <c r="L542" s="598" t="s">
        <v>67</v>
      </c>
      <c r="M542" s="598" t="s">
        <v>68</v>
      </c>
      <c r="N542" s="598"/>
      <c r="O542" s="299" t="s">
        <v>3358</v>
      </c>
      <c r="P542" s="225" t="s">
        <v>3420</v>
      </c>
      <c r="Q542" s="269">
        <v>40808</v>
      </c>
      <c r="R542" s="598"/>
      <c r="S542" s="598"/>
      <c r="T542" s="29">
        <v>16</v>
      </c>
      <c r="U542" s="30">
        <v>2.2999999999999998</v>
      </c>
      <c r="V542" s="31"/>
      <c r="W542" s="30"/>
      <c r="X542" s="31"/>
      <c r="Y542" s="30">
        <v>15.6</v>
      </c>
      <c r="Z542" s="31"/>
      <c r="AA542" s="30">
        <v>1.8</v>
      </c>
      <c r="AB542" s="31"/>
      <c r="AC542" s="30"/>
      <c r="AD542" s="36"/>
      <c r="AE542" s="30">
        <v>2.2999999999999998</v>
      </c>
      <c r="AF542" s="31">
        <v>40</v>
      </c>
      <c r="AG542" s="30"/>
      <c r="AH542" s="31"/>
      <c r="AI542" s="30"/>
      <c r="AJ542" s="31">
        <v>0.3</v>
      </c>
      <c r="AK542" s="741"/>
      <c r="AL542" s="29">
        <v>16</v>
      </c>
      <c r="AM542" s="30">
        <v>2.2999999999999998</v>
      </c>
      <c r="AN542" s="31"/>
      <c r="AO542" s="30"/>
      <c r="AP542" s="31"/>
      <c r="AQ542" s="30">
        <v>15.6</v>
      </c>
      <c r="AR542" s="31"/>
      <c r="AS542" s="30">
        <v>1.8</v>
      </c>
      <c r="AT542" s="31"/>
      <c r="AU542" s="30"/>
      <c r="AV542" s="36"/>
      <c r="AW542" s="30">
        <v>2.2999999999999998</v>
      </c>
      <c r="AX542" s="31">
        <v>40</v>
      </c>
      <c r="AY542" s="30"/>
      <c r="AZ542" s="31"/>
      <c r="BA542" s="30"/>
      <c r="BB542" s="31">
        <v>0.3</v>
      </c>
      <c r="BC542" s="741"/>
      <c r="BD542" s="264"/>
      <c r="BE542" s="265"/>
      <c r="BF542" s="266"/>
      <c r="BG542" s="266"/>
      <c r="BH542" s="266"/>
      <c r="BI542" s="266"/>
      <c r="BJ542" s="266"/>
      <c r="BK542" s="266"/>
      <c r="BL542" s="263"/>
      <c r="BM542" s="717"/>
    </row>
    <row r="543" spans="1:65" s="15" customFormat="1" ht="60" x14ac:dyDescent="0.15">
      <c r="A543" s="218" t="s">
        <v>2980</v>
      </c>
      <c r="B543" s="272">
        <v>538</v>
      </c>
      <c r="C543" s="598" t="s">
        <v>3350</v>
      </c>
      <c r="D543" s="445" t="s">
        <v>3421</v>
      </c>
      <c r="E543" s="421" t="s">
        <v>3422</v>
      </c>
      <c r="F543" s="405" t="s">
        <v>3423</v>
      </c>
      <c r="G543" s="724" t="s">
        <v>3424</v>
      </c>
      <c r="H543" s="725" t="s">
        <v>3425</v>
      </c>
      <c r="I543" s="312">
        <v>38596</v>
      </c>
      <c r="J543" s="598" t="s">
        <v>105</v>
      </c>
      <c r="K543" s="641" t="s">
        <v>3426</v>
      </c>
      <c r="L543" s="598" t="s">
        <v>67</v>
      </c>
      <c r="M543" s="598" t="s">
        <v>68</v>
      </c>
      <c r="N543" s="598"/>
      <c r="O543" s="299" t="s">
        <v>3358</v>
      </c>
      <c r="P543" s="727" t="s">
        <v>3427</v>
      </c>
      <c r="Q543" s="727" t="s">
        <v>3428</v>
      </c>
      <c r="R543" s="598"/>
      <c r="S543" s="598"/>
      <c r="T543" s="29">
        <v>271.2</v>
      </c>
      <c r="U543" s="30">
        <v>173.9</v>
      </c>
      <c r="V543" s="31"/>
      <c r="W543" s="30"/>
      <c r="X543" s="31"/>
      <c r="Y543" s="30"/>
      <c r="Z543" s="31"/>
      <c r="AA543" s="30"/>
      <c r="AB543" s="31"/>
      <c r="AC543" s="30"/>
      <c r="AD543" s="31"/>
      <c r="AE543" s="30"/>
      <c r="AF543" s="36"/>
      <c r="AG543" s="30"/>
      <c r="AH543" s="31"/>
      <c r="AI543" s="30"/>
      <c r="AJ543" s="31">
        <v>11.6</v>
      </c>
      <c r="AK543" s="263">
        <v>0.2</v>
      </c>
      <c r="AL543" s="29">
        <v>271.2</v>
      </c>
      <c r="AM543" s="30">
        <v>173.9</v>
      </c>
      <c r="AN543" s="31"/>
      <c r="AO543" s="30"/>
      <c r="AP543" s="31"/>
      <c r="AQ543" s="30"/>
      <c r="AR543" s="31"/>
      <c r="AS543" s="30"/>
      <c r="AT543" s="31"/>
      <c r="AU543" s="30"/>
      <c r="AV543" s="31"/>
      <c r="AW543" s="30"/>
      <c r="AX543" s="36"/>
      <c r="AY543" s="30"/>
      <c r="AZ543" s="31"/>
      <c r="BA543" s="30"/>
      <c r="BB543" s="31">
        <v>11.6</v>
      </c>
      <c r="BC543" s="263">
        <v>0.2</v>
      </c>
      <c r="BD543" s="742"/>
      <c r="BE543" s="743"/>
      <c r="BF543" s="411"/>
      <c r="BG543" s="411"/>
      <c r="BH543" s="411"/>
      <c r="BI543" s="411"/>
      <c r="BJ543" s="411"/>
      <c r="BK543" s="411"/>
      <c r="BL543" s="741"/>
      <c r="BM543" s="717"/>
    </row>
    <row r="544" spans="1:65" s="15" customFormat="1" ht="60" x14ac:dyDescent="0.15">
      <c r="A544" s="218" t="s">
        <v>2980</v>
      </c>
      <c r="B544" s="272">
        <v>539</v>
      </c>
      <c r="C544" s="598" t="s">
        <v>3350</v>
      </c>
      <c r="D544" s="445" t="s">
        <v>3429</v>
      </c>
      <c r="E544" s="421" t="s">
        <v>3430</v>
      </c>
      <c r="F544" s="405" t="s">
        <v>3431</v>
      </c>
      <c r="G544" s="724" t="s">
        <v>3432</v>
      </c>
      <c r="H544" s="725" t="s">
        <v>3430</v>
      </c>
      <c r="I544" s="312">
        <v>38671</v>
      </c>
      <c r="J544" s="598" t="s">
        <v>105</v>
      </c>
      <c r="K544" s="641" t="s">
        <v>3433</v>
      </c>
      <c r="L544" s="598" t="s">
        <v>67</v>
      </c>
      <c r="M544" s="598" t="s">
        <v>68</v>
      </c>
      <c r="N544" s="598"/>
      <c r="O544" s="299" t="s">
        <v>3358</v>
      </c>
      <c r="P544" s="727" t="s">
        <v>3434</v>
      </c>
      <c r="Q544" s="225" t="s">
        <v>3435</v>
      </c>
      <c r="R544" s="598"/>
      <c r="S544" s="598"/>
      <c r="T544" s="29">
        <v>109.6</v>
      </c>
      <c r="U544" s="30">
        <v>74.75</v>
      </c>
      <c r="V544" s="31"/>
      <c r="W544" s="30"/>
      <c r="X544" s="31"/>
      <c r="Y544" s="30">
        <v>12.3</v>
      </c>
      <c r="Z544" s="31"/>
      <c r="AA544" s="30"/>
      <c r="AB544" s="31"/>
      <c r="AC544" s="30"/>
      <c r="AD544" s="31"/>
      <c r="AE544" s="30"/>
      <c r="AF544" s="31"/>
      <c r="AG544" s="30"/>
      <c r="AH544" s="31"/>
      <c r="AI544" s="30"/>
      <c r="AJ544" s="31">
        <v>32.700000000000003</v>
      </c>
      <c r="AK544" s="263">
        <v>2.4</v>
      </c>
      <c r="AL544" s="29">
        <v>109.6</v>
      </c>
      <c r="AM544" s="30">
        <v>74.75</v>
      </c>
      <c r="AN544" s="31"/>
      <c r="AO544" s="30"/>
      <c r="AP544" s="31"/>
      <c r="AQ544" s="30">
        <v>12.3</v>
      </c>
      <c r="AR544" s="31"/>
      <c r="AS544" s="30"/>
      <c r="AT544" s="31"/>
      <c r="AU544" s="30"/>
      <c r="AV544" s="31"/>
      <c r="AW544" s="30"/>
      <c r="AX544" s="31"/>
      <c r="AY544" s="30"/>
      <c r="AZ544" s="31"/>
      <c r="BA544" s="30"/>
      <c r="BB544" s="31">
        <v>32.700000000000003</v>
      </c>
      <c r="BC544" s="263">
        <v>2.4</v>
      </c>
      <c r="BD544" s="264"/>
      <c r="BE544" s="265"/>
      <c r="BF544" s="266"/>
      <c r="BG544" s="266"/>
      <c r="BH544" s="266"/>
      <c r="BI544" s="266"/>
      <c r="BJ544" s="266"/>
      <c r="BK544" s="266"/>
      <c r="BL544" s="263"/>
      <c r="BM544" s="717"/>
    </row>
    <row r="545" spans="1:65" s="15" customFormat="1" ht="72" x14ac:dyDescent="0.15">
      <c r="A545" s="218" t="s">
        <v>2980</v>
      </c>
      <c r="B545" s="272">
        <v>540</v>
      </c>
      <c r="C545" s="598" t="s">
        <v>3436</v>
      </c>
      <c r="D545" s="445" t="s">
        <v>3437</v>
      </c>
      <c r="E545" s="421" t="s">
        <v>3438</v>
      </c>
      <c r="F545" s="405" t="s">
        <v>3439</v>
      </c>
      <c r="G545" s="724" t="s">
        <v>3440</v>
      </c>
      <c r="H545" s="722" t="s">
        <v>3441</v>
      </c>
      <c r="I545" s="269">
        <v>38958</v>
      </c>
      <c r="J545" s="598" t="s">
        <v>105</v>
      </c>
      <c r="K545" s="726" t="s">
        <v>3442</v>
      </c>
      <c r="L545" s="138" t="s">
        <v>67</v>
      </c>
      <c r="M545" s="598" t="s">
        <v>74</v>
      </c>
      <c r="N545" s="598"/>
      <c r="O545" s="299" t="s">
        <v>174</v>
      </c>
      <c r="P545" s="538" t="s">
        <v>3443</v>
      </c>
      <c r="Q545" s="225" t="s">
        <v>3444</v>
      </c>
      <c r="R545" s="598"/>
      <c r="S545" s="598"/>
      <c r="T545" s="29">
        <v>22.2</v>
      </c>
      <c r="U545" s="30">
        <v>137.6</v>
      </c>
      <c r="V545" s="31"/>
      <c r="W545" s="30"/>
      <c r="X545" s="31"/>
      <c r="Y545" s="30"/>
      <c r="Z545" s="31">
        <v>26.7</v>
      </c>
      <c r="AA545" s="30"/>
      <c r="AB545" s="31"/>
      <c r="AC545" s="30"/>
      <c r="AD545" s="31">
        <v>20.399999999999999</v>
      </c>
      <c r="AE545" s="30">
        <v>3</v>
      </c>
      <c r="AF545" s="31">
        <v>1.3</v>
      </c>
      <c r="AG545" s="30"/>
      <c r="AH545" s="31"/>
      <c r="AI545" s="30"/>
      <c r="AJ545" s="31">
        <v>3.4</v>
      </c>
      <c r="AK545" s="263">
        <v>10.5</v>
      </c>
      <c r="AL545" s="29">
        <v>22.2</v>
      </c>
      <c r="AM545" s="30">
        <v>137.6</v>
      </c>
      <c r="AN545" s="31"/>
      <c r="AO545" s="30"/>
      <c r="AP545" s="31"/>
      <c r="AQ545" s="30"/>
      <c r="AR545" s="31">
        <v>26.7</v>
      </c>
      <c r="AS545" s="30"/>
      <c r="AT545" s="31"/>
      <c r="AU545" s="30"/>
      <c r="AV545" s="31">
        <v>20.399999999999999</v>
      </c>
      <c r="AW545" s="30">
        <v>3</v>
      </c>
      <c r="AX545" s="31">
        <v>1.3</v>
      </c>
      <c r="AY545" s="30"/>
      <c r="AZ545" s="31"/>
      <c r="BA545" s="30"/>
      <c r="BB545" s="31">
        <v>3.4</v>
      </c>
      <c r="BC545" s="263">
        <v>10.5</v>
      </c>
      <c r="BD545" s="742"/>
      <c r="BE545" s="743"/>
      <c r="BF545" s="411"/>
      <c r="BG545" s="411"/>
      <c r="BH545" s="411"/>
      <c r="BI545" s="411"/>
      <c r="BJ545" s="411"/>
      <c r="BK545" s="411"/>
      <c r="BL545" s="741"/>
      <c r="BM545" s="717"/>
    </row>
    <row r="546" spans="1:65" s="15" customFormat="1" ht="56.25" customHeight="1" x14ac:dyDescent="0.15">
      <c r="A546" s="218" t="s">
        <v>2980</v>
      </c>
      <c r="B546" s="272">
        <v>541</v>
      </c>
      <c r="C546" s="598" t="s">
        <v>3436</v>
      </c>
      <c r="D546" s="445" t="s">
        <v>3445</v>
      </c>
      <c r="E546" s="421" t="s">
        <v>3446</v>
      </c>
      <c r="F546" s="405" t="s">
        <v>3447</v>
      </c>
      <c r="G546" s="724" t="s">
        <v>3448</v>
      </c>
      <c r="H546" s="722" t="s">
        <v>3449</v>
      </c>
      <c r="I546" s="312">
        <v>38650</v>
      </c>
      <c r="J546" s="598" t="s">
        <v>105</v>
      </c>
      <c r="K546" s="726" t="s">
        <v>3450</v>
      </c>
      <c r="L546" s="138" t="s">
        <v>67</v>
      </c>
      <c r="M546" s="598" t="s">
        <v>74</v>
      </c>
      <c r="N546" s="598"/>
      <c r="O546" s="299" t="s">
        <v>174</v>
      </c>
      <c r="P546" s="723" t="s">
        <v>3443</v>
      </c>
      <c r="Q546" s="225" t="s">
        <v>3451</v>
      </c>
      <c r="R546" s="598"/>
      <c r="S546" s="598"/>
      <c r="T546" s="29">
        <v>6.1</v>
      </c>
      <c r="U546" s="30">
        <v>98.2</v>
      </c>
      <c r="V546" s="31"/>
      <c r="W546" s="37"/>
      <c r="X546" s="31"/>
      <c r="Y546" s="30"/>
      <c r="Z546" s="31"/>
      <c r="AA546" s="30"/>
      <c r="AB546" s="31"/>
      <c r="AC546" s="30"/>
      <c r="AD546" s="31">
        <v>31.7</v>
      </c>
      <c r="AE546" s="37"/>
      <c r="AF546" s="31"/>
      <c r="AG546" s="30"/>
      <c r="AH546" s="31"/>
      <c r="AI546" s="30"/>
      <c r="AJ546" s="31">
        <v>3.6</v>
      </c>
      <c r="AK546" s="263">
        <v>6.2</v>
      </c>
      <c r="AL546" s="29">
        <v>6.1</v>
      </c>
      <c r="AM546" s="30">
        <v>98.2</v>
      </c>
      <c r="AN546" s="31"/>
      <c r="AO546" s="37"/>
      <c r="AP546" s="31"/>
      <c r="AQ546" s="30"/>
      <c r="AR546" s="31"/>
      <c r="AS546" s="30"/>
      <c r="AT546" s="31"/>
      <c r="AU546" s="30"/>
      <c r="AV546" s="31">
        <v>31.7</v>
      </c>
      <c r="AW546" s="37"/>
      <c r="AX546" s="31"/>
      <c r="AY546" s="30"/>
      <c r="AZ546" s="31"/>
      <c r="BA546" s="30"/>
      <c r="BB546" s="31">
        <v>3.6</v>
      </c>
      <c r="BC546" s="263">
        <v>6.2</v>
      </c>
      <c r="BD546" s="742"/>
      <c r="BE546" s="743"/>
      <c r="BF546" s="411"/>
      <c r="BG546" s="411"/>
      <c r="BH546" s="411"/>
      <c r="BI546" s="411"/>
      <c r="BJ546" s="411"/>
      <c r="BK546" s="411"/>
      <c r="BL546" s="741"/>
      <c r="BM546" s="717"/>
    </row>
    <row r="547" spans="1:65" s="15" customFormat="1" ht="66" customHeight="1" x14ac:dyDescent="0.15">
      <c r="A547" s="218" t="s">
        <v>2980</v>
      </c>
      <c r="B547" s="272">
        <v>542</v>
      </c>
      <c r="C547" s="598" t="s">
        <v>3436</v>
      </c>
      <c r="D547" s="445" t="s">
        <v>3452</v>
      </c>
      <c r="E547" s="421" t="s">
        <v>3453</v>
      </c>
      <c r="F547" s="405" t="s">
        <v>3454</v>
      </c>
      <c r="G547" s="724" t="s">
        <v>3455</v>
      </c>
      <c r="H547" s="722" t="s">
        <v>3456</v>
      </c>
      <c r="I547" s="269">
        <v>39076</v>
      </c>
      <c r="J547" s="598" t="s">
        <v>105</v>
      </c>
      <c r="K547" s="726" t="s">
        <v>3457</v>
      </c>
      <c r="L547" s="138" t="s">
        <v>67</v>
      </c>
      <c r="M547" s="598" t="s">
        <v>74</v>
      </c>
      <c r="N547" s="598"/>
      <c r="O547" s="299" t="s">
        <v>184</v>
      </c>
      <c r="P547" s="723" t="s">
        <v>3443</v>
      </c>
      <c r="Q547" s="225" t="s">
        <v>3458</v>
      </c>
      <c r="R547" s="598"/>
      <c r="S547" s="598"/>
      <c r="T547" s="29">
        <v>52.8</v>
      </c>
      <c r="U547" s="30">
        <v>9.6999999999999993</v>
      </c>
      <c r="V547" s="31"/>
      <c r="W547" s="30">
        <v>17.399999999999999</v>
      </c>
      <c r="X547" s="31"/>
      <c r="Y547" s="30">
        <v>11.1</v>
      </c>
      <c r="Z547" s="31"/>
      <c r="AA547" s="30">
        <v>1.2</v>
      </c>
      <c r="AB547" s="31"/>
      <c r="AC547" s="30"/>
      <c r="AD547" s="36"/>
      <c r="AE547" s="30">
        <v>26.5</v>
      </c>
      <c r="AF547" s="31">
        <v>13.8</v>
      </c>
      <c r="AG547" s="30"/>
      <c r="AH547" s="31"/>
      <c r="AI547" s="30">
        <v>5.9</v>
      </c>
      <c r="AJ547" s="31"/>
      <c r="AK547" s="263">
        <v>2</v>
      </c>
      <c r="AL547" s="29">
        <v>52.8</v>
      </c>
      <c r="AM547" s="30">
        <v>9.6999999999999993</v>
      </c>
      <c r="AN547" s="31"/>
      <c r="AO547" s="30">
        <v>17.399999999999999</v>
      </c>
      <c r="AP547" s="31"/>
      <c r="AQ547" s="30">
        <v>11.1</v>
      </c>
      <c r="AR547" s="31"/>
      <c r="AS547" s="30">
        <v>1.2</v>
      </c>
      <c r="AT547" s="31"/>
      <c r="AU547" s="30"/>
      <c r="AV547" s="36"/>
      <c r="AW547" s="30">
        <v>26.5</v>
      </c>
      <c r="AX547" s="31">
        <v>13.8</v>
      </c>
      <c r="AY547" s="30"/>
      <c r="AZ547" s="31"/>
      <c r="BA547" s="30">
        <v>5.9</v>
      </c>
      <c r="BB547" s="31"/>
      <c r="BC547" s="263">
        <v>2</v>
      </c>
      <c r="BD547" s="264"/>
      <c r="BE547" s="265"/>
      <c r="BF547" s="266"/>
      <c r="BG547" s="266"/>
      <c r="BH547" s="266"/>
      <c r="BI547" s="266"/>
      <c r="BJ547" s="266"/>
      <c r="BK547" s="266"/>
      <c r="BL547" s="263"/>
      <c r="BM547" s="717"/>
    </row>
    <row r="548" spans="1:65" s="15" customFormat="1" ht="60" x14ac:dyDescent="0.15">
      <c r="A548" s="218" t="s">
        <v>2980</v>
      </c>
      <c r="B548" s="272">
        <v>543</v>
      </c>
      <c r="C548" s="598" t="s">
        <v>3436</v>
      </c>
      <c r="D548" s="445" t="s">
        <v>3459</v>
      </c>
      <c r="E548" s="421" t="s">
        <v>3460</v>
      </c>
      <c r="F548" s="405" t="s">
        <v>3461</v>
      </c>
      <c r="G548" s="724" t="s">
        <v>3462</v>
      </c>
      <c r="H548" s="722" t="s">
        <v>3463</v>
      </c>
      <c r="I548" s="312">
        <v>38546</v>
      </c>
      <c r="J548" s="598" t="s">
        <v>105</v>
      </c>
      <c r="K548" s="726" t="s">
        <v>3464</v>
      </c>
      <c r="L548" s="138" t="s">
        <v>67</v>
      </c>
      <c r="M548" s="598" t="s">
        <v>74</v>
      </c>
      <c r="N548" s="598"/>
      <c r="O548" s="299" t="s">
        <v>184</v>
      </c>
      <c r="P548" s="723" t="s">
        <v>3443</v>
      </c>
      <c r="Q548" s="225" t="s">
        <v>3444</v>
      </c>
      <c r="R548" s="598"/>
      <c r="S548" s="598"/>
      <c r="T548" s="29">
        <v>486.8</v>
      </c>
      <c r="U548" s="30">
        <v>504.1</v>
      </c>
      <c r="V548" s="31"/>
      <c r="W548" s="30"/>
      <c r="X548" s="31"/>
      <c r="Y548" s="30"/>
      <c r="Z548" s="31"/>
      <c r="AA548" s="30"/>
      <c r="AB548" s="31"/>
      <c r="AC548" s="30"/>
      <c r="AD548" s="31"/>
      <c r="AE548" s="30"/>
      <c r="AF548" s="31"/>
      <c r="AG548" s="30"/>
      <c r="AH548" s="31"/>
      <c r="AI548" s="30"/>
      <c r="AJ548" s="31"/>
      <c r="AK548" s="263">
        <v>1.2</v>
      </c>
      <c r="AL548" s="29">
        <v>486.8</v>
      </c>
      <c r="AM548" s="30">
        <v>504.1</v>
      </c>
      <c r="AN548" s="31"/>
      <c r="AO548" s="30"/>
      <c r="AP548" s="31"/>
      <c r="AQ548" s="30"/>
      <c r="AR548" s="31"/>
      <c r="AS548" s="30"/>
      <c r="AT548" s="31"/>
      <c r="AU548" s="30"/>
      <c r="AV548" s="31"/>
      <c r="AW548" s="30"/>
      <c r="AX548" s="31"/>
      <c r="AY548" s="30"/>
      <c r="AZ548" s="31"/>
      <c r="BA548" s="30"/>
      <c r="BB548" s="31"/>
      <c r="BC548" s="263">
        <v>1.2</v>
      </c>
      <c r="BD548" s="264"/>
      <c r="BE548" s="265"/>
      <c r="BF548" s="266"/>
      <c r="BG548" s="266"/>
      <c r="BH548" s="266"/>
      <c r="BI548" s="266"/>
      <c r="BJ548" s="266"/>
      <c r="BK548" s="266"/>
      <c r="BL548" s="263"/>
      <c r="BM548" s="717"/>
    </row>
    <row r="549" spans="1:65" s="15" customFormat="1" ht="73.5" customHeight="1" x14ac:dyDescent="0.15">
      <c r="A549" s="218" t="s">
        <v>2980</v>
      </c>
      <c r="B549" s="272">
        <v>544</v>
      </c>
      <c r="C549" s="598" t="s">
        <v>3436</v>
      </c>
      <c r="D549" s="445" t="s">
        <v>3465</v>
      </c>
      <c r="E549" s="421" t="s">
        <v>3466</v>
      </c>
      <c r="F549" s="405" t="s">
        <v>3467</v>
      </c>
      <c r="G549" s="724" t="s">
        <v>3468</v>
      </c>
      <c r="H549" s="722" t="s">
        <v>3469</v>
      </c>
      <c r="I549" s="312">
        <v>38532</v>
      </c>
      <c r="J549" s="598" t="s">
        <v>105</v>
      </c>
      <c r="K549" s="726" t="s">
        <v>3470</v>
      </c>
      <c r="L549" s="138" t="s">
        <v>67</v>
      </c>
      <c r="M549" s="598" t="s">
        <v>74</v>
      </c>
      <c r="N549" s="598"/>
      <c r="O549" s="299" t="s">
        <v>184</v>
      </c>
      <c r="P549" s="723" t="s">
        <v>3443</v>
      </c>
      <c r="Q549" s="225" t="s">
        <v>3471</v>
      </c>
      <c r="R549" s="598"/>
      <c r="S549" s="598"/>
      <c r="T549" s="29">
        <v>56.3</v>
      </c>
      <c r="U549" s="30">
        <v>25.6</v>
      </c>
      <c r="V549" s="31"/>
      <c r="W549" s="30">
        <v>7.5</v>
      </c>
      <c r="X549" s="31"/>
      <c r="Y549" s="37"/>
      <c r="Z549" s="31"/>
      <c r="AA549" s="30"/>
      <c r="AB549" s="31"/>
      <c r="AC549" s="30"/>
      <c r="AD549" s="31">
        <v>44.8</v>
      </c>
      <c r="AE549" s="30">
        <v>22.2</v>
      </c>
      <c r="AF549" s="31"/>
      <c r="AG549" s="30"/>
      <c r="AH549" s="31"/>
      <c r="AI549" s="30"/>
      <c r="AJ549" s="31">
        <v>1</v>
      </c>
      <c r="AK549" s="263">
        <v>5.8</v>
      </c>
      <c r="AL549" s="29">
        <v>56.3</v>
      </c>
      <c r="AM549" s="30">
        <v>25.6</v>
      </c>
      <c r="AN549" s="31"/>
      <c r="AO549" s="30">
        <v>7.5</v>
      </c>
      <c r="AP549" s="31"/>
      <c r="AQ549" s="37"/>
      <c r="AR549" s="31"/>
      <c r="AS549" s="30"/>
      <c r="AT549" s="31"/>
      <c r="AU549" s="30"/>
      <c r="AV549" s="31">
        <v>44.8</v>
      </c>
      <c r="AW549" s="30">
        <v>22.2</v>
      </c>
      <c r="AX549" s="31"/>
      <c r="AY549" s="30"/>
      <c r="AZ549" s="31"/>
      <c r="BA549" s="30"/>
      <c r="BB549" s="31">
        <v>1</v>
      </c>
      <c r="BC549" s="263">
        <v>5.8</v>
      </c>
      <c r="BD549" s="264"/>
      <c r="BE549" s="265"/>
      <c r="BF549" s="266"/>
      <c r="BG549" s="266"/>
      <c r="BH549" s="266"/>
      <c r="BI549" s="266"/>
      <c r="BJ549" s="266"/>
      <c r="BK549" s="266"/>
      <c r="BL549" s="263"/>
      <c r="BM549" s="717"/>
    </row>
    <row r="550" spans="1:65" s="15" customFormat="1" ht="66" customHeight="1" x14ac:dyDescent="0.15">
      <c r="A550" s="218" t="s">
        <v>2980</v>
      </c>
      <c r="B550" s="272">
        <v>545</v>
      </c>
      <c r="C550" s="598" t="s">
        <v>3436</v>
      </c>
      <c r="D550" s="445" t="s">
        <v>3472</v>
      </c>
      <c r="E550" s="421" t="s">
        <v>3473</v>
      </c>
      <c r="F550" s="405" t="s">
        <v>3474</v>
      </c>
      <c r="G550" s="724" t="s">
        <v>3475</v>
      </c>
      <c r="H550" s="722" t="s">
        <v>3476</v>
      </c>
      <c r="I550" s="312">
        <v>38541</v>
      </c>
      <c r="J550" s="598" t="s">
        <v>105</v>
      </c>
      <c r="K550" s="726" t="s">
        <v>3477</v>
      </c>
      <c r="L550" s="138" t="s">
        <v>67</v>
      </c>
      <c r="M550" s="598" t="s">
        <v>74</v>
      </c>
      <c r="N550" s="598"/>
      <c r="O550" s="299" t="s">
        <v>184</v>
      </c>
      <c r="P550" s="723" t="s">
        <v>3443</v>
      </c>
      <c r="Q550" s="225" t="s">
        <v>3471</v>
      </c>
      <c r="R550" s="598"/>
      <c r="S550" s="598"/>
      <c r="T550" s="29">
        <v>102</v>
      </c>
      <c r="U550" s="30">
        <v>77.599999999999994</v>
      </c>
      <c r="V550" s="31"/>
      <c r="W550" s="30"/>
      <c r="X550" s="31"/>
      <c r="Y550" s="30"/>
      <c r="Z550" s="31"/>
      <c r="AA550" s="30"/>
      <c r="AB550" s="31"/>
      <c r="AC550" s="30"/>
      <c r="AD550" s="31"/>
      <c r="AE550" s="30"/>
      <c r="AF550" s="31"/>
      <c r="AG550" s="30"/>
      <c r="AH550" s="31"/>
      <c r="AI550" s="30"/>
      <c r="AJ550" s="31">
        <v>1.1000000000000001</v>
      </c>
      <c r="AK550" s="263">
        <v>0.5</v>
      </c>
      <c r="AL550" s="29">
        <v>102</v>
      </c>
      <c r="AM550" s="30">
        <v>77.599999999999994</v>
      </c>
      <c r="AN550" s="31"/>
      <c r="AO550" s="30"/>
      <c r="AP550" s="31"/>
      <c r="AQ550" s="30"/>
      <c r="AR550" s="31"/>
      <c r="AS550" s="30"/>
      <c r="AT550" s="31"/>
      <c r="AU550" s="30"/>
      <c r="AV550" s="31"/>
      <c r="AW550" s="30"/>
      <c r="AX550" s="31"/>
      <c r="AY550" s="30"/>
      <c r="AZ550" s="31"/>
      <c r="BA550" s="30"/>
      <c r="BB550" s="31">
        <v>1.1000000000000001</v>
      </c>
      <c r="BC550" s="263">
        <v>0.5</v>
      </c>
      <c r="BD550" s="264"/>
      <c r="BE550" s="265"/>
      <c r="BF550" s="266"/>
      <c r="BG550" s="266"/>
      <c r="BH550" s="266"/>
      <c r="BI550" s="266"/>
      <c r="BJ550" s="266"/>
      <c r="BK550" s="266"/>
      <c r="BL550" s="263"/>
      <c r="BM550" s="717"/>
    </row>
    <row r="551" spans="1:65" s="15" customFormat="1" ht="60" x14ac:dyDescent="0.15">
      <c r="A551" s="218" t="s">
        <v>2980</v>
      </c>
      <c r="B551" s="272">
        <v>546</v>
      </c>
      <c r="C551" s="598" t="s">
        <v>3436</v>
      </c>
      <c r="D551" s="445" t="s">
        <v>3478</v>
      </c>
      <c r="E551" s="421" t="s">
        <v>3479</v>
      </c>
      <c r="F551" s="405" t="s">
        <v>3480</v>
      </c>
      <c r="G551" s="724" t="s">
        <v>3481</v>
      </c>
      <c r="H551" s="722" t="s">
        <v>3482</v>
      </c>
      <c r="I551" s="312">
        <v>38533</v>
      </c>
      <c r="J551" s="598" t="s">
        <v>105</v>
      </c>
      <c r="K551" s="726" t="s">
        <v>3483</v>
      </c>
      <c r="L551" s="138" t="s">
        <v>67</v>
      </c>
      <c r="M551" s="598" t="s">
        <v>74</v>
      </c>
      <c r="N551" s="598"/>
      <c r="O551" s="299" t="s">
        <v>184</v>
      </c>
      <c r="P551" s="723" t="s">
        <v>3443</v>
      </c>
      <c r="Q551" s="225" t="s">
        <v>3484</v>
      </c>
      <c r="R551" s="598"/>
      <c r="S551" s="598"/>
      <c r="T551" s="29">
        <v>21.1</v>
      </c>
      <c r="U551" s="30">
        <v>120</v>
      </c>
      <c r="V551" s="31"/>
      <c r="W551" s="30"/>
      <c r="X551" s="31"/>
      <c r="Y551" s="30"/>
      <c r="Z551" s="31"/>
      <c r="AA551" s="30"/>
      <c r="AB551" s="31"/>
      <c r="AC551" s="30"/>
      <c r="AD551" s="31"/>
      <c r="AE551" s="30">
        <v>1.2</v>
      </c>
      <c r="AF551" s="31"/>
      <c r="AG551" s="30"/>
      <c r="AH551" s="31"/>
      <c r="AI551" s="30"/>
      <c r="AJ551" s="31"/>
      <c r="AK551" s="263">
        <v>0.5</v>
      </c>
      <c r="AL551" s="29">
        <v>21.1</v>
      </c>
      <c r="AM551" s="30">
        <v>120</v>
      </c>
      <c r="AN551" s="31"/>
      <c r="AO551" s="30"/>
      <c r="AP551" s="31"/>
      <c r="AQ551" s="30"/>
      <c r="AR551" s="31"/>
      <c r="AS551" s="30"/>
      <c r="AT551" s="31"/>
      <c r="AU551" s="30"/>
      <c r="AV551" s="31"/>
      <c r="AW551" s="30">
        <v>1.2</v>
      </c>
      <c r="AX551" s="31"/>
      <c r="AY551" s="30"/>
      <c r="AZ551" s="31"/>
      <c r="BA551" s="30"/>
      <c r="BB551" s="31"/>
      <c r="BC551" s="263">
        <v>0.5</v>
      </c>
      <c r="BD551" s="264"/>
      <c r="BE551" s="265"/>
      <c r="BF551" s="266"/>
      <c r="BG551" s="266"/>
      <c r="BH551" s="266"/>
      <c r="BI551" s="266"/>
      <c r="BJ551" s="266"/>
      <c r="BK551" s="266"/>
      <c r="BL551" s="263"/>
      <c r="BM551" s="717"/>
    </row>
    <row r="552" spans="1:65" s="15" customFormat="1" ht="51" customHeight="1" x14ac:dyDescent="0.15">
      <c r="A552" s="218" t="s">
        <v>2980</v>
      </c>
      <c r="B552" s="272">
        <v>547</v>
      </c>
      <c r="C552" s="598" t="s">
        <v>3436</v>
      </c>
      <c r="D552" s="445" t="s">
        <v>3485</v>
      </c>
      <c r="E552" s="421" t="s">
        <v>3486</v>
      </c>
      <c r="F552" s="641" t="s">
        <v>3487</v>
      </c>
      <c r="G552" s="724" t="s">
        <v>3488</v>
      </c>
      <c r="H552" s="722" t="s">
        <v>3489</v>
      </c>
      <c r="I552" s="312">
        <v>39160</v>
      </c>
      <c r="J552" s="598" t="s">
        <v>105</v>
      </c>
      <c r="K552" s="726" t="s">
        <v>3490</v>
      </c>
      <c r="L552" s="138" t="s">
        <v>67</v>
      </c>
      <c r="M552" s="598" t="s">
        <v>74</v>
      </c>
      <c r="N552" s="598"/>
      <c r="O552" s="299" t="s">
        <v>184</v>
      </c>
      <c r="P552" s="723" t="s">
        <v>3443</v>
      </c>
      <c r="Q552" s="225" t="s">
        <v>3471</v>
      </c>
      <c r="R552" s="598"/>
      <c r="S552" s="598"/>
      <c r="T552" s="29">
        <v>19.3</v>
      </c>
      <c r="U552" s="30">
        <v>65.900000000000006</v>
      </c>
      <c r="V552" s="31"/>
      <c r="W552" s="30"/>
      <c r="X552" s="31"/>
      <c r="Y552" s="30"/>
      <c r="Z552" s="31">
        <v>23.6</v>
      </c>
      <c r="AA552" s="30"/>
      <c r="AB552" s="31"/>
      <c r="AC552" s="30"/>
      <c r="AD552" s="31"/>
      <c r="AE552" s="30"/>
      <c r="AF552" s="31"/>
      <c r="AG552" s="30"/>
      <c r="AH552" s="31"/>
      <c r="AI552" s="30"/>
      <c r="AJ552" s="31"/>
      <c r="AK552" s="263"/>
      <c r="AL552" s="29">
        <v>19.3</v>
      </c>
      <c r="AM552" s="30">
        <v>65.900000000000006</v>
      </c>
      <c r="AN552" s="31"/>
      <c r="AO552" s="30"/>
      <c r="AP552" s="31"/>
      <c r="AQ552" s="30"/>
      <c r="AR552" s="31">
        <v>23.6</v>
      </c>
      <c r="AS552" s="30"/>
      <c r="AT552" s="31"/>
      <c r="AU552" s="30"/>
      <c r="AV552" s="31"/>
      <c r="AW552" s="30"/>
      <c r="AX552" s="31"/>
      <c r="AY552" s="30"/>
      <c r="AZ552" s="31"/>
      <c r="BA552" s="30"/>
      <c r="BB552" s="31"/>
      <c r="BC552" s="263"/>
      <c r="BD552" s="264"/>
      <c r="BE552" s="265"/>
      <c r="BF552" s="266"/>
      <c r="BG552" s="266"/>
      <c r="BH552" s="266"/>
      <c r="BI552" s="266"/>
      <c r="BJ552" s="266"/>
      <c r="BK552" s="266"/>
      <c r="BL552" s="263"/>
      <c r="BM552" s="717"/>
    </row>
    <row r="553" spans="1:65" s="15" customFormat="1" ht="75.75" customHeight="1" x14ac:dyDescent="0.15">
      <c r="A553" s="218" t="s">
        <v>2980</v>
      </c>
      <c r="B553" s="272">
        <v>548</v>
      </c>
      <c r="C553" s="598" t="s">
        <v>3436</v>
      </c>
      <c r="D553" s="445" t="s">
        <v>3491</v>
      </c>
      <c r="E553" s="421" t="s">
        <v>3492</v>
      </c>
      <c r="F553" s="641" t="s">
        <v>3493</v>
      </c>
      <c r="G553" s="724" t="s">
        <v>3494</v>
      </c>
      <c r="H553" s="722" t="s">
        <v>3495</v>
      </c>
      <c r="I553" s="312">
        <v>38847</v>
      </c>
      <c r="J553" s="598" t="s">
        <v>105</v>
      </c>
      <c r="K553" s="726" t="s">
        <v>3496</v>
      </c>
      <c r="L553" s="138" t="s">
        <v>67</v>
      </c>
      <c r="M553" s="598" t="s">
        <v>74</v>
      </c>
      <c r="N553" s="598"/>
      <c r="O553" s="299" t="s">
        <v>184</v>
      </c>
      <c r="P553" s="723" t="s">
        <v>3443</v>
      </c>
      <c r="Q553" s="225" t="s">
        <v>3484</v>
      </c>
      <c r="R553" s="598"/>
      <c r="S553" s="598"/>
      <c r="T553" s="29">
        <v>19.399999999999999</v>
      </c>
      <c r="U553" s="30">
        <v>65</v>
      </c>
      <c r="V553" s="31"/>
      <c r="W553" s="30"/>
      <c r="X553" s="31"/>
      <c r="Y553" s="30"/>
      <c r="Z553" s="31">
        <v>5.3</v>
      </c>
      <c r="AA553" s="30"/>
      <c r="AB553" s="31"/>
      <c r="AC553" s="30"/>
      <c r="AD553" s="31"/>
      <c r="AE553" s="37"/>
      <c r="AF553" s="31"/>
      <c r="AG553" s="30"/>
      <c r="AH553" s="31"/>
      <c r="AI553" s="30"/>
      <c r="AJ553" s="31">
        <v>3.8</v>
      </c>
      <c r="AK553" s="263">
        <v>4.3</v>
      </c>
      <c r="AL553" s="29">
        <v>19.399999999999999</v>
      </c>
      <c r="AM553" s="30">
        <v>65</v>
      </c>
      <c r="AN553" s="31"/>
      <c r="AO553" s="30"/>
      <c r="AP553" s="31"/>
      <c r="AQ553" s="30"/>
      <c r="AR553" s="31">
        <v>5.3</v>
      </c>
      <c r="AS553" s="30"/>
      <c r="AT553" s="31"/>
      <c r="AU553" s="30"/>
      <c r="AV553" s="31"/>
      <c r="AW553" s="37"/>
      <c r="AX553" s="31"/>
      <c r="AY553" s="30"/>
      <c r="AZ553" s="31"/>
      <c r="BA553" s="30"/>
      <c r="BB553" s="31">
        <v>3.8</v>
      </c>
      <c r="BC553" s="263">
        <v>4.3</v>
      </c>
      <c r="BD553" s="264"/>
      <c r="BE553" s="265"/>
      <c r="BF553" s="266"/>
      <c r="BG553" s="266"/>
      <c r="BH553" s="266"/>
      <c r="BI553" s="266"/>
      <c r="BJ553" s="266"/>
      <c r="BK553" s="266"/>
      <c r="BL553" s="263"/>
      <c r="BM553" s="717"/>
    </row>
    <row r="554" spans="1:65" s="15" customFormat="1" ht="60" customHeight="1" x14ac:dyDescent="0.15">
      <c r="A554" s="218" t="s">
        <v>2980</v>
      </c>
      <c r="B554" s="272">
        <v>549</v>
      </c>
      <c r="C554" s="598" t="s">
        <v>3436</v>
      </c>
      <c r="D554" s="445" t="s">
        <v>3497</v>
      </c>
      <c r="E554" s="421" t="s">
        <v>3498</v>
      </c>
      <c r="F554" s="405" t="s">
        <v>3499</v>
      </c>
      <c r="G554" s="724" t="s">
        <v>3500</v>
      </c>
      <c r="H554" s="722" t="s">
        <v>3501</v>
      </c>
      <c r="I554" s="312">
        <v>39106</v>
      </c>
      <c r="J554" s="598" t="s">
        <v>105</v>
      </c>
      <c r="K554" s="726" t="s">
        <v>3502</v>
      </c>
      <c r="L554" s="138" t="s">
        <v>67</v>
      </c>
      <c r="M554" s="598" t="s">
        <v>74</v>
      </c>
      <c r="N554" s="598"/>
      <c r="O554" s="299" t="s">
        <v>184</v>
      </c>
      <c r="P554" s="723" t="s">
        <v>3443</v>
      </c>
      <c r="Q554" s="225" t="s">
        <v>3484</v>
      </c>
      <c r="R554" s="598"/>
      <c r="S554" s="598"/>
      <c r="T554" s="29"/>
      <c r="U554" s="30">
        <v>39</v>
      </c>
      <c r="V554" s="31"/>
      <c r="W554" s="30"/>
      <c r="X554" s="31"/>
      <c r="Y554" s="30"/>
      <c r="Z554" s="31"/>
      <c r="AA554" s="30"/>
      <c r="AB554" s="31"/>
      <c r="AC554" s="30"/>
      <c r="AD554" s="31"/>
      <c r="AE554" s="30"/>
      <c r="AF554" s="31"/>
      <c r="AG554" s="30"/>
      <c r="AH554" s="31"/>
      <c r="AI554" s="30"/>
      <c r="AJ554" s="31">
        <v>2</v>
      </c>
      <c r="AK554" s="263">
        <v>0.5</v>
      </c>
      <c r="AL554" s="29"/>
      <c r="AM554" s="30">
        <v>39</v>
      </c>
      <c r="AN554" s="31"/>
      <c r="AO554" s="30"/>
      <c r="AP554" s="31"/>
      <c r="AQ554" s="30"/>
      <c r="AR554" s="31"/>
      <c r="AS554" s="30"/>
      <c r="AT554" s="31"/>
      <c r="AU554" s="30"/>
      <c r="AV554" s="31"/>
      <c r="AW554" s="30"/>
      <c r="AX554" s="31"/>
      <c r="AY554" s="30"/>
      <c r="AZ554" s="31"/>
      <c r="BA554" s="30"/>
      <c r="BB554" s="31">
        <v>2</v>
      </c>
      <c r="BC554" s="263">
        <v>0.5</v>
      </c>
      <c r="BD554" s="264"/>
      <c r="BE554" s="265"/>
      <c r="BF554" s="266"/>
      <c r="BG554" s="266"/>
      <c r="BH554" s="266"/>
      <c r="BI554" s="266"/>
      <c r="BJ554" s="266"/>
      <c r="BK554" s="266"/>
      <c r="BL554" s="263"/>
      <c r="BM554" s="717"/>
    </row>
    <row r="555" spans="1:65" s="15" customFormat="1" ht="48" customHeight="1" x14ac:dyDescent="0.15">
      <c r="A555" s="218" t="s">
        <v>2980</v>
      </c>
      <c r="B555" s="272">
        <v>550</v>
      </c>
      <c r="C555" s="598" t="s">
        <v>3436</v>
      </c>
      <c r="D555" s="445" t="s">
        <v>3503</v>
      </c>
      <c r="E555" s="421" t="s">
        <v>3504</v>
      </c>
      <c r="F555" s="405" t="s">
        <v>3505</v>
      </c>
      <c r="G555" s="724" t="s">
        <v>3506</v>
      </c>
      <c r="H555" s="722" t="s">
        <v>3501</v>
      </c>
      <c r="I555" s="312">
        <v>39034</v>
      </c>
      <c r="J555" s="598" t="s">
        <v>105</v>
      </c>
      <c r="K555" s="726" t="s">
        <v>3507</v>
      </c>
      <c r="L555" s="138" t="s">
        <v>67</v>
      </c>
      <c r="M555" s="598" t="s">
        <v>74</v>
      </c>
      <c r="N555" s="598"/>
      <c r="O555" s="299" t="s">
        <v>184</v>
      </c>
      <c r="P555" s="723" t="s">
        <v>3443</v>
      </c>
      <c r="Q555" s="225" t="s">
        <v>3484</v>
      </c>
      <c r="R555" s="598"/>
      <c r="S555" s="598"/>
      <c r="T555" s="29"/>
      <c r="U555" s="30">
        <v>345.2</v>
      </c>
      <c r="V555" s="31"/>
      <c r="W555" s="30"/>
      <c r="X555" s="31"/>
      <c r="Y555" s="30"/>
      <c r="Z555" s="31"/>
      <c r="AA555" s="30"/>
      <c r="AB555" s="31"/>
      <c r="AC555" s="30"/>
      <c r="AD555" s="31"/>
      <c r="AE555" s="30"/>
      <c r="AF555" s="31"/>
      <c r="AG555" s="30"/>
      <c r="AH555" s="31"/>
      <c r="AI555" s="30"/>
      <c r="AJ555" s="31"/>
      <c r="AK555" s="263">
        <v>1.2</v>
      </c>
      <c r="AL555" s="29"/>
      <c r="AM555" s="30">
        <v>345.2</v>
      </c>
      <c r="AN555" s="31"/>
      <c r="AO555" s="30"/>
      <c r="AP555" s="31"/>
      <c r="AQ555" s="30"/>
      <c r="AR555" s="31"/>
      <c r="AS555" s="30"/>
      <c r="AT555" s="31"/>
      <c r="AU555" s="30"/>
      <c r="AV555" s="31"/>
      <c r="AW555" s="30"/>
      <c r="AX555" s="31"/>
      <c r="AY555" s="30"/>
      <c r="AZ555" s="31"/>
      <c r="BA555" s="30"/>
      <c r="BB555" s="31"/>
      <c r="BC555" s="263">
        <v>1.2</v>
      </c>
      <c r="BD555" s="264"/>
      <c r="BE555" s="265"/>
      <c r="BF555" s="266"/>
      <c r="BG555" s="266"/>
      <c r="BH555" s="266"/>
      <c r="BI555" s="266"/>
      <c r="BJ555" s="266"/>
      <c r="BK555" s="266"/>
      <c r="BL555" s="263"/>
      <c r="BM555" s="717"/>
    </row>
    <row r="556" spans="1:65" s="15" customFormat="1" ht="57.75" customHeight="1" x14ac:dyDescent="0.15">
      <c r="A556" s="218" t="s">
        <v>2980</v>
      </c>
      <c r="B556" s="272">
        <v>551</v>
      </c>
      <c r="C556" s="598" t="s">
        <v>3436</v>
      </c>
      <c r="D556" s="445" t="s">
        <v>3508</v>
      </c>
      <c r="E556" s="421" t="s">
        <v>3509</v>
      </c>
      <c r="F556" s="641" t="s">
        <v>3510</v>
      </c>
      <c r="G556" s="403" t="s">
        <v>3511</v>
      </c>
      <c r="H556" s="722" t="s">
        <v>3512</v>
      </c>
      <c r="I556" s="225" t="s">
        <v>3513</v>
      </c>
      <c r="J556" s="598" t="s">
        <v>105</v>
      </c>
      <c r="K556" s="726" t="s">
        <v>3514</v>
      </c>
      <c r="L556" s="138" t="s">
        <v>67</v>
      </c>
      <c r="M556" s="598" t="s">
        <v>74</v>
      </c>
      <c r="N556" s="598"/>
      <c r="O556" s="299" t="s">
        <v>184</v>
      </c>
      <c r="P556" s="723" t="s">
        <v>3443</v>
      </c>
      <c r="Q556" s="225" t="s">
        <v>3471</v>
      </c>
      <c r="R556" s="598"/>
      <c r="S556" s="598"/>
      <c r="T556" s="29"/>
      <c r="U556" s="30">
        <v>294.8</v>
      </c>
      <c r="V556" s="31"/>
      <c r="W556" s="30"/>
      <c r="X556" s="31"/>
      <c r="Y556" s="30"/>
      <c r="Z556" s="31"/>
      <c r="AA556" s="30"/>
      <c r="AB556" s="31">
        <v>64.7</v>
      </c>
      <c r="AC556" s="30"/>
      <c r="AD556" s="31"/>
      <c r="AE556" s="30"/>
      <c r="AF556" s="31"/>
      <c r="AG556" s="30"/>
      <c r="AH556" s="31"/>
      <c r="AI556" s="30"/>
      <c r="AJ556" s="31">
        <v>12.1</v>
      </c>
      <c r="AK556" s="263">
        <v>32.6</v>
      </c>
      <c r="AL556" s="29"/>
      <c r="AM556" s="30">
        <v>294.8</v>
      </c>
      <c r="AN556" s="31"/>
      <c r="AO556" s="30"/>
      <c r="AP556" s="31"/>
      <c r="AQ556" s="30"/>
      <c r="AR556" s="31"/>
      <c r="AS556" s="30"/>
      <c r="AT556" s="31">
        <v>64.7</v>
      </c>
      <c r="AU556" s="30"/>
      <c r="AV556" s="31"/>
      <c r="AW556" s="30"/>
      <c r="AX556" s="31"/>
      <c r="AY556" s="30"/>
      <c r="AZ556" s="31"/>
      <c r="BA556" s="30"/>
      <c r="BB556" s="31">
        <v>12.1</v>
      </c>
      <c r="BC556" s="263">
        <v>32.6</v>
      </c>
      <c r="BD556" s="264"/>
      <c r="BE556" s="265"/>
      <c r="BF556" s="266"/>
      <c r="BG556" s="266"/>
      <c r="BH556" s="266"/>
      <c r="BI556" s="266"/>
      <c r="BJ556" s="266"/>
      <c r="BK556" s="266"/>
      <c r="BL556" s="263"/>
      <c r="BM556" s="717"/>
    </row>
    <row r="557" spans="1:65" s="15" customFormat="1" ht="54" customHeight="1" x14ac:dyDescent="0.15">
      <c r="A557" s="218" t="s">
        <v>2980</v>
      </c>
      <c r="B557" s="272">
        <v>552</v>
      </c>
      <c r="C557" s="598" t="s">
        <v>3436</v>
      </c>
      <c r="D557" s="445" t="s">
        <v>3515</v>
      </c>
      <c r="E557" s="421" t="s">
        <v>3516</v>
      </c>
      <c r="F557" s="641" t="s">
        <v>3517</v>
      </c>
      <c r="G557" s="403" t="s">
        <v>3518</v>
      </c>
      <c r="H557" s="722" t="s">
        <v>3519</v>
      </c>
      <c r="I557" s="225" t="s">
        <v>3520</v>
      </c>
      <c r="J557" s="598" t="s">
        <v>105</v>
      </c>
      <c r="K557" s="726" t="s">
        <v>3521</v>
      </c>
      <c r="L557" s="138" t="s">
        <v>67</v>
      </c>
      <c r="M557" s="598" t="s">
        <v>74</v>
      </c>
      <c r="N557" s="598"/>
      <c r="O557" s="299" t="s">
        <v>184</v>
      </c>
      <c r="P557" s="538" t="s">
        <v>3443</v>
      </c>
      <c r="Q557" s="225" t="s">
        <v>3484</v>
      </c>
      <c r="R557" s="598"/>
      <c r="S557" s="598"/>
      <c r="T557" s="29"/>
      <c r="U557" s="30">
        <v>82.9</v>
      </c>
      <c r="V557" s="31"/>
      <c r="W557" s="30"/>
      <c r="X557" s="31"/>
      <c r="Y557" s="30"/>
      <c r="Z557" s="31"/>
      <c r="AA557" s="30"/>
      <c r="AB557" s="31"/>
      <c r="AC557" s="30"/>
      <c r="AD557" s="31"/>
      <c r="AE557" s="30"/>
      <c r="AF557" s="31"/>
      <c r="AG557" s="30"/>
      <c r="AH557" s="31"/>
      <c r="AI557" s="30"/>
      <c r="AJ557" s="31">
        <v>10.5</v>
      </c>
      <c r="AK557" s="263">
        <v>25.9</v>
      </c>
      <c r="AL557" s="29"/>
      <c r="AM557" s="30">
        <v>82.9</v>
      </c>
      <c r="AN557" s="31"/>
      <c r="AO557" s="30"/>
      <c r="AP557" s="31"/>
      <c r="AQ557" s="30"/>
      <c r="AR557" s="31"/>
      <c r="AS557" s="30"/>
      <c r="AT557" s="31"/>
      <c r="AU557" s="30"/>
      <c r="AV557" s="31"/>
      <c r="AW557" s="30"/>
      <c r="AX557" s="31"/>
      <c r="AY557" s="30"/>
      <c r="AZ557" s="31"/>
      <c r="BA557" s="30"/>
      <c r="BB557" s="31">
        <v>10.5</v>
      </c>
      <c r="BC557" s="263">
        <v>25.9</v>
      </c>
      <c r="BD557" s="264"/>
      <c r="BE557" s="265"/>
      <c r="BF557" s="266"/>
      <c r="BG557" s="266"/>
      <c r="BH557" s="266"/>
      <c r="BI557" s="266"/>
      <c r="BJ557" s="266"/>
      <c r="BK557" s="266"/>
      <c r="BL557" s="263"/>
      <c r="BM557" s="717"/>
    </row>
    <row r="558" spans="1:65" s="15" customFormat="1" ht="48" x14ac:dyDescent="0.15">
      <c r="A558" s="218" t="s">
        <v>2980</v>
      </c>
      <c r="B558" s="272">
        <v>553</v>
      </c>
      <c r="C558" s="598" t="s">
        <v>3436</v>
      </c>
      <c r="D558" s="445" t="s">
        <v>3522</v>
      </c>
      <c r="E558" s="421" t="s">
        <v>3523</v>
      </c>
      <c r="F558" s="641" t="s">
        <v>3524</v>
      </c>
      <c r="G558" s="403" t="s">
        <v>3525</v>
      </c>
      <c r="H558" s="722" t="s">
        <v>3526</v>
      </c>
      <c r="I558" s="225" t="s">
        <v>3527</v>
      </c>
      <c r="J558" s="598" t="s">
        <v>105</v>
      </c>
      <c r="K558" s="726" t="s">
        <v>3528</v>
      </c>
      <c r="L558" s="138" t="s">
        <v>67</v>
      </c>
      <c r="M558" s="598" t="s">
        <v>74</v>
      </c>
      <c r="N558" s="598"/>
      <c r="O558" s="299" t="s">
        <v>184</v>
      </c>
      <c r="P558" s="538" t="s">
        <v>3443</v>
      </c>
      <c r="Q558" s="225" t="s">
        <v>3529</v>
      </c>
      <c r="R558" s="598"/>
      <c r="S558" s="598"/>
      <c r="T558" s="29"/>
      <c r="U558" s="30">
        <v>19.3</v>
      </c>
      <c r="V558" s="31"/>
      <c r="W558" s="30"/>
      <c r="X558" s="31"/>
      <c r="Y558" s="30"/>
      <c r="Z558" s="31"/>
      <c r="AA558" s="30"/>
      <c r="AB558" s="31"/>
      <c r="AC558" s="30"/>
      <c r="AD558" s="31"/>
      <c r="AE558" s="30"/>
      <c r="AF558" s="31"/>
      <c r="AG558" s="30"/>
      <c r="AH558" s="31"/>
      <c r="AI558" s="30"/>
      <c r="AJ558" s="31">
        <v>5</v>
      </c>
      <c r="AK558" s="263">
        <v>0.7</v>
      </c>
      <c r="AL558" s="29"/>
      <c r="AM558" s="30">
        <v>19.3</v>
      </c>
      <c r="AN558" s="31"/>
      <c r="AO558" s="30"/>
      <c r="AP558" s="31"/>
      <c r="AQ558" s="30"/>
      <c r="AR558" s="31"/>
      <c r="AS558" s="30"/>
      <c r="AT558" s="31"/>
      <c r="AU558" s="30"/>
      <c r="AV558" s="31"/>
      <c r="AW558" s="30"/>
      <c r="AX558" s="31"/>
      <c r="AY558" s="30"/>
      <c r="AZ558" s="31"/>
      <c r="BA558" s="30"/>
      <c r="BB558" s="31">
        <v>5</v>
      </c>
      <c r="BC558" s="263">
        <v>0.7</v>
      </c>
      <c r="BD558" s="264"/>
      <c r="BE558" s="265"/>
      <c r="BF558" s="266"/>
      <c r="BG558" s="266"/>
      <c r="BH558" s="266"/>
      <c r="BI558" s="266"/>
      <c r="BJ558" s="266"/>
      <c r="BK558" s="266"/>
      <c r="BL558" s="263"/>
      <c r="BM558" s="717"/>
    </row>
    <row r="559" spans="1:65" ht="48" x14ac:dyDescent="0.15">
      <c r="A559" s="218" t="s">
        <v>3530</v>
      </c>
      <c r="B559" s="272">
        <v>554</v>
      </c>
      <c r="C559" s="138" t="s">
        <v>3531</v>
      </c>
      <c r="D559" s="273" t="s">
        <v>3532</v>
      </c>
      <c r="E559" s="273" t="s">
        <v>3533</v>
      </c>
      <c r="F559" s="633" t="s">
        <v>3534</v>
      </c>
      <c r="G559" s="296" t="s">
        <v>3535</v>
      </c>
      <c r="H559" s="297" t="s">
        <v>3536</v>
      </c>
      <c r="I559" s="269">
        <v>31275</v>
      </c>
      <c r="J559" s="744" t="s">
        <v>74</v>
      </c>
      <c r="K559" s="298" t="s">
        <v>3537</v>
      </c>
      <c r="L559" s="138" t="s">
        <v>74</v>
      </c>
      <c r="M559" s="138" t="s">
        <v>74</v>
      </c>
      <c r="N559" s="138"/>
      <c r="O559" s="225"/>
      <c r="P559" s="225" t="s">
        <v>1101</v>
      </c>
      <c r="Q559" s="225" t="s">
        <v>3538</v>
      </c>
      <c r="R559" s="138" t="s">
        <v>4159</v>
      </c>
      <c r="S559" s="138" t="s">
        <v>4159</v>
      </c>
      <c r="T559" s="73"/>
      <c r="U559" s="74"/>
      <c r="V559" s="75"/>
      <c r="W559" s="74"/>
      <c r="X559" s="75"/>
      <c r="Y559" s="74"/>
      <c r="Z559" s="75"/>
      <c r="AA559" s="74"/>
      <c r="AB559" s="75"/>
      <c r="AC559" s="74"/>
      <c r="AD559" s="75"/>
      <c r="AE559" s="74"/>
      <c r="AF559" s="75"/>
      <c r="AG559" s="74"/>
      <c r="AH559" s="75"/>
      <c r="AI559" s="74"/>
      <c r="AJ559" s="75"/>
      <c r="AK559" s="263" t="s">
        <v>4160</v>
      </c>
      <c r="AL559" s="73"/>
      <c r="AM559" s="74"/>
      <c r="AN559" s="75"/>
      <c r="AO559" s="74"/>
      <c r="AP559" s="75"/>
      <c r="AQ559" s="74"/>
      <c r="AR559" s="75"/>
      <c r="AS559" s="74"/>
      <c r="AT559" s="75"/>
      <c r="AU559" s="74"/>
      <c r="AV559" s="75"/>
      <c r="AW559" s="74"/>
      <c r="AX559" s="75"/>
      <c r="AY559" s="74"/>
      <c r="AZ559" s="75"/>
      <c r="BA559" s="74"/>
      <c r="BB559" s="75"/>
      <c r="BC559" s="263" t="s">
        <v>4160</v>
      </c>
      <c r="BD559" s="264"/>
      <c r="BE559" s="265"/>
      <c r="BF559" s="266"/>
      <c r="BG559" s="266"/>
      <c r="BH559" s="266"/>
      <c r="BI559" s="266"/>
      <c r="BJ559" s="266"/>
      <c r="BK559" s="266"/>
      <c r="BL559" s="263"/>
      <c r="BM559" s="142"/>
    </row>
    <row r="560" spans="1:65" ht="36" x14ac:dyDescent="0.15">
      <c r="A560" s="218" t="s">
        <v>3530</v>
      </c>
      <c r="B560" s="272">
        <v>555</v>
      </c>
      <c r="C560" s="138" t="s">
        <v>3531</v>
      </c>
      <c r="D560" s="273" t="s">
        <v>3539</v>
      </c>
      <c r="E560" s="295" t="s">
        <v>3540</v>
      </c>
      <c r="F560" s="275" t="s">
        <v>3541</v>
      </c>
      <c r="G560" s="296" t="s">
        <v>3542</v>
      </c>
      <c r="H560" s="297" t="s">
        <v>3543</v>
      </c>
      <c r="I560" s="225" t="s">
        <v>4161</v>
      </c>
      <c r="J560" s="744" t="s">
        <v>67</v>
      </c>
      <c r="K560" s="745" t="s">
        <v>4162</v>
      </c>
      <c r="L560" s="138" t="s">
        <v>3701</v>
      </c>
      <c r="M560" s="138" t="s">
        <v>74</v>
      </c>
      <c r="N560" s="138"/>
      <c r="O560" s="299"/>
      <c r="P560" s="269" t="s">
        <v>1101</v>
      </c>
      <c r="Q560" s="269">
        <v>42998</v>
      </c>
      <c r="R560" s="138" t="s">
        <v>4163</v>
      </c>
      <c r="S560" s="138" t="s">
        <v>4163</v>
      </c>
      <c r="T560" s="73"/>
      <c r="U560" s="74" t="s">
        <v>4164</v>
      </c>
      <c r="V560" s="75"/>
      <c r="W560" s="74"/>
      <c r="X560" s="75"/>
      <c r="Y560" s="74"/>
      <c r="Z560" s="75"/>
      <c r="AA560" s="74"/>
      <c r="AB560" s="75"/>
      <c r="AC560" s="74"/>
      <c r="AD560" s="75"/>
      <c r="AE560" s="74"/>
      <c r="AF560" s="75"/>
      <c r="AG560" s="74"/>
      <c r="AH560" s="75"/>
      <c r="AI560" s="74"/>
      <c r="AJ560" s="75"/>
      <c r="AK560" s="441"/>
      <c r="AL560" s="73"/>
      <c r="AM560" s="74" t="s">
        <v>4165</v>
      </c>
      <c r="AN560" s="75"/>
      <c r="AO560" s="74"/>
      <c r="AP560" s="75"/>
      <c r="AQ560" s="74"/>
      <c r="AR560" s="75"/>
      <c r="AS560" s="74"/>
      <c r="AT560" s="75"/>
      <c r="AU560" s="74"/>
      <c r="AV560" s="75"/>
      <c r="AW560" s="74"/>
      <c r="AX560" s="75"/>
      <c r="AY560" s="74"/>
      <c r="AZ560" s="75"/>
      <c r="BA560" s="74"/>
      <c r="BB560" s="75"/>
      <c r="BC560" s="441"/>
      <c r="BD560" s="429" t="s">
        <v>4166</v>
      </c>
      <c r="BE560" s="265" t="s">
        <v>3718</v>
      </c>
      <c r="BF560" s="266" t="s">
        <v>3718</v>
      </c>
      <c r="BG560" s="266" t="s">
        <v>3718</v>
      </c>
      <c r="BH560" s="266" t="s">
        <v>3719</v>
      </c>
      <c r="BI560" s="266" t="s">
        <v>3716</v>
      </c>
      <c r="BJ560" s="266" t="s">
        <v>3718</v>
      </c>
      <c r="BK560" s="266" t="s">
        <v>3719</v>
      </c>
      <c r="BL560" s="263" t="s">
        <v>3716</v>
      </c>
      <c r="BM560" s="142"/>
    </row>
    <row r="561" spans="1:65" ht="36" x14ac:dyDescent="0.15">
      <c r="A561" s="218" t="s">
        <v>3530</v>
      </c>
      <c r="B561" s="272">
        <v>556</v>
      </c>
      <c r="C561" s="138" t="s">
        <v>3531</v>
      </c>
      <c r="D561" s="273" t="s">
        <v>3544</v>
      </c>
      <c r="E561" s="295" t="s">
        <v>3540</v>
      </c>
      <c r="F561" s="275" t="s">
        <v>3545</v>
      </c>
      <c r="G561" s="296" t="s">
        <v>3542</v>
      </c>
      <c r="H561" s="297" t="s">
        <v>3543</v>
      </c>
      <c r="I561" s="225" t="s">
        <v>3546</v>
      </c>
      <c r="J561" s="744" t="s">
        <v>74</v>
      </c>
      <c r="K561" s="298" t="s">
        <v>3547</v>
      </c>
      <c r="L561" s="138" t="s">
        <v>74</v>
      </c>
      <c r="M561" s="138" t="s">
        <v>74</v>
      </c>
      <c r="N561" s="138"/>
      <c r="O561" s="299"/>
      <c r="P561" s="225" t="s">
        <v>1101</v>
      </c>
      <c r="Q561" s="225"/>
      <c r="R561" s="138" t="s">
        <v>4167</v>
      </c>
      <c r="S561" s="138" t="s">
        <v>4167</v>
      </c>
      <c r="T561" s="73"/>
      <c r="U561" s="74"/>
      <c r="V561" s="75"/>
      <c r="W561" s="74"/>
      <c r="X561" s="75"/>
      <c r="Y561" s="74"/>
      <c r="Z561" s="75"/>
      <c r="AA561" s="74"/>
      <c r="AB561" s="75"/>
      <c r="AC561" s="74"/>
      <c r="AD561" s="75"/>
      <c r="AE561" s="74"/>
      <c r="AF561" s="75"/>
      <c r="AG561" s="74"/>
      <c r="AH561" s="75"/>
      <c r="AI561" s="74"/>
      <c r="AJ561" s="75" t="s">
        <v>4168</v>
      </c>
      <c r="AK561" s="263"/>
      <c r="AL561" s="73"/>
      <c r="AM561" s="74"/>
      <c r="AN561" s="75"/>
      <c r="AO561" s="74"/>
      <c r="AP561" s="75"/>
      <c r="AQ561" s="74"/>
      <c r="AR561" s="75"/>
      <c r="AS561" s="74"/>
      <c r="AT561" s="75"/>
      <c r="AU561" s="74"/>
      <c r="AV561" s="75"/>
      <c r="AW561" s="74"/>
      <c r="AX561" s="75"/>
      <c r="AY561" s="74"/>
      <c r="AZ561" s="75"/>
      <c r="BA561" s="74"/>
      <c r="BB561" s="75" t="s">
        <v>4168</v>
      </c>
      <c r="BC561" s="263"/>
      <c r="BD561" s="264"/>
      <c r="BE561" s="265"/>
      <c r="BF561" s="266"/>
      <c r="BG561" s="266"/>
      <c r="BH561" s="266"/>
      <c r="BI561" s="266"/>
      <c r="BJ561" s="266"/>
      <c r="BK561" s="266"/>
      <c r="BL561" s="263"/>
      <c r="BM561" s="142"/>
    </row>
    <row r="562" spans="1:65" ht="36" x14ac:dyDescent="0.15">
      <c r="A562" s="218" t="s">
        <v>3530</v>
      </c>
      <c r="B562" s="272">
        <v>557</v>
      </c>
      <c r="C562" s="138" t="s">
        <v>3548</v>
      </c>
      <c r="D562" s="273" t="s">
        <v>3549</v>
      </c>
      <c r="E562" s="295" t="s">
        <v>3540</v>
      </c>
      <c r="F562" s="275" t="s">
        <v>3550</v>
      </c>
      <c r="G562" s="296" t="s">
        <v>3542</v>
      </c>
      <c r="H562" s="297" t="s">
        <v>3551</v>
      </c>
      <c r="I562" s="225" t="s">
        <v>3552</v>
      </c>
      <c r="J562" s="744" t="s">
        <v>74</v>
      </c>
      <c r="K562" s="298" t="s">
        <v>3537</v>
      </c>
      <c r="L562" s="138" t="s">
        <v>74</v>
      </c>
      <c r="M562" s="138" t="s">
        <v>74</v>
      </c>
      <c r="N562" s="138"/>
      <c r="O562" s="299"/>
      <c r="P562" s="225" t="s">
        <v>1101</v>
      </c>
      <c r="Q562" s="225"/>
      <c r="R562" s="138" t="s">
        <v>4169</v>
      </c>
      <c r="S562" s="138" t="s">
        <v>4169</v>
      </c>
      <c r="T562" s="73"/>
      <c r="U562" s="74"/>
      <c r="V562" s="75"/>
      <c r="W562" s="74"/>
      <c r="X562" s="75"/>
      <c r="Y562" s="74"/>
      <c r="Z562" s="75"/>
      <c r="AA562" s="74"/>
      <c r="AB562" s="75"/>
      <c r="AC562" s="74"/>
      <c r="AD562" s="75"/>
      <c r="AE562" s="74"/>
      <c r="AF562" s="75"/>
      <c r="AG562" s="74"/>
      <c r="AH562" s="75"/>
      <c r="AI562" s="74"/>
      <c r="AJ562" s="75"/>
      <c r="AK562" s="263" t="s">
        <v>4170</v>
      </c>
      <c r="AL562" s="73"/>
      <c r="AM562" s="74"/>
      <c r="AN562" s="75"/>
      <c r="AO562" s="74"/>
      <c r="AP562" s="75"/>
      <c r="AQ562" s="74"/>
      <c r="AR562" s="75"/>
      <c r="AS562" s="74"/>
      <c r="AT562" s="75"/>
      <c r="AU562" s="74"/>
      <c r="AV562" s="75"/>
      <c r="AW562" s="74"/>
      <c r="AX562" s="75"/>
      <c r="AY562" s="74"/>
      <c r="AZ562" s="75"/>
      <c r="BA562" s="74"/>
      <c r="BB562" s="75"/>
      <c r="BC562" s="263" t="s">
        <v>4170</v>
      </c>
      <c r="BD562" s="264"/>
      <c r="BE562" s="265"/>
      <c r="BF562" s="266"/>
      <c r="BG562" s="266"/>
      <c r="BH562" s="266"/>
      <c r="BI562" s="266"/>
      <c r="BJ562" s="266"/>
      <c r="BK562" s="266"/>
      <c r="BL562" s="263"/>
      <c r="BM562" s="142"/>
    </row>
    <row r="563" spans="1:65" ht="36" x14ac:dyDescent="0.15">
      <c r="A563" s="218" t="s">
        <v>3530</v>
      </c>
      <c r="B563" s="272">
        <v>558</v>
      </c>
      <c r="C563" s="138" t="s">
        <v>3531</v>
      </c>
      <c r="D563" s="273" t="s">
        <v>3553</v>
      </c>
      <c r="E563" s="273" t="s">
        <v>3554</v>
      </c>
      <c r="F563" s="633" t="s">
        <v>3555</v>
      </c>
      <c r="G563" s="296" t="s">
        <v>3556</v>
      </c>
      <c r="H563" s="297" t="s">
        <v>3557</v>
      </c>
      <c r="I563" s="225" t="s">
        <v>3558</v>
      </c>
      <c r="J563" s="744" t="s">
        <v>74</v>
      </c>
      <c r="K563" s="298" t="s">
        <v>3559</v>
      </c>
      <c r="L563" s="138" t="s">
        <v>74</v>
      </c>
      <c r="M563" s="138" t="s">
        <v>74</v>
      </c>
      <c r="N563" s="138"/>
      <c r="O563" s="225"/>
      <c r="P563" s="225" t="s">
        <v>1101</v>
      </c>
      <c r="Q563" s="225"/>
      <c r="R563" s="138" t="s">
        <v>4171</v>
      </c>
      <c r="S563" s="138" t="s">
        <v>4171</v>
      </c>
      <c r="T563" s="73"/>
      <c r="U563" s="74" t="s">
        <v>4172</v>
      </c>
      <c r="V563" s="75"/>
      <c r="W563" s="74"/>
      <c r="X563" s="75"/>
      <c r="Y563" s="74"/>
      <c r="Z563" s="75"/>
      <c r="AA563" s="74"/>
      <c r="AB563" s="75"/>
      <c r="AC563" s="74"/>
      <c r="AD563" s="75"/>
      <c r="AE563" s="74"/>
      <c r="AF563" s="75"/>
      <c r="AG563" s="74"/>
      <c r="AH563" s="75"/>
      <c r="AI563" s="74"/>
      <c r="AJ563" s="75"/>
      <c r="AK563" s="441"/>
      <c r="AL563" s="73"/>
      <c r="AM563" s="74">
        <v>257.3</v>
      </c>
      <c r="AN563" s="75"/>
      <c r="AO563" s="74"/>
      <c r="AP563" s="75"/>
      <c r="AQ563" s="74"/>
      <c r="AR563" s="75"/>
      <c r="AS563" s="74"/>
      <c r="AT563" s="75"/>
      <c r="AU563" s="74"/>
      <c r="AV563" s="75"/>
      <c r="AW563" s="74"/>
      <c r="AX563" s="75"/>
      <c r="AY563" s="74"/>
      <c r="AZ563" s="75"/>
      <c r="BA563" s="74"/>
      <c r="BB563" s="75"/>
      <c r="BC563" s="441"/>
      <c r="BD563" s="264"/>
      <c r="BE563" s="265"/>
      <c r="BF563" s="266"/>
      <c r="BG563" s="266"/>
      <c r="BH563" s="266"/>
      <c r="BI563" s="266"/>
      <c r="BJ563" s="266"/>
      <c r="BK563" s="266"/>
      <c r="BL563" s="263"/>
      <c r="BM563" s="142"/>
    </row>
    <row r="564" spans="1:65" ht="36" x14ac:dyDescent="0.15">
      <c r="A564" s="218" t="s">
        <v>3530</v>
      </c>
      <c r="B564" s="272">
        <v>559</v>
      </c>
      <c r="C564" s="138" t="s">
        <v>3531</v>
      </c>
      <c r="D564" s="273" t="s">
        <v>3560</v>
      </c>
      <c r="E564" s="273" t="s">
        <v>3561</v>
      </c>
      <c r="F564" s="633" t="s">
        <v>3555</v>
      </c>
      <c r="G564" s="296" t="s">
        <v>3556</v>
      </c>
      <c r="H564" s="297" t="s">
        <v>3557</v>
      </c>
      <c r="I564" s="225" t="s">
        <v>3562</v>
      </c>
      <c r="J564" s="744" t="s">
        <v>74</v>
      </c>
      <c r="K564" s="298" t="s">
        <v>3547</v>
      </c>
      <c r="L564" s="138" t="s">
        <v>74</v>
      </c>
      <c r="M564" s="138" t="s">
        <v>74</v>
      </c>
      <c r="N564" s="138"/>
      <c r="O564" s="225"/>
      <c r="P564" s="225" t="s">
        <v>1101</v>
      </c>
      <c r="Q564" s="225"/>
      <c r="R564" s="138" t="s">
        <v>4173</v>
      </c>
      <c r="S564" s="138" t="s">
        <v>4173</v>
      </c>
      <c r="T564" s="73"/>
      <c r="U564" s="74"/>
      <c r="V564" s="75"/>
      <c r="W564" s="74"/>
      <c r="X564" s="75"/>
      <c r="Y564" s="74"/>
      <c r="Z564" s="75"/>
      <c r="AA564" s="74"/>
      <c r="AB564" s="75"/>
      <c r="AC564" s="74"/>
      <c r="AD564" s="75"/>
      <c r="AE564" s="74"/>
      <c r="AF564" s="75"/>
      <c r="AG564" s="74"/>
      <c r="AH564" s="75"/>
      <c r="AI564" s="74"/>
      <c r="AJ564" s="75" t="s">
        <v>4174</v>
      </c>
      <c r="AK564" s="441"/>
      <c r="AL564" s="73"/>
      <c r="AM564" s="74"/>
      <c r="AN564" s="75"/>
      <c r="AO564" s="74"/>
      <c r="AP564" s="75"/>
      <c r="AQ564" s="74"/>
      <c r="AR564" s="75"/>
      <c r="AS564" s="74"/>
      <c r="AT564" s="75"/>
      <c r="AU564" s="74"/>
      <c r="AV564" s="75"/>
      <c r="AW564" s="74"/>
      <c r="AX564" s="75"/>
      <c r="AY564" s="74"/>
      <c r="AZ564" s="75"/>
      <c r="BA564" s="74"/>
      <c r="BB564" s="75" t="s">
        <v>4174</v>
      </c>
      <c r="BC564" s="441"/>
      <c r="BD564" s="746"/>
      <c r="BE564" s="747"/>
      <c r="BF564" s="748"/>
      <c r="BG564" s="748"/>
      <c r="BH564" s="748"/>
      <c r="BI564" s="748"/>
      <c r="BJ564" s="748"/>
      <c r="BK564" s="748"/>
      <c r="BL564" s="441"/>
      <c r="BM564" s="142"/>
    </row>
    <row r="565" spans="1:65" ht="36" x14ac:dyDescent="0.15">
      <c r="A565" s="218" t="s">
        <v>3530</v>
      </c>
      <c r="B565" s="272">
        <v>560</v>
      </c>
      <c r="C565" s="138" t="s">
        <v>3531</v>
      </c>
      <c r="D565" s="273" t="s">
        <v>3563</v>
      </c>
      <c r="E565" s="273" t="s">
        <v>3561</v>
      </c>
      <c r="F565" s="633" t="s">
        <v>3564</v>
      </c>
      <c r="G565" s="296" t="s">
        <v>3556</v>
      </c>
      <c r="H565" s="297" t="s">
        <v>3557</v>
      </c>
      <c r="I565" s="225" t="s">
        <v>3565</v>
      </c>
      <c r="J565" s="744" t="s">
        <v>74</v>
      </c>
      <c r="K565" s="298" t="s">
        <v>3537</v>
      </c>
      <c r="L565" s="138" t="s">
        <v>74</v>
      </c>
      <c r="M565" s="138" t="s">
        <v>74</v>
      </c>
      <c r="N565" s="138"/>
      <c r="O565" s="225"/>
      <c r="P565" s="225" t="s">
        <v>1101</v>
      </c>
      <c r="Q565" s="225"/>
      <c r="R565" s="138" t="s">
        <v>4175</v>
      </c>
      <c r="S565" s="138" t="s">
        <v>4175</v>
      </c>
      <c r="T565" s="73"/>
      <c r="U565" s="74"/>
      <c r="V565" s="75"/>
      <c r="W565" s="74"/>
      <c r="X565" s="75"/>
      <c r="Y565" s="74"/>
      <c r="Z565" s="75"/>
      <c r="AA565" s="74"/>
      <c r="AB565" s="75"/>
      <c r="AC565" s="74"/>
      <c r="AD565" s="75"/>
      <c r="AE565" s="74"/>
      <c r="AF565" s="75"/>
      <c r="AG565" s="74"/>
      <c r="AH565" s="75"/>
      <c r="AI565" s="74"/>
      <c r="AJ565" s="75"/>
      <c r="AK565" s="263" t="s">
        <v>4176</v>
      </c>
      <c r="AL565" s="73"/>
      <c r="AM565" s="74"/>
      <c r="AN565" s="75"/>
      <c r="AO565" s="74"/>
      <c r="AP565" s="75"/>
      <c r="AQ565" s="74"/>
      <c r="AR565" s="75"/>
      <c r="AS565" s="74"/>
      <c r="AT565" s="75"/>
      <c r="AU565" s="74"/>
      <c r="AV565" s="75"/>
      <c r="AW565" s="74"/>
      <c r="AX565" s="75"/>
      <c r="AY565" s="74"/>
      <c r="AZ565" s="75"/>
      <c r="BA565" s="74"/>
      <c r="BB565" s="75"/>
      <c r="BC565" s="263" t="s">
        <v>4176</v>
      </c>
      <c r="BD565" s="264"/>
      <c r="BE565" s="265"/>
      <c r="BF565" s="266"/>
      <c r="BG565" s="266"/>
      <c r="BH565" s="266"/>
      <c r="BI565" s="266"/>
      <c r="BJ565" s="266"/>
      <c r="BK565" s="266"/>
      <c r="BL565" s="263"/>
      <c r="BM565" s="142"/>
    </row>
    <row r="566" spans="1:65" ht="36" x14ac:dyDescent="0.15">
      <c r="A566" s="218" t="s">
        <v>3530</v>
      </c>
      <c r="B566" s="272">
        <v>561</v>
      </c>
      <c r="C566" s="138" t="s">
        <v>3531</v>
      </c>
      <c r="D566" s="273" t="s">
        <v>3566</v>
      </c>
      <c r="E566" s="295" t="s">
        <v>3567</v>
      </c>
      <c r="F566" s="275" t="s">
        <v>3568</v>
      </c>
      <c r="G566" s="296" t="s">
        <v>3569</v>
      </c>
      <c r="H566" s="297" t="s">
        <v>3570</v>
      </c>
      <c r="I566" s="225" t="s">
        <v>4177</v>
      </c>
      <c r="J566" s="744" t="s">
        <v>74</v>
      </c>
      <c r="K566" s="298" t="s">
        <v>4178</v>
      </c>
      <c r="L566" s="138" t="s">
        <v>74</v>
      </c>
      <c r="M566" s="138" t="s">
        <v>74</v>
      </c>
      <c r="N566" s="138"/>
      <c r="O566" s="299"/>
      <c r="P566" s="225" t="s">
        <v>1101</v>
      </c>
      <c r="Q566" s="225"/>
      <c r="R566" s="138" t="s">
        <v>4179</v>
      </c>
      <c r="S566" s="138" t="s">
        <v>4179</v>
      </c>
      <c r="T566" s="73"/>
      <c r="U566" s="74"/>
      <c r="V566" s="75"/>
      <c r="W566" s="74"/>
      <c r="X566" s="75"/>
      <c r="Y566" s="74"/>
      <c r="Z566" s="75"/>
      <c r="AA566" s="74"/>
      <c r="AB566" s="75"/>
      <c r="AC566" s="74"/>
      <c r="AD566" s="75"/>
      <c r="AE566" s="74"/>
      <c r="AF566" s="75"/>
      <c r="AG566" s="74"/>
      <c r="AH566" s="75"/>
      <c r="AI566" s="74"/>
      <c r="AJ566" s="75"/>
      <c r="AK566" s="263" t="s">
        <v>4180</v>
      </c>
      <c r="AL566" s="73"/>
      <c r="AM566" s="74"/>
      <c r="AN566" s="75"/>
      <c r="AO566" s="74"/>
      <c r="AP566" s="75"/>
      <c r="AQ566" s="74"/>
      <c r="AR566" s="75"/>
      <c r="AS566" s="74"/>
      <c r="AT566" s="75"/>
      <c r="AU566" s="74"/>
      <c r="AV566" s="75"/>
      <c r="AW566" s="74"/>
      <c r="AX566" s="75"/>
      <c r="AY566" s="74"/>
      <c r="AZ566" s="75"/>
      <c r="BA566" s="74"/>
      <c r="BB566" s="75"/>
      <c r="BC566" s="263" t="s">
        <v>4180</v>
      </c>
      <c r="BD566" s="746"/>
      <c r="BE566" s="747"/>
      <c r="BF566" s="748"/>
      <c r="BG566" s="748"/>
      <c r="BH566" s="748"/>
      <c r="BI566" s="748"/>
      <c r="BJ566" s="748"/>
      <c r="BK566" s="748"/>
      <c r="BL566" s="441"/>
      <c r="BM566" s="142"/>
    </row>
    <row r="567" spans="1:65" ht="36" x14ac:dyDescent="0.15">
      <c r="A567" s="218" t="s">
        <v>3530</v>
      </c>
      <c r="B567" s="272">
        <v>562</v>
      </c>
      <c r="C567" s="138" t="s">
        <v>3531</v>
      </c>
      <c r="D567" s="273" t="s">
        <v>3571</v>
      </c>
      <c r="E567" s="273" t="s">
        <v>3572</v>
      </c>
      <c r="F567" s="633" t="s">
        <v>3573</v>
      </c>
      <c r="G567" s="296" t="s">
        <v>3574</v>
      </c>
      <c r="H567" s="297" t="s">
        <v>3575</v>
      </c>
      <c r="I567" s="225" t="s">
        <v>4181</v>
      </c>
      <c r="J567" s="744" t="s">
        <v>74</v>
      </c>
      <c r="K567" s="298" t="s">
        <v>3547</v>
      </c>
      <c r="L567" s="138" t="s">
        <v>74</v>
      </c>
      <c r="M567" s="138" t="s">
        <v>74</v>
      </c>
      <c r="N567" s="138"/>
      <c r="O567" s="299"/>
      <c r="P567" s="225" t="s">
        <v>1101</v>
      </c>
      <c r="Q567" s="225"/>
      <c r="R567" s="138" t="s">
        <v>4182</v>
      </c>
      <c r="S567" s="138" t="s">
        <v>4182</v>
      </c>
      <c r="T567" s="73"/>
      <c r="U567" s="74"/>
      <c r="V567" s="75"/>
      <c r="W567" s="74"/>
      <c r="X567" s="75"/>
      <c r="Y567" s="74"/>
      <c r="Z567" s="75"/>
      <c r="AA567" s="74"/>
      <c r="AB567" s="75"/>
      <c r="AC567" s="74"/>
      <c r="AD567" s="75"/>
      <c r="AE567" s="74"/>
      <c r="AF567" s="75"/>
      <c r="AG567" s="74"/>
      <c r="AH567" s="75"/>
      <c r="AI567" s="74"/>
      <c r="AJ567" s="75" t="s">
        <v>4183</v>
      </c>
      <c r="AK567" s="441"/>
      <c r="AL567" s="73"/>
      <c r="AM567" s="74"/>
      <c r="AN567" s="75"/>
      <c r="AO567" s="74"/>
      <c r="AP567" s="75"/>
      <c r="AQ567" s="74"/>
      <c r="AR567" s="75"/>
      <c r="AS567" s="74"/>
      <c r="AT567" s="75"/>
      <c r="AU567" s="74"/>
      <c r="AV567" s="75"/>
      <c r="AW567" s="74"/>
      <c r="AX567" s="75"/>
      <c r="AY567" s="74"/>
      <c r="AZ567" s="75"/>
      <c r="BA567" s="74"/>
      <c r="BB567" s="75" t="s">
        <v>4183</v>
      </c>
      <c r="BC567" s="441"/>
      <c r="BD567" s="746"/>
      <c r="BE567" s="747"/>
      <c r="BF567" s="748"/>
      <c r="BG567" s="748"/>
      <c r="BH567" s="748"/>
      <c r="BI567" s="748"/>
      <c r="BJ567" s="748"/>
      <c r="BK567" s="748"/>
      <c r="BL567" s="441"/>
      <c r="BM567" s="142"/>
    </row>
    <row r="568" spans="1:65" ht="36" x14ac:dyDescent="0.15">
      <c r="A568" s="218" t="s">
        <v>3530</v>
      </c>
      <c r="B568" s="272">
        <v>563</v>
      </c>
      <c r="C568" s="138" t="s">
        <v>3548</v>
      </c>
      <c r="D568" s="273" t="s">
        <v>3576</v>
      </c>
      <c r="E568" s="273" t="s">
        <v>3572</v>
      </c>
      <c r="F568" s="633" t="s">
        <v>3577</v>
      </c>
      <c r="G568" s="296" t="s">
        <v>3574</v>
      </c>
      <c r="H568" s="297" t="s">
        <v>3578</v>
      </c>
      <c r="I568" s="225" t="s">
        <v>3579</v>
      </c>
      <c r="J568" s="744" t="s">
        <v>74</v>
      </c>
      <c r="K568" s="298" t="s">
        <v>3537</v>
      </c>
      <c r="L568" s="138" t="s">
        <v>74</v>
      </c>
      <c r="M568" s="138" t="s">
        <v>74</v>
      </c>
      <c r="N568" s="138"/>
      <c r="O568" s="299"/>
      <c r="P568" s="225" t="s">
        <v>1101</v>
      </c>
      <c r="Q568" s="225"/>
      <c r="R568" s="138" t="s">
        <v>4184</v>
      </c>
      <c r="S568" s="138" t="s">
        <v>4184</v>
      </c>
      <c r="T568" s="73"/>
      <c r="U568" s="74"/>
      <c r="V568" s="75"/>
      <c r="W568" s="74"/>
      <c r="X568" s="75"/>
      <c r="Y568" s="74"/>
      <c r="Z568" s="75"/>
      <c r="AA568" s="74"/>
      <c r="AB568" s="75"/>
      <c r="AC568" s="74"/>
      <c r="AD568" s="75"/>
      <c r="AE568" s="74"/>
      <c r="AF568" s="75"/>
      <c r="AG568" s="74"/>
      <c r="AH568" s="75"/>
      <c r="AI568" s="74"/>
      <c r="AJ568" s="75"/>
      <c r="AK568" s="263" t="s">
        <v>4185</v>
      </c>
      <c r="AL568" s="73"/>
      <c r="AM568" s="74"/>
      <c r="AN568" s="75"/>
      <c r="AO568" s="74"/>
      <c r="AP568" s="75"/>
      <c r="AQ568" s="74"/>
      <c r="AR568" s="75"/>
      <c r="AS568" s="74"/>
      <c r="AT568" s="75"/>
      <c r="AU568" s="74"/>
      <c r="AV568" s="75"/>
      <c r="AW568" s="74"/>
      <c r="AX568" s="75"/>
      <c r="AY568" s="74"/>
      <c r="AZ568" s="75"/>
      <c r="BA568" s="74"/>
      <c r="BB568" s="75"/>
      <c r="BC568" s="263" t="s">
        <v>4185</v>
      </c>
      <c r="BD568" s="746"/>
      <c r="BE568" s="747"/>
      <c r="BF568" s="748"/>
      <c r="BG568" s="748"/>
      <c r="BH568" s="748"/>
      <c r="BI568" s="748"/>
      <c r="BJ568" s="748"/>
      <c r="BK568" s="748"/>
      <c r="BL568" s="441"/>
      <c r="BM568" s="142"/>
    </row>
    <row r="569" spans="1:65" ht="24" x14ac:dyDescent="0.15">
      <c r="A569" s="218" t="s">
        <v>3530</v>
      </c>
      <c r="B569" s="272">
        <v>564</v>
      </c>
      <c r="C569" s="138" t="s">
        <v>3531</v>
      </c>
      <c r="D569" s="273" t="s">
        <v>3580</v>
      </c>
      <c r="E569" s="295" t="s">
        <v>3581</v>
      </c>
      <c r="F569" s="275" t="s">
        <v>3582</v>
      </c>
      <c r="G569" s="296" t="s">
        <v>3583</v>
      </c>
      <c r="H569" s="297" t="s">
        <v>3584</v>
      </c>
      <c r="I569" s="225" t="s">
        <v>4186</v>
      </c>
      <c r="J569" s="744" t="s">
        <v>74</v>
      </c>
      <c r="K569" s="298" t="s">
        <v>3585</v>
      </c>
      <c r="L569" s="138" t="s">
        <v>74</v>
      </c>
      <c r="M569" s="138" t="s">
        <v>74</v>
      </c>
      <c r="N569" s="138"/>
      <c r="O569" s="299"/>
      <c r="P569" s="225" t="s">
        <v>1101</v>
      </c>
      <c r="Q569" s="225"/>
      <c r="R569" s="138" t="s">
        <v>4187</v>
      </c>
      <c r="S569" s="138" t="s">
        <v>4187</v>
      </c>
      <c r="T569" s="73"/>
      <c r="U569" s="74" t="s">
        <v>4188</v>
      </c>
      <c r="V569" s="75"/>
      <c r="W569" s="74"/>
      <c r="X569" s="75"/>
      <c r="Y569" s="74"/>
      <c r="Z569" s="75"/>
      <c r="AA569" s="74"/>
      <c r="AB569" s="75"/>
      <c r="AC569" s="74"/>
      <c r="AD569" s="75"/>
      <c r="AE569" s="74"/>
      <c r="AF569" s="75"/>
      <c r="AG569" s="74"/>
      <c r="AH569" s="75"/>
      <c r="AI569" s="74"/>
      <c r="AJ569" s="75"/>
      <c r="AK569" s="263" t="s">
        <v>4189</v>
      </c>
      <c r="AL569" s="73"/>
      <c r="AM569" s="74" t="s">
        <v>4188</v>
      </c>
      <c r="AN569" s="75"/>
      <c r="AO569" s="74"/>
      <c r="AP569" s="75"/>
      <c r="AQ569" s="74"/>
      <c r="AR569" s="75"/>
      <c r="AS569" s="74"/>
      <c r="AT569" s="75"/>
      <c r="AU569" s="74"/>
      <c r="AV569" s="75"/>
      <c r="AW569" s="74"/>
      <c r="AX569" s="75"/>
      <c r="AY569" s="74"/>
      <c r="AZ569" s="75"/>
      <c r="BA569" s="74"/>
      <c r="BB569" s="75"/>
      <c r="BC569" s="263" t="s">
        <v>4189</v>
      </c>
      <c r="BD569" s="746"/>
      <c r="BE569" s="747"/>
      <c r="BF569" s="748"/>
      <c r="BG569" s="748"/>
      <c r="BH569" s="748"/>
      <c r="BI569" s="748"/>
      <c r="BJ569" s="748"/>
      <c r="BK569" s="748"/>
      <c r="BL569" s="441"/>
      <c r="BM569" s="142"/>
    </row>
    <row r="570" spans="1:65" ht="24" x14ac:dyDescent="0.15">
      <c r="A570" s="218" t="s">
        <v>3530</v>
      </c>
      <c r="B570" s="272">
        <v>565</v>
      </c>
      <c r="C570" s="138" t="s">
        <v>3531</v>
      </c>
      <c r="D570" s="273" t="s">
        <v>3586</v>
      </c>
      <c r="E570" s="295" t="s">
        <v>3581</v>
      </c>
      <c r="F570" s="275" t="s">
        <v>3582</v>
      </c>
      <c r="G570" s="296" t="s">
        <v>3583</v>
      </c>
      <c r="H570" s="297" t="s">
        <v>3584</v>
      </c>
      <c r="I570" s="225" t="s">
        <v>3587</v>
      </c>
      <c r="J570" s="744" t="s">
        <v>74</v>
      </c>
      <c r="K570" s="298" t="s">
        <v>3588</v>
      </c>
      <c r="L570" s="138" t="s">
        <v>74</v>
      </c>
      <c r="M570" s="138" t="s">
        <v>74</v>
      </c>
      <c r="N570" s="138"/>
      <c r="O570" s="299"/>
      <c r="P570" s="225" t="s">
        <v>1101</v>
      </c>
      <c r="Q570" s="225"/>
      <c r="R570" s="138" t="s">
        <v>4190</v>
      </c>
      <c r="S570" s="138" t="s">
        <v>4190</v>
      </c>
      <c r="T570" s="73"/>
      <c r="U570" s="74"/>
      <c r="V570" s="75"/>
      <c r="W570" s="74"/>
      <c r="X570" s="75"/>
      <c r="Y570" s="74"/>
      <c r="Z570" s="75"/>
      <c r="AA570" s="74"/>
      <c r="AB570" s="75"/>
      <c r="AC570" s="74"/>
      <c r="AD570" s="75"/>
      <c r="AE570" s="74"/>
      <c r="AF570" s="75"/>
      <c r="AG570" s="74"/>
      <c r="AH570" s="75"/>
      <c r="AI570" s="74"/>
      <c r="AJ570" s="75"/>
      <c r="AK570" s="263" t="s">
        <v>4191</v>
      </c>
      <c r="AL570" s="73"/>
      <c r="AM570" s="74"/>
      <c r="AN570" s="75"/>
      <c r="AO570" s="74"/>
      <c r="AP570" s="75"/>
      <c r="AQ570" s="74"/>
      <c r="AR570" s="75"/>
      <c r="AS570" s="74"/>
      <c r="AT570" s="75"/>
      <c r="AU570" s="74"/>
      <c r="AV570" s="75"/>
      <c r="AW570" s="74"/>
      <c r="AX570" s="75"/>
      <c r="AY570" s="74"/>
      <c r="AZ570" s="75"/>
      <c r="BA570" s="74"/>
      <c r="BB570" s="75"/>
      <c r="BC570" s="263" t="s">
        <v>4191</v>
      </c>
      <c r="BD570" s="746"/>
      <c r="BE570" s="747"/>
      <c r="BF570" s="748"/>
      <c r="BG570" s="748"/>
      <c r="BH570" s="748"/>
      <c r="BI570" s="748"/>
      <c r="BJ570" s="748"/>
      <c r="BK570" s="748"/>
      <c r="BL570" s="441"/>
      <c r="BM570" s="142"/>
    </row>
    <row r="571" spans="1:65" ht="24" x14ac:dyDescent="0.15">
      <c r="A571" s="218" t="s">
        <v>3530</v>
      </c>
      <c r="B571" s="272">
        <v>566</v>
      </c>
      <c r="C571" s="138" t="s">
        <v>3531</v>
      </c>
      <c r="D571" s="273" t="s">
        <v>3589</v>
      </c>
      <c r="E571" s="295" t="s">
        <v>3581</v>
      </c>
      <c r="F571" s="275" t="s">
        <v>3590</v>
      </c>
      <c r="G571" s="296" t="s">
        <v>3583</v>
      </c>
      <c r="H571" s="297" t="s">
        <v>3584</v>
      </c>
      <c r="I571" s="225" t="s">
        <v>3591</v>
      </c>
      <c r="J571" s="744" t="s">
        <v>74</v>
      </c>
      <c r="K571" s="298" t="s">
        <v>3559</v>
      </c>
      <c r="L571" s="138" t="s">
        <v>74</v>
      </c>
      <c r="M571" s="138" t="s">
        <v>74</v>
      </c>
      <c r="N571" s="138"/>
      <c r="O571" s="299"/>
      <c r="P571" s="225" t="s">
        <v>1101</v>
      </c>
      <c r="Q571" s="225"/>
      <c r="R571" s="138" t="s">
        <v>4192</v>
      </c>
      <c r="S571" s="138" t="s">
        <v>4192</v>
      </c>
      <c r="T571" s="73"/>
      <c r="U571" s="74" t="s">
        <v>4193</v>
      </c>
      <c r="V571" s="75"/>
      <c r="W571" s="74"/>
      <c r="X571" s="75"/>
      <c r="Y571" s="74"/>
      <c r="Z571" s="75"/>
      <c r="AA571" s="74"/>
      <c r="AB571" s="75"/>
      <c r="AC571" s="74"/>
      <c r="AD571" s="75"/>
      <c r="AE571" s="74"/>
      <c r="AF571" s="75"/>
      <c r="AG571" s="74"/>
      <c r="AH571" s="75"/>
      <c r="AI571" s="74"/>
      <c r="AJ571" s="75"/>
      <c r="AK571" s="441"/>
      <c r="AL571" s="73"/>
      <c r="AM571" s="74" t="s">
        <v>4193</v>
      </c>
      <c r="AN571" s="75"/>
      <c r="AO571" s="74"/>
      <c r="AP571" s="75"/>
      <c r="AQ571" s="74"/>
      <c r="AR571" s="75"/>
      <c r="AS571" s="74"/>
      <c r="AT571" s="75"/>
      <c r="AU571" s="74"/>
      <c r="AV571" s="75"/>
      <c r="AW571" s="74"/>
      <c r="AX571" s="75"/>
      <c r="AY571" s="74"/>
      <c r="AZ571" s="75"/>
      <c r="BA571" s="74"/>
      <c r="BB571" s="75"/>
      <c r="BC571" s="441"/>
      <c r="BD571" s="746"/>
      <c r="BE571" s="747"/>
      <c r="BF571" s="748"/>
      <c r="BG571" s="748"/>
      <c r="BH571" s="748"/>
      <c r="BI571" s="748"/>
      <c r="BJ571" s="748"/>
      <c r="BK571" s="748"/>
      <c r="BL571" s="441"/>
      <c r="BM571" s="142"/>
    </row>
    <row r="572" spans="1:65" ht="36" x14ac:dyDescent="0.15">
      <c r="A572" s="218" t="s">
        <v>3530</v>
      </c>
      <c r="B572" s="272">
        <v>567</v>
      </c>
      <c r="C572" s="138" t="s">
        <v>3531</v>
      </c>
      <c r="D572" s="273" t="s">
        <v>3592</v>
      </c>
      <c r="E572" s="295" t="s">
        <v>3593</v>
      </c>
      <c r="F572" s="275" t="s">
        <v>3594</v>
      </c>
      <c r="G572" s="296" t="s">
        <v>3595</v>
      </c>
      <c r="H572" s="297" t="s">
        <v>3596</v>
      </c>
      <c r="I572" s="225" t="s">
        <v>3597</v>
      </c>
      <c r="J572" s="744" t="s">
        <v>105</v>
      </c>
      <c r="K572" s="298" t="s">
        <v>3598</v>
      </c>
      <c r="L572" s="138" t="s">
        <v>67</v>
      </c>
      <c r="M572" s="138" t="s">
        <v>74</v>
      </c>
      <c r="N572" s="568">
        <v>43333</v>
      </c>
      <c r="O572" s="299" t="s">
        <v>3599</v>
      </c>
      <c r="P572" s="269">
        <v>43333</v>
      </c>
      <c r="Q572" s="225"/>
      <c r="R572" s="138" t="s">
        <v>4194</v>
      </c>
      <c r="S572" s="138" t="s">
        <v>4194</v>
      </c>
      <c r="T572" s="73"/>
      <c r="U572" s="74" t="s">
        <v>4195</v>
      </c>
      <c r="V572" s="75"/>
      <c r="W572" s="74"/>
      <c r="X572" s="75"/>
      <c r="Y572" s="74"/>
      <c r="Z572" s="75"/>
      <c r="AA572" s="74"/>
      <c r="AB572" s="75"/>
      <c r="AC572" s="74"/>
      <c r="AD572" s="75"/>
      <c r="AE572" s="74"/>
      <c r="AF572" s="75"/>
      <c r="AG572" s="74"/>
      <c r="AH572" s="75"/>
      <c r="AI572" s="74"/>
      <c r="AJ572" s="75"/>
      <c r="AK572" s="441"/>
      <c r="AL572" s="73"/>
      <c r="AM572" s="74" t="s">
        <v>4195</v>
      </c>
      <c r="AN572" s="75"/>
      <c r="AO572" s="74"/>
      <c r="AP572" s="75"/>
      <c r="AQ572" s="74"/>
      <c r="AR572" s="75"/>
      <c r="AS572" s="74"/>
      <c r="AT572" s="75"/>
      <c r="AU572" s="74"/>
      <c r="AV572" s="75"/>
      <c r="AW572" s="74"/>
      <c r="AX572" s="75"/>
      <c r="AY572" s="74"/>
      <c r="AZ572" s="75"/>
      <c r="BA572" s="74"/>
      <c r="BB572" s="75"/>
      <c r="BC572" s="441"/>
      <c r="BD572" s="429" t="s">
        <v>4135</v>
      </c>
      <c r="BE572" s="747" t="s">
        <v>3718</v>
      </c>
      <c r="BF572" s="748" t="s">
        <v>3718</v>
      </c>
      <c r="BG572" s="748" t="s">
        <v>3718</v>
      </c>
      <c r="BH572" s="748" t="s">
        <v>3718</v>
      </c>
      <c r="BI572" s="748" t="s">
        <v>3716</v>
      </c>
      <c r="BJ572" s="748" t="s">
        <v>3716</v>
      </c>
      <c r="BK572" s="748" t="s">
        <v>3719</v>
      </c>
      <c r="BL572" s="441" t="s">
        <v>3719</v>
      </c>
      <c r="BM572" s="142"/>
    </row>
    <row r="573" spans="1:65" ht="36" x14ac:dyDescent="0.15">
      <c r="A573" s="218" t="s">
        <v>3530</v>
      </c>
      <c r="B573" s="272">
        <v>568</v>
      </c>
      <c r="C573" s="138" t="s">
        <v>3531</v>
      </c>
      <c r="D573" s="273" t="s">
        <v>3600</v>
      </c>
      <c r="E573" s="295" t="s">
        <v>3593</v>
      </c>
      <c r="F573" s="275" t="s">
        <v>3601</v>
      </c>
      <c r="G573" s="296" t="s">
        <v>3595</v>
      </c>
      <c r="H573" s="297" t="s">
        <v>3596</v>
      </c>
      <c r="I573" s="225" t="s">
        <v>3602</v>
      </c>
      <c r="J573" s="744" t="s">
        <v>74</v>
      </c>
      <c r="K573" s="298" t="s">
        <v>3547</v>
      </c>
      <c r="L573" s="138" t="s">
        <v>74</v>
      </c>
      <c r="M573" s="138" t="s">
        <v>74</v>
      </c>
      <c r="N573" s="138"/>
      <c r="O573" s="299"/>
      <c r="P573" s="225" t="s">
        <v>1101</v>
      </c>
      <c r="Q573" s="225"/>
      <c r="R573" s="138" t="s">
        <v>4196</v>
      </c>
      <c r="S573" s="138" t="s">
        <v>4196</v>
      </c>
      <c r="T573" s="73"/>
      <c r="U573" s="74"/>
      <c r="V573" s="75"/>
      <c r="W573" s="74"/>
      <c r="X573" s="75"/>
      <c r="Y573" s="74"/>
      <c r="Z573" s="75"/>
      <c r="AA573" s="74"/>
      <c r="AB573" s="75"/>
      <c r="AC573" s="74"/>
      <c r="AD573" s="75"/>
      <c r="AE573" s="74"/>
      <c r="AF573" s="75"/>
      <c r="AG573" s="74"/>
      <c r="AH573" s="75"/>
      <c r="AI573" s="74"/>
      <c r="AJ573" s="75" t="s">
        <v>4197</v>
      </c>
      <c r="AK573" s="441"/>
      <c r="AL573" s="73"/>
      <c r="AM573" s="74"/>
      <c r="AN573" s="75"/>
      <c r="AO573" s="74"/>
      <c r="AP573" s="75"/>
      <c r="AQ573" s="74"/>
      <c r="AR573" s="75"/>
      <c r="AS573" s="74"/>
      <c r="AT573" s="75"/>
      <c r="AU573" s="74"/>
      <c r="AV573" s="75"/>
      <c r="AW573" s="74"/>
      <c r="AX573" s="75"/>
      <c r="AY573" s="74"/>
      <c r="AZ573" s="75"/>
      <c r="BA573" s="74"/>
      <c r="BB573" s="75" t="s">
        <v>4197</v>
      </c>
      <c r="BC573" s="441"/>
      <c r="BD573" s="746"/>
      <c r="BE573" s="747"/>
      <c r="BF573" s="748"/>
      <c r="BG573" s="748"/>
      <c r="BH573" s="748"/>
      <c r="BI573" s="748"/>
      <c r="BJ573" s="748"/>
      <c r="BK573" s="748"/>
      <c r="BL573" s="441"/>
      <c r="BM573" s="142"/>
    </row>
    <row r="574" spans="1:65" ht="53.25" customHeight="1" x14ac:dyDescent="0.15">
      <c r="A574" s="218" t="s">
        <v>3530</v>
      </c>
      <c r="B574" s="272">
        <v>569</v>
      </c>
      <c r="C574" s="138" t="s">
        <v>3548</v>
      </c>
      <c r="D574" s="273" t="s">
        <v>3603</v>
      </c>
      <c r="E574" s="295" t="s">
        <v>3604</v>
      </c>
      <c r="F574" s="275" t="s">
        <v>3605</v>
      </c>
      <c r="G574" s="296" t="s">
        <v>3595</v>
      </c>
      <c r="H574" s="297" t="s">
        <v>3596</v>
      </c>
      <c r="I574" s="225" t="s">
        <v>3606</v>
      </c>
      <c r="J574" s="744" t="s">
        <v>74</v>
      </c>
      <c r="K574" s="298" t="s">
        <v>3537</v>
      </c>
      <c r="L574" s="138" t="s">
        <v>74</v>
      </c>
      <c r="M574" s="138" t="s">
        <v>74</v>
      </c>
      <c r="N574" s="138"/>
      <c r="O574" s="299"/>
      <c r="P574" s="225" t="s">
        <v>1101</v>
      </c>
      <c r="Q574" s="225"/>
      <c r="R574" s="138" t="s">
        <v>4198</v>
      </c>
      <c r="S574" s="138" t="s">
        <v>4198</v>
      </c>
      <c r="T574" s="73"/>
      <c r="U574" s="74"/>
      <c r="V574" s="75"/>
      <c r="W574" s="74"/>
      <c r="X574" s="75"/>
      <c r="Y574" s="74"/>
      <c r="Z574" s="75"/>
      <c r="AA574" s="74"/>
      <c r="AB574" s="75"/>
      <c r="AC574" s="74"/>
      <c r="AD574" s="75"/>
      <c r="AE574" s="74"/>
      <c r="AF574" s="75"/>
      <c r="AG574" s="74"/>
      <c r="AH574" s="75"/>
      <c r="AI574" s="74"/>
      <c r="AJ574" s="75"/>
      <c r="AK574" s="263" t="s">
        <v>4199</v>
      </c>
      <c r="AL574" s="73"/>
      <c r="AM574" s="74"/>
      <c r="AN574" s="75"/>
      <c r="AO574" s="74"/>
      <c r="AP574" s="75"/>
      <c r="AQ574" s="74"/>
      <c r="AR574" s="75"/>
      <c r="AS574" s="74"/>
      <c r="AT574" s="75"/>
      <c r="AU574" s="74"/>
      <c r="AV574" s="75"/>
      <c r="AW574" s="74"/>
      <c r="AX574" s="75"/>
      <c r="AY574" s="74"/>
      <c r="AZ574" s="75"/>
      <c r="BA574" s="74"/>
      <c r="BB574" s="75"/>
      <c r="BC574" s="263" t="s">
        <v>4199</v>
      </c>
      <c r="BD574" s="746"/>
      <c r="BE574" s="747"/>
      <c r="BF574" s="748"/>
      <c r="BG574" s="748"/>
      <c r="BH574" s="748"/>
      <c r="BI574" s="748"/>
      <c r="BJ574" s="748"/>
      <c r="BK574" s="748"/>
      <c r="BL574" s="441"/>
      <c r="BM574" s="142"/>
    </row>
    <row r="575" spans="1:65" ht="36" x14ac:dyDescent="0.15">
      <c r="A575" s="218" t="s">
        <v>3530</v>
      </c>
      <c r="B575" s="272">
        <v>570</v>
      </c>
      <c r="C575" s="138" t="s">
        <v>3531</v>
      </c>
      <c r="D575" s="273" t="s">
        <v>3607</v>
      </c>
      <c r="E575" s="273" t="s">
        <v>3608</v>
      </c>
      <c r="F575" s="633" t="s">
        <v>3609</v>
      </c>
      <c r="G575" s="296" t="s">
        <v>3610</v>
      </c>
      <c r="H575" s="297" t="s">
        <v>3611</v>
      </c>
      <c r="I575" s="225" t="s">
        <v>3612</v>
      </c>
      <c r="J575" s="744" t="s">
        <v>74</v>
      </c>
      <c r="K575" s="298" t="s">
        <v>4200</v>
      </c>
      <c r="L575" s="138" t="s">
        <v>74</v>
      </c>
      <c r="M575" s="138" t="s">
        <v>74</v>
      </c>
      <c r="N575" s="138"/>
      <c r="O575" s="225"/>
      <c r="P575" s="225" t="s">
        <v>1101</v>
      </c>
      <c r="Q575" s="225"/>
      <c r="R575" s="138" t="s">
        <v>4201</v>
      </c>
      <c r="S575" s="138" t="s">
        <v>4201</v>
      </c>
      <c r="T575" s="73"/>
      <c r="U575" s="74"/>
      <c r="V575" s="75"/>
      <c r="W575" s="74"/>
      <c r="X575" s="75"/>
      <c r="Y575" s="74"/>
      <c r="Z575" s="75"/>
      <c r="AA575" s="74"/>
      <c r="AB575" s="75"/>
      <c r="AC575" s="74"/>
      <c r="AD575" s="75"/>
      <c r="AE575" s="74"/>
      <c r="AF575" s="75"/>
      <c r="AG575" s="74"/>
      <c r="AH575" s="75"/>
      <c r="AI575" s="74"/>
      <c r="AJ575" s="75"/>
      <c r="AK575" s="263" t="s">
        <v>4202</v>
      </c>
      <c r="AL575" s="73"/>
      <c r="AM575" s="74"/>
      <c r="AN575" s="75"/>
      <c r="AO575" s="74"/>
      <c r="AP575" s="75"/>
      <c r="AQ575" s="74"/>
      <c r="AR575" s="75"/>
      <c r="AS575" s="74"/>
      <c r="AT575" s="75"/>
      <c r="AU575" s="74"/>
      <c r="AV575" s="75"/>
      <c r="AW575" s="74"/>
      <c r="AX575" s="75"/>
      <c r="AY575" s="74"/>
      <c r="AZ575" s="75"/>
      <c r="BA575" s="74"/>
      <c r="BB575" s="75"/>
      <c r="BC575" s="263" t="s">
        <v>4202</v>
      </c>
      <c r="BD575" s="746"/>
      <c r="BE575" s="747"/>
      <c r="BF575" s="748"/>
      <c r="BG575" s="748"/>
      <c r="BH575" s="748"/>
      <c r="BI575" s="748"/>
      <c r="BJ575" s="748"/>
      <c r="BK575" s="748"/>
      <c r="BL575" s="441"/>
      <c r="BM575" s="142"/>
    </row>
    <row r="576" spans="1:65" ht="54" x14ac:dyDescent="0.15">
      <c r="A576" s="218" t="s">
        <v>3530</v>
      </c>
      <c r="B576" s="272">
        <v>571</v>
      </c>
      <c r="C576" s="138" t="s">
        <v>3531</v>
      </c>
      <c r="D576" s="273" t="s">
        <v>3613</v>
      </c>
      <c r="E576" s="273" t="s">
        <v>3614</v>
      </c>
      <c r="F576" s="633" t="s">
        <v>3615</v>
      </c>
      <c r="G576" s="296" t="s">
        <v>3616</v>
      </c>
      <c r="H576" s="297" t="s">
        <v>3617</v>
      </c>
      <c r="I576" s="225" t="s">
        <v>4203</v>
      </c>
      <c r="J576" s="744" t="s">
        <v>74</v>
      </c>
      <c r="K576" s="298" t="s">
        <v>4204</v>
      </c>
      <c r="L576" s="138" t="s">
        <v>74</v>
      </c>
      <c r="M576" s="138" t="s">
        <v>74</v>
      </c>
      <c r="N576" s="138"/>
      <c r="O576" s="225"/>
      <c r="P576" s="225" t="s">
        <v>1101</v>
      </c>
      <c r="Q576" s="225"/>
      <c r="R576" s="138" t="s">
        <v>4205</v>
      </c>
      <c r="S576" s="138" t="s">
        <v>4205</v>
      </c>
      <c r="T576" s="73"/>
      <c r="U576" s="74"/>
      <c r="V576" s="75"/>
      <c r="W576" s="74"/>
      <c r="X576" s="75"/>
      <c r="Y576" s="74"/>
      <c r="Z576" s="75"/>
      <c r="AA576" s="74"/>
      <c r="AB576" s="75"/>
      <c r="AC576" s="74"/>
      <c r="AD576" s="75"/>
      <c r="AE576" s="74"/>
      <c r="AF576" s="75"/>
      <c r="AG576" s="74"/>
      <c r="AH576" s="75"/>
      <c r="AI576" s="74"/>
      <c r="AJ576" s="75" t="s">
        <v>4206</v>
      </c>
      <c r="AK576" s="263" t="s">
        <v>4207</v>
      </c>
      <c r="AL576" s="73"/>
      <c r="AM576" s="74"/>
      <c r="AN576" s="75"/>
      <c r="AO576" s="74"/>
      <c r="AP576" s="75"/>
      <c r="AQ576" s="74"/>
      <c r="AR576" s="75"/>
      <c r="AS576" s="74"/>
      <c r="AT576" s="75"/>
      <c r="AU576" s="74"/>
      <c r="AV576" s="75"/>
      <c r="AW576" s="74"/>
      <c r="AX576" s="75"/>
      <c r="AY576" s="74"/>
      <c r="AZ576" s="75"/>
      <c r="BA576" s="74"/>
      <c r="BB576" s="75" t="s">
        <v>4206</v>
      </c>
      <c r="BC576" s="263" t="s">
        <v>4207</v>
      </c>
      <c r="BD576" s="746"/>
      <c r="BE576" s="747"/>
      <c r="BF576" s="748"/>
      <c r="BG576" s="748"/>
      <c r="BH576" s="748"/>
      <c r="BI576" s="748"/>
      <c r="BJ576" s="748"/>
      <c r="BK576" s="748"/>
      <c r="BL576" s="441"/>
      <c r="BM576" s="142"/>
    </row>
    <row r="577" spans="1:65" ht="38.25" customHeight="1" x14ac:dyDescent="0.15">
      <c r="A577" s="218" t="s">
        <v>3530</v>
      </c>
      <c r="B577" s="272">
        <v>572</v>
      </c>
      <c r="C577" s="138" t="s">
        <v>3548</v>
      </c>
      <c r="D577" s="273" t="s">
        <v>3618</v>
      </c>
      <c r="E577" s="273" t="s">
        <v>3619</v>
      </c>
      <c r="F577" s="633" t="s">
        <v>3620</v>
      </c>
      <c r="G577" s="296" t="s">
        <v>3621</v>
      </c>
      <c r="H577" s="297" t="s">
        <v>3622</v>
      </c>
      <c r="I577" s="225" t="s">
        <v>3623</v>
      </c>
      <c r="J577" s="744" t="s">
        <v>74</v>
      </c>
      <c r="K577" s="298" t="s">
        <v>4208</v>
      </c>
      <c r="L577" s="138" t="s">
        <v>74</v>
      </c>
      <c r="M577" s="138" t="s">
        <v>74</v>
      </c>
      <c r="N577" s="138"/>
      <c r="O577" s="225"/>
      <c r="P577" s="225" t="s">
        <v>1101</v>
      </c>
      <c r="Q577" s="225"/>
      <c r="R577" s="138" t="s">
        <v>4209</v>
      </c>
      <c r="S577" s="138" t="s">
        <v>4209</v>
      </c>
      <c r="T577" s="73"/>
      <c r="U577" s="74"/>
      <c r="V577" s="75"/>
      <c r="W577" s="74"/>
      <c r="X577" s="75"/>
      <c r="Y577" s="74"/>
      <c r="Z577" s="75"/>
      <c r="AA577" s="74"/>
      <c r="AB577" s="75"/>
      <c r="AC577" s="74"/>
      <c r="AD577" s="75"/>
      <c r="AE577" s="74"/>
      <c r="AF577" s="75"/>
      <c r="AG577" s="74"/>
      <c r="AH577" s="75"/>
      <c r="AI577" s="74"/>
      <c r="AJ577" s="75"/>
      <c r="AK577" s="263" t="s">
        <v>4210</v>
      </c>
      <c r="AL577" s="73"/>
      <c r="AM577" s="74"/>
      <c r="AN577" s="75"/>
      <c r="AO577" s="74"/>
      <c r="AP577" s="75"/>
      <c r="AQ577" s="74"/>
      <c r="AR577" s="75"/>
      <c r="AS577" s="74"/>
      <c r="AT577" s="75"/>
      <c r="AU577" s="74"/>
      <c r="AV577" s="75"/>
      <c r="AW577" s="74"/>
      <c r="AX577" s="75"/>
      <c r="AY577" s="74"/>
      <c r="AZ577" s="75"/>
      <c r="BA577" s="74"/>
      <c r="BB577" s="75"/>
      <c r="BC577" s="263" t="s">
        <v>4210</v>
      </c>
      <c r="BD577" s="746"/>
      <c r="BE577" s="747"/>
      <c r="BF577" s="748"/>
      <c r="BG577" s="748"/>
      <c r="BH577" s="748"/>
      <c r="BI577" s="748"/>
      <c r="BJ577" s="748"/>
      <c r="BK577" s="748"/>
      <c r="BL577" s="441"/>
      <c r="BM577" s="142"/>
    </row>
    <row r="578" spans="1:65" ht="38.25" customHeight="1" x14ac:dyDescent="0.15">
      <c r="A578" s="218" t="s">
        <v>3530</v>
      </c>
      <c r="B578" s="272">
        <v>573</v>
      </c>
      <c r="C578" s="138" t="s">
        <v>3548</v>
      </c>
      <c r="D578" s="273" t="s">
        <v>3624</v>
      </c>
      <c r="E578" s="273" t="s">
        <v>3619</v>
      </c>
      <c r="F578" s="633" t="s">
        <v>3620</v>
      </c>
      <c r="G578" s="296" t="s">
        <v>3621</v>
      </c>
      <c r="H578" s="297" t="s">
        <v>3622</v>
      </c>
      <c r="I578" s="225" t="s">
        <v>3625</v>
      </c>
      <c r="J578" s="744" t="s">
        <v>74</v>
      </c>
      <c r="K578" s="298" t="s">
        <v>3547</v>
      </c>
      <c r="L578" s="138" t="s">
        <v>74</v>
      </c>
      <c r="M578" s="138" t="s">
        <v>74</v>
      </c>
      <c r="N578" s="138"/>
      <c r="O578" s="225"/>
      <c r="P578" s="225" t="s">
        <v>1101</v>
      </c>
      <c r="Q578" s="225"/>
      <c r="R578" s="138" t="s">
        <v>4211</v>
      </c>
      <c r="S578" s="138" t="s">
        <v>4211</v>
      </c>
      <c r="T578" s="73"/>
      <c r="U578" s="74"/>
      <c r="V578" s="75"/>
      <c r="W578" s="74"/>
      <c r="X578" s="75"/>
      <c r="Y578" s="74"/>
      <c r="Z578" s="75"/>
      <c r="AA578" s="74"/>
      <c r="AB578" s="75"/>
      <c r="AC578" s="74"/>
      <c r="AD578" s="75"/>
      <c r="AE578" s="74"/>
      <c r="AF578" s="75"/>
      <c r="AG578" s="74"/>
      <c r="AH578" s="75"/>
      <c r="AI578" s="74"/>
      <c r="AJ578" s="75" t="s">
        <v>4212</v>
      </c>
      <c r="AK578" s="441"/>
      <c r="AL578" s="73"/>
      <c r="AM578" s="74"/>
      <c r="AN578" s="75"/>
      <c r="AO578" s="74"/>
      <c r="AP578" s="75"/>
      <c r="AQ578" s="74"/>
      <c r="AR578" s="75"/>
      <c r="AS578" s="74"/>
      <c r="AT578" s="75"/>
      <c r="AU578" s="74"/>
      <c r="AV578" s="75"/>
      <c r="AW578" s="74"/>
      <c r="AX578" s="75"/>
      <c r="AY578" s="74"/>
      <c r="AZ578" s="75"/>
      <c r="BA578" s="74"/>
      <c r="BB578" s="75" t="s">
        <v>4212</v>
      </c>
      <c r="BC578" s="441"/>
      <c r="BD578" s="746"/>
      <c r="BE578" s="747"/>
      <c r="BF578" s="748"/>
      <c r="BG578" s="748"/>
      <c r="BH578" s="748"/>
      <c r="BI578" s="748"/>
      <c r="BJ578" s="748"/>
      <c r="BK578" s="748"/>
      <c r="BL578" s="441"/>
      <c r="BM578" s="142"/>
    </row>
    <row r="579" spans="1:65" ht="38.25" customHeight="1" x14ac:dyDescent="0.15">
      <c r="A579" s="218" t="s">
        <v>3530</v>
      </c>
      <c r="B579" s="272">
        <v>574</v>
      </c>
      <c r="C579" s="138" t="s">
        <v>3531</v>
      </c>
      <c r="D579" s="273" t="s">
        <v>3626</v>
      </c>
      <c r="E579" s="273" t="s">
        <v>3627</v>
      </c>
      <c r="F579" s="633" t="s">
        <v>3628</v>
      </c>
      <c r="G579" s="296" t="s">
        <v>3629</v>
      </c>
      <c r="H579" s="297">
        <v>56</v>
      </c>
      <c r="I579" s="225" t="s">
        <v>3630</v>
      </c>
      <c r="J579" s="744" t="s">
        <v>74</v>
      </c>
      <c r="K579" s="298" t="s">
        <v>3631</v>
      </c>
      <c r="L579" s="138" t="s">
        <v>74</v>
      </c>
      <c r="M579" s="138" t="s">
        <v>74</v>
      </c>
      <c r="N579" s="138"/>
      <c r="O579" s="225"/>
      <c r="P579" s="225" t="s">
        <v>1101</v>
      </c>
      <c r="Q579" s="225"/>
      <c r="R579" s="138" t="s">
        <v>4213</v>
      </c>
      <c r="S579" s="138" t="s">
        <v>4213</v>
      </c>
      <c r="T579" s="73"/>
      <c r="U579" s="74" t="s">
        <v>4214</v>
      </c>
      <c r="V579" s="75"/>
      <c r="W579" s="74"/>
      <c r="X579" s="75"/>
      <c r="Y579" s="74"/>
      <c r="Z579" s="75"/>
      <c r="AA579" s="74"/>
      <c r="AB579" s="75"/>
      <c r="AC579" s="74"/>
      <c r="AD579" s="75"/>
      <c r="AE579" s="74"/>
      <c r="AF579" s="75"/>
      <c r="AG579" s="74"/>
      <c r="AH579" s="75"/>
      <c r="AI579" s="74"/>
      <c r="AJ579" s="75"/>
      <c r="AK579" s="441"/>
      <c r="AL579" s="73"/>
      <c r="AM579" s="74" t="s">
        <v>4214</v>
      </c>
      <c r="AN579" s="75"/>
      <c r="AO579" s="74"/>
      <c r="AP579" s="75"/>
      <c r="AQ579" s="74"/>
      <c r="AR579" s="75"/>
      <c r="AS579" s="74"/>
      <c r="AT579" s="75"/>
      <c r="AU579" s="74"/>
      <c r="AV579" s="75"/>
      <c r="AW579" s="74"/>
      <c r="AX579" s="75"/>
      <c r="AY579" s="74"/>
      <c r="AZ579" s="75"/>
      <c r="BA579" s="74"/>
      <c r="BB579" s="75"/>
      <c r="BC579" s="441"/>
      <c r="BD579" s="746"/>
      <c r="BE579" s="747"/>
      <c r="BF579" s="748"/>
      <c r="BG579" s="748"/>
      <c r="BH579" s="748"/>
      <c r="BI579" s="748"/>
      <c r="BJ579" s="748"/>
      <c r="BK579" s="748"/>
      <c r="BL579" s="441"/>
      <c r="BM579" s="142"/>
    </row>
    <row r="580" spans="1:65" ht="38.25" customHeight="1" x14ac:dyDescent="0.15">
      <c r="A580" s="218" t="s">
        <v>3530</v>
      </c>
      <c r="B580" s="272">
        <v>575</v>
      </c>
      <c r="C580" s="138" t="s">
        <v>3531</v>
      </c>
      <c r="D580" s="273" t="s">
        <v>3632</v>
      </c>
      <c r="E580" s="295" t="s">
        <v>3627</v>
      </c>
      <c r="F580" s="275" t="s">
        <v>3633</v>
      </c>
      <c r="G580" s="296" t="s">
        <v>3634</v>
      </c>
      <c r="H580" s="297" t="s">
        <v>3635</v>
      </c>
      <c r="I580" s="225" t="s">
        <v>3636</v>
      </c>
      <c r="J580" s="744" t="s">
        <v>74</v>
      </c>
      <c r="K580" s="298" t="s">
        <v>3547</v>
      </c>
      <c r="L580" s="138" t="s">
        <v>74</v>
      </c>
      <c r="M580" s="138" t="s">
        <v>74</v>
      </c>
      <c r="N580" s="138"/>
      <c r="O580" s="299" t="s">
        <v>4215</v>
      </c>
      <c r="P580" s="225" t="s">
        <v>1101</v>
      </c>
      <c r="Q580" s="269">
        <v>38817</v>
      </c>
      <c r="R580" s="138" t="s">
        <v>4216</v>
      </c>
      <c r="S580" s="138" t="s">
        <v>4216</v>
      </c>
      <c r="T580" s="73"/>
      <c r="U580" s="74"/>
      <c r="V580" s="75"/>
      <c r="W580" s="74"/>
      <c r="X580" s="75"/>
      <c r="Y580" s="74"/>
      <c r="Z580" s="75"/>
      <c r="AA580" s="74"/>
      <c r="AB580" s="75"/>
      <c r="AC580" s="74"/>
      <c r="AD580" s="75"/>
      <c r="AE580" s="74"/>
      <c r="AF580" s="75"/>
      <c r="AG580" s="74"/>
      <c r="AH580" s="75"/>
      <c r="AI580" s="74"/>
      <c r="AJ580" s="749" t="s">
        <v>4217</v>
      </c>
      <c r="AK580" s="441"/>
      <c r="AL580" s="73"/>
      <c r="AM580" s="74"/>
      <c r="AN580" s="75"/>
      <c r="AO580" s="74"/>
      <c r="AP580" s="75"/>
      <c r="AQ580" s="74"/>
      <c r="AR580" s="75"/>
      <c r="AS580" s="74"/>
      <c r="AT580" s="75"/>
      <c r="AU580" s="74"/>
      <c r="AV580" s="75"/>
      <c r="AW580" s="74"/>
      <c r="AX580" s="75"/>
      <c r="AY580" s="74"/>
      <c r="AZ580" s="75"/>
      <c r="BA580" s="74"/>
      <c r="BB580" s="749" t="s">
        <v>4217</v>
      </c>
      <c r="BC580" s="441"/>
      <c r="BD580" s="746"/>
      <c r="BE580" s="747"/>
      <c r="BF580" s="748"/>
      <c r="BG580" s="748"/>
      <c r="BH580" s="748"/>
      <c r="BI580" s="748"/>
      <c r="BJ580" s="748"/>
      <c r="BK580" s="748"/>
      <c r="BL580" s="441"/>
      <c r="BM580" s="142"/>
    </row>
    <row r="581" spans="1:65" ht="38.25" customHeight="1" x14ac:dyDescent="0.15">
      <c r="A581" s="218" t="s">
        <v>3530</v>
      </c>
      <c r="B581" s="272">
        <v>576</v>
      </c>
      <c r="C581" s="138" t="s">
        <v>3531</v>
      </c>
      <c r="D581" s="273" t="s">
        <v>3637</v>
      </c>
      <c r="E581" s="295" t="s">
        <v>3638</v>
      </c>
      <c r="F581" s="275" t="s">
        <v>3639</v>
      </c>
      <c r="G581" s="296" t="s">
        <v>3629</v>
      </c>
      <c r="H581" s="297" t="s">
        <v>3640</v>
      </c>
      <c r="I581" s="225" t="s">
        <v>3641</v>
      </c>
      <c r="J581" s="744" t="s">
        <v>74</v>
      </c>
      <c r="K581" s="298" t="s">
        <v>3547</v>
      </c>
      <c r="L581" s="138" t="s">
        <v>74</v>
      </c>
      <c r="M581" s="138" t="s">
        <v>74</v>
      </c>
      <c r="N581" s="138"/>
      <c r="O581" s="299"/>
      <c r="P581" s="225" t="s">
        <v>1101</v>
      </c>
      <c r="Q581" s="225"/>
      <c r="R581" s="138" t="s">
        <v>4218</v>
      </c>
      <c r="S581" s="138" t="s">
        <v>4218</v>
      </c>
      <c r="T581" s="73"/>
      <c r="U581" s="74"/>
      <c r="V581" s="75"/>
      <c r="W581" s="74"/>
      <c r="X581" s="75"/>
      <c r="Y581" s="74"/>
      <c r="Z581" s="75"/>
      <c r="AA581" s="74"/>
      <c r="AB581" s="75"/>
      <c r="AC581" s="74"/>
      <c r="AD581" s="75"/>
      <c r="AE581" s="74"/>
      <c r="AF581" s="75"/>
      <c r="AG581" s="74"/>
      <c r="AH581" s="75"/>
      <c r="AI581" s="74"/>
      <c r="AJ581" s="749" t="s">
        <v>4219</v>
      </c>
      <c r="AK581" s="441"/>
      <c r="AL581" s="73"/>
      <c r="AM581" s="74"/>
      <c r="AN581" s="75"/>
      <c r="AO581" s="74"/>
      <c r="AP581" s="75"/>
      <c r="AQ581" s="74"/>
      <c r="AR581" s="75"/>
      <c r="AS581" s="74"/>
      <c r="AT581" s="75"/>
      <c r="AU581" s="74"/>
      <c r="AV581" s="75"/>
      <c r="AW581" s="74"/>
      <c r="AX581" s="75"/>
      <c r="AY581" s="74"/>
      <c r="AZ581" s="75"/>
      <c r="BA581" s="74"/>
      <c r="BB581" s="749" t="s">
        <v>4219</v>
      </c>
      <c r="BC581" s="441"/>
      <c r="BD581" s="746"/>
      <c r="BE581" s="747"/>
      <c r="BF581" s="748"/>
      <c r="BG581" s="748"/>
      <c r="BH581" s="748"/>
      <c r="BI581" s="748"/>
      <c r="BJ581" s="748"/>
      <c r="BK581" s="748"/>
      <c r="BL581" s="441"/>
      <c r="BM581" s="142"/>
    </row>
    <row r="582" spans="1:65" ht="38.25" customHeight="1" x14ac:dyDescent="0.15">
      <c r="A582" s="218" t="s">
        <v>3530</v>
      </c>
      <c r="B582" s="272">
        <v>577</v>
      </c>
      <c r="C582" s="138" t="s">
        <v>3531</v>
      </c>
      <c r="D582" s="273" t="s">
        <v>3642</v>
      </c>
      <c r="E582" s="295" t="s">
        <v>3643</v>
      </c>
      <c r="F582" s="275" t="s">
        <v>3644</v>
      </c>
      <c r="G582" s="296" t="s">
        <v>3645</v>
      </c>
      <c r="H582" s="297" t="s">
        <v>3646</v>
      </c>
      <c r="I582" s="225" t="s">
        <v>3647</v>
      </c>
      <c r="J582" s="744" t="s">
        <v>74</v>
      </c>
      <c r="K582" s="298" t="s">
        <v>3648</v>
      </c>
      <c r="L582" s="138" t="s">
        <v>74</v>
      </c>
      <c r="M582" s="138" t="s">
        <v>74</v>
      </c>
      <c r="N582" s="138"/>
      <c r="O582" s="299" t="s">
        <v>4215</v>
      </c>
      <c r="P582" s="225" t="s">
        <v>1101</v>
      </c>
      <c r="Q582" s="269">
        <v>38817</v>
      </c>
      <c r="R582" s="138" t="s">
        <v>4220</v>
      </c>
      <c r="S582" s="138" t="s">
        <v>4220</v>
      </c>
      <c r="T582" s="73"/>
      <c r="U582" s="74"/>
      <c r="V582" s="75"/>
      <c r="W582" s="74"/>
      <c r="X582" s="75"/>
      <c r="Y582" s="74"/>
      <c r="Z582" s="75" t="s">
        <v>4221</v>
      </c>
      <c r="AA582" s="74"/>
      <c r="AB582" s="75"/>
      <c r="AC582" s="74"/>
      <c r="AD582" s="75"/>
      <c r="AE582" s="74"/>
      <c r="AF582" s="75"/>
      <c r="AG582" s="74"/>
      <c r="AH582" s="75"/>
      <c r="AI582" s="74"/>
      <c r="AJ582" s="75" t="s">
        <v>4222</v>
      </c>
      <c r="AK582" s="441"/>
      <c r="AL582" s="73"/>
      <c r="AM582" s="74"/>
      <c r="AN582" s="75"/>
      <c r="AO582" s="74"/>
      <c r="AP582" s="75"/>
      <c r="AQ582" s="74"/>
      <c r="AR582" s="75" t="s">
        <v>4221</v>
      </c>
      <c r="AS582" s="74"/>
      <c r="AT582" s="75"/>
      <c r="AU582" s="74"/>
      <c r="AV582" s="75"/>
      <c r="AW582" s="74"/>
      <c r="AX582" s="75"/>
      <c r="AY582" s="74"/>
      <c r="AZ582" s="75"/>
      <c r="BA582" s="74"/>
      <c r="BB582" s="75" t="s">
        <v>4222</v>
      </c>
      <c r="BC582" s="441"/>
      <c r="BD582" s="746"/>
      <c r="BE582" s="747"/>
      <c r="BF582" s="748"/>
      <c r="BG582" s="748"/>
      <c r="BH582" s="748"/>
      <c r="BI582" s="748"/>
      <c r="BJ582" s="748"/>
      <c r="BK582" s="748"/>
      <c r="BL582" s="441"/>
      <c r="BM582" s="142"/>
    </row>
    <row r="583" spans="1:65" ht="38.25" customHeight="1" x14ac:dyDescent="0.15">
      <c r="A583" s="218" t="s">
        <v>3530</v>
      </c>
      <c r="B583" s="272">
        <v>578</v>
      </c>
      <c r="C583" s="138" t="s">
        <v>3531</v>
      </c>
      <c r="D583" s="273" t="s">
        <v>3649</v>
      </c>
      <c r="E583" s="273" t="s">
        <v>3650</v>
      </c>
      <c r="F583" s="633" t="s">
        <v>3651</v>
      </c>
      <c r="G583" s="296" t="s">
        <v>3652</v>
      </c>
      <c r="H583" s="297" t="s">
        <v>3653</v>
      </c>
      <c r="I583" s="225" t="s">
        <v>3654</v>
      </c>
      <c r="J583" s="744" t="s">
        <v>74</v>
      </c>
      <c r="K583" s="298" t="s">
        <v>3655</v>
      </c>
      <c r="L583" s="138" t="s">
        <v>74</v>
      </c>
      <c r="M583" s="138" t="s">
        <v>74</v>
      </c>
      <c r="N583" s="138"/>
      <c r="O583" s="225"/>
      <c r="P583" s="225" t="s">
        <v>1101</v>
      </c>
      <c r="Q583" s="225"/>
      <c r="R583" s="138" t="s">
        <v>4223</v>
      </c>
      <c r="S583" s="138" t="s">
        <v>4223</v>
      </c>
      <c r="T583" s="73"/>
      <c r="U583" s="74"/>
      <c r="V583" s="75"/>
      <c r="W583" s="74"/>
      <c r="X583" s="75"/>
      <c r="Y583" s="74"/>
      <c r="Z583" s="75"/>
      <c r="AA583" s="74"/>
      <c r="AB583" s="75"/>
      <c r="AC583" s="74"/>
      <c r="AD583" s="75"/>
      <c r="AE583" s="74"/>
      <c r="AF583" s="75"/>
      <c r="AG583" s="74"/>
      <c r="AH583" s="75"/>
      <c r="AI583" s="74"/>
      <c r="AJ583" s="75"/>
      <c r="AK583" s="441" t="s">
        <v>4224</v>
      </c>
      <c r="AL583" s="73"/>
      <c r="AM583" s="74"/>
      <c r="AN583" s="75"/>
      <c r="AO583" s="74"/>
      <c r="AP583" s="75"/>
      <c r="AQ583" s="74"/>
      <c r="AR583" s="75"/>
      <c r="AS583" s="74"/>
      <c r="AT583" s="75"/>
      <c r="AU583" s="74"/>
      <c r="AV583" s="75"/>
      <c r="AW583" s="74"/>
      <c r="AX583" s="75"/>
      <c r="AY583" s="74"/>
      <c r="AZ583" s="75"/>
      <c r="BA583" s="74"/>
      <c r="BB583" s="75"/>
      <c r="BC583" s="441" t="s">
        <v>4224</v>
      </c>
      <c r="BD583" s="746"/>
      <c r="BE583" s="747"/>
      <c r="BF583" s="748"/>
      <c r="BG583" s="748"/>
      <c r="BH583" s="748"/>
      <c r="BI583" s="748"/>
      <c r="BJ583" s="748"/>
      <c r="BK583" s="748"/>
      <c r="BL583" s="441"/>
      <c r="BM583" s="142"/>
    </row>
    <row r="584" spans="1:65" ht="38.25" customHeight="1" x14ac:dyDescent="0.15">
      <c r="A584" s="218" t="s">
        <v>3530</v>
      </c>
      <c r="B584" s="272">
        <v>579</v>
      </c>
      <c r="C584" s="138" t="s">
        <v>3531</v>
      </c>
      <c r="D584" s="273" t="s">
        <v>3656</v>
      </c>
      <c r="E584" s="273" t="s">
        <v>3657</v>
      </c>
      <c r="F584" s="633" t="s">
        <v>3658</v>
      </c>
      <c r="G584" s="296" t="s">
        <v>3659</v>
      </c>
      <c r="H584" s="297" t="s">
        <v>3660</v>
      </c>
      <c r="I584" s="225" t="s">
        <v>3661</v>
      </c>
      <c r="J584" s="744" t="s">
        <v>74</v>
      </c>
      <c r="K584" s="298" t="s">
        <v>3662</v>
      </c>
      <c r="L584" s="138" t="s">
        <v>74</v>
      </c>
      <c r="M584" s="138" t="s">
        <v>74</v>
      </c>
      <c r="N584" s="138"/>
      <c r="O584" s="225"/>
      <c r="P584" s="225" t="s">
        <v>1101</v>
      </c>
      <c r="Q584" s="225"/>
      <c r="R584" s="138" t="s">
        <v>4225</v>
      </c>
      <c r="S584" s="138" t="s">
        <v>4225</v>
      </c>
      <c r="T584" s="73"/>
      <c r="U584" s="74"/>
      <c r="V584" s="75"/>
      <c r="W584" s="74"/>
      <c r="X584" s="75"/>
      <c r="Y584" s="74"/>
      <c r="Z584" s="75"/>
      <c r="AA584" s="74"/>
      <c r="AB584" s="75"/>
      <c r="AC584" s="74"/>
      <c r="AD584" s="75"/>
      <c r="AE584" s="74"/>
      <c r="AF584" s="75"/>
      <c r="AG584" s="74"/>
      <c r="AH584" s="75"/>
      <c r="AI584" s="74"/>
      <c r="AJ584" s="75" t="s">
        <v>4226</v>
      </c>
      <c r="AK584" s="441" t="s">
        <v>4227</v>
      </c>
      <c r="AL584" s="73"/>
      <c r="AM584" s="74"/>
      <c r="AN584" s="75"/>
      <c r="AO584" s="74"/>
      <c r="AP584" s="75"/>
      <c r="AQ584" s="74"/>
      <c r="AR584" s="75"/>
      <c r="AS584" s="74"/>
      <c r="AT584" s="75"/>
      <c r="AU584" s="74"/>
      <c r="AV584" s="75"/>
      <c r="AW584" s="74"/>
      <c r="AX584" s="75"/>
      <c r="AY584" s="74"/>
      <c r="AZ584" s="75"/>
      <c r="BA584" s="74"/>
      <c r="BB584" s="75" t="s">
        <v>4226</v>
      </c>
      <c r="BC584" s="441" t="s">
        <v>4227</v>
      </c>
      <c r="BD584" s="746"/>
      <c r="BE584" s="747"/>
      <c r="BF584" s="748"/>
      <c r="BG584" s="748"/>
      <c r="BH584" s="748"/>
      <c r="BI584" s="748"/>
      <c r="BJ584" s="748"/>
      <c r="BK584" s="748"/>
      <c r="BL584" s="441"/>
      <c r="BM584" s="142"/>
    </row>
    <row r="585" spans="1:65" ht="27" x14ac:dyDescent="0.15">
      <c r="A585" s="218" t="s">
        <v>3530</v>
      </c>
      <c r="B585" s="272">
        <v>580</v>
      </c>
      <c r="C585" s="138" t="s">
        <v>3531</v>
      </c>
      <c r="D585" s="273" t="s">
        <v>3663</v>
      </c>
      <c r="E585" s="295" t="s">
        <v>3664</v>
      </c>
      <c r="F585" s="275" t="s">
        <v>3665</v>
      </c>
      <c r="G585" s="296" t="s">
        <v>3666</v>
      </c>
      <c r="H585" s="297" t="s">
        <v>3667</v>
      </c>
      <c r="I585" s="225" t="s">
        <v>3668</v>
      </c>
      <c r="J585" s="744" t="s">
        <v>74</v>
      </c>
      <c r="K585" s="298" t="s">
        <v>3669</v>
      </c>
      <c r="L585" s="138" t="s">
        <v>74</v>
      </c>
      <c r="M585" s="138" t="s">
        <v>74</v>
      </c>
      <c r="N585" s="138"/>
      <c r="O585" s="299" t="s">
        <v>4215</v>
      </c>
      <c r="P585" s="225" t="s">
        <v>1101</v>
      </c>
      <c r="Q585" s="269">
        <v>38817</v>
      </c>
      <c r="R585" s="138" t="s">
        <v>4228</v>
      </c>
      <c r="S585" s="138" t="s">
        <v>4228</v>
      </c>
      <c r="T585" s="73"/>
      <c r="U585" s="74"/>
      <c r="V585" s="75"/>
      <c r="W585" s="74"/>
      <c r="X585" s="75"/>
      <c r="Y585" s="74"/>
      <c r="Z585" s="75"/>
      <c r="AA585" s="74"/>
      <c r="AB585" s="75"/>
      <c r="AC585" s="74"/>
      <c r="AD585" s="75"/>
      <c r="AE585" s="74"/>
      <c r="AF585" s="75"/>
      <c r="AG585" s="74"/>
      <c r="AH585" s="75"/>
      <c r="AI585" s="74"/>
      <c r="AJ585" s="75" t="s">
        <v>4229</v>
      </c>
      <c r="AK585" s="441" t="s">
        <v>4230</v>
      </c>
      <c r="AL585" s="73"/>
      <c r="AM585" s="74"/>
      <c r="AN585" s="75"/>
      <c r="AO585" s="74"/>
      <c r="AP585" s="75"/>
      <c r="AQ585" s="74"/>
      <c r="AR585" s="75"/>
      <c r="AS585" s="74"/>
      <c r="AT585" s="75"/>
      <c r="AU585" s="74"/>
      <c r="AV585" s="75"/>
      <c r="AW585" s="74"/>
      <c r="AX585" s="75"/>
      <c r="AY585" s="74"/>
      <c r="AZ585" s="75"/>
      <c r="BA585" s="74"/>
      <c r="BB585" s="75" t="s">
        <v>4229</v>
      </c>
      <c r="BC585" s="441" t="s">
        <v>4230</v>
      </c>
      <c r="BD585" s="746"/>
      <c r="BE585" s="747"/>
      <c r="BF585" s="748"/>
      <c r="BG585" s="748"/>
      <c r="BH585" s="748"/>
      <c r="BI585" s="748"/>
      <c r="BJ585" s="748"/>
      <c r="BK585" s="748"/>
      <c r="BL585" s="441"/>
      <c r="BM585" s="142"/>
    </row>
    <row r="586" spans="1:65" ht="36" x14ac:dyDescent="0.15">
      <c r="A586" s="218" t="s">
        <v>3530</v>
      </c>
      <c r="B586" s="272">
        <v>581</v>
      </c>
      <c r="C586" s="138" t="s">
        <v>3531</v>
      </c>
      <c r="D586" s="273" t="s">
        <v>3670</v>
      </c>
      <c r="E586" s="295" t="s">
        <v>3671</v>
      </c>
      <c r="F586" s="275" t="s">
        <v>3672</v>
      </c>
      <c r="G586" s="296" t="s">
        <v>3673</v>
      </c>
      <c r="H586" s="297" t="s">
        <v>3674</v>
      </c>
      <c r="I586" s="225" t="s">
        <v>3675</v>
      </c>
      <c r="J586" s="744" t="s">
        <v>74</v>
      </c>
      <c r="K586" s="298" t="s">
        <v>3547</v>
      </c>
      <c r="L586" s="138" t="s">
        <v>74</v>
      </c>
      <c r="M586" s="138" t="s">
        <v>74</v>
      </c>
      <c r="N586" s="138"/>
      <c r="O586" s="299"/>
      <c r="P586" s="225" t="s">
        <v>1101</v>
      </c>
      <c r="Q586" s="225"/>
      <c r="R586" s="138" t="s">
        <v>4231</v>
      </c>
      <c r="S586" s="138" t="s">
        <v>4231</v>
      </c>
      <c r="T586" s="73"/>
      <c r="U586" s="74"/>
      <c r="V586" s="75"/>
      <c r="W586" s="74"/>
      <c r="X586" s="75"/>
      <c r="Y586" s="74"/>
      <c r="Z586" s="75"/>
      <c r="AA586" s="74"/>
      <c r="AB586" s="75"/>
      <c r="AC586" s="74"/>
      <c r="AD586" s="75"/>
      <c r="AE586" s="74"/>
      <c r="AF586" s="75"/>
      <c r="AG586" s="74"/>
      <c r="AH586" s="75"/>
      <c r="AI586" s="74"/>
      <c r="AJ586" s="75" t="s">
        <v>4232</v>
      </c>
      <c r="AK586" s="441"/>
      <c r="AL586" s="73"/>
      <c r="AM586" s="74"/>
      <c r="AN586" s="75"/>
      <c r="AO586" s="74"/>
      <c r="AP586" s="75"/>
      <c r="AQ586" s="74"/>
      <c r="AR586" s="75"/>
      <c r="AS586" s="74"/>
      <c r="AT586" s="75"/>
      <c r="AU586" s="74"/>
      <c r="AV586" s="75"/>
      <c r="AW586" s="74"/>
      <c r="AX586" s="75"/>
      <c r="AY586" s="74"/>
      <c r="AZ586" s="75"/>
      <c r="BA586" s="74"/>
      <c r="BB586" s="75" t="s">
        <v>4232</v>
      </c>
      <c r="BC586" s="441"/>
      <c r="BD586" s="746"/>
      <c r="BE586" s="747"/>
      <c r="BF586" s="748"/>
      <c r="BG586" s="748"/>
      <c r="BH586" s="748"/>
      <c r="BI586" s="748"/>
      <c r="BJ586" s="748"/>
      <c r="BK586" s="748"/>
      <c r="BL586" s="441"/>
      <c r="BM586" s="142"/>
    </row>
    <row r="587" spans="1:65" ht="24" x14ac:dyDescent="0.15">
      <c r="A587" s="218" t="s">
        <v>3530</v>
      </c>
      <c r="B587" s="272">
        <v>582</v>
      </c>
      <c r="C587" s="138" t="s">
        <v>3531</v>
      </c>
      <c r="D587" s="273" t="s">
        <v>3676</v>
      </c>
      <c r="E587" s="295" t="s">
        <v>3677</v>
      </c>
      <c r="F587" s="275" t="s">
        <v>3678</v>
      </c>
      <c r="G587" s="296" t="s">
        <v>3679</v>
      </c>
      <c r="H587" s="297" t="s">
        <v>3680</v>
      </c>
      <c r="I587" s="225" t="s">
        <v>3681</v>
      </c>
      <c r="J587" s="744" t="s">
        <v>74</v>
      </c>
      <c r="K587" s="298" t="s">
        <v>3682</v>
      </c>
      <c r="L587" s="138" t="s">
        <v>74</v>
      </c>
      <c r="M587" s="138" t="s">
        <v>74</v>
      </c>
      <c r="N587" s="138"/>
      <c r="O587" s="299"/>
      <c r="P587" s="225" t="s">
        <v>1101</v>
      </c>
      <c r="Q587" s="225"/>
      <c r="R587" s="138" t="s">
        <v>4233</v>
      </c>
      <c r="S587" s="138" t="s">
        <v>4233</v>
      </c>
      <c r="T587" s="73"/>
      <c r="U587" s="74"/>
      <c r="V587" s="75"/>
      <c r="W587" s="74"/>
      <c r="X587" s="75"/>
      <c r="Y587" s="74"/>
      <c r="Z587" s="75"/>
      <c r="AA587" s="74"/>
      <c r="AB587" s="75"/>
      <c r="AC587" s="74"/>
      <c r="AD587" s="75"/>
      <c r="AE587" s="74"/>
      <c r="AF587" s="75"/>
      <c r="AG587" s="74"/>
      <c r="AH587" s="75"/>
      <c r="AI587" s="74"/>
      <c r="AJ587" s="75" t="s">
        <v>4221</v>
      </c>
      <c r="AK587" s="441"/>
      <c r="AL587" s="73"/>
      <c r="AM587" s="74"/>
      <c r="AN587" s="75"/>
      <c r="AO587" s="74"/>
      <c r="AP587" s="75"/>
      <c r="AQ587" s="74"/>
      <c r="AR587" s="75"/>
      <c r="AS587" s="74"/>
      <c r="AT587" s="75"/>
      <c r="AU587" s="74"/>
      <c r="AV587" s="75"/>
      <c r="AW587" s="74"/>
      <c r="AX587" s="75"/>
      <c r="AY587" s="74"/>
      <c r="AZ587" s="75"/>
      <c r="BA587" s="74"/>
      <c r="BB587" s="75" t="s">
        <v>4221</v>
      </c>
      <c r="BC587" s="441"/>
      <c r="BD587" s="746"/>
      <c r="BE587" s="747"/>
      <c r="BF587" s="748"/>
      <c r="BG587" s="748"/>
      <c r="BH587" s="748"/>
      <c r="BI587" s="748"/>
      <c r="BJ587" s="748"/>
      <c r="BK587" s="748"/>
      <c r="BL587" s="441"/>
      <c r="BM587" s="142"/>
    </row>
    <row r="588" spans="1:65" ht="36" x14ac:dyDescent="0.15">
      <c r="A588" s="218" t="s">
        <v>3530</v>
      </c>
      <c r="B588" s="272">
        <v>583</v>
      </c>
      <c r="C588" s="138" t="s">
        <v>3531</v>
      </c>
      <c r="D588" s="273" t="s">
        <v>3683</v>
      </c>
      <c r="E588" s="295" t="s">
        <v>3684</v>
      </c>
      <c r="F588" s="275" t="s">
        <v>3685</v>
      </c>
      <c r="G588" s="296" t="s">
        <v>3686</v>
      </c>
      <c r="H588" s="297" t="s">
        <v>3687</v>
      </c>
      <c r="I588" s="225" t="s">
        <v>3688</v>
      </c>
      <c r="J588" s="744" t="s">
        <v>74</v>
      </c>
      <c r="K588" s="298" t="s">
        <v>3689</v>
      </c>
      <c r="L588" s="138" t="s">
        <v>74</v>
      </c>
      <c r="M588" s="138" t="s">
        <v>74</v>
      </c>
      <c r="N588" s="138"/>
      <c r="O588" s="299"/>
      <c r="P588" s="225" t="s">
        <v>1101</v>
      </c>
      <c r="Q588" s="225"/>
      <c r="R588" s="138" t="s">
        <v>4234</v>
      </c>
      <c r="S588" s="138" t="s">
        <v>4234</v>
      </c>
      <c r="T588" s="73"/>
      <c r="U588" s="74"/>
      <c r="V588" s="75"/>
      <c r="W588" s="74"/>
      <c r="X588" s="75"/>
      <c r="Y588" s="74"/>
      <c r="Z588" s="75"/>
      <c r="AA588" s="74"/>
      <c r="AB588" s="75"/>
      <c r="AC588" s="74"/>
      <c r="AD588" s="75"/>
      <c r="AE588" s="74"/>
      <c r="AF588" s="75"/>
      <c r="AG588" s="74"/>
      <c r="AH588" s="75"/>
      <c r="AI588" s="74"/>
      <c r="AJ588" s="75" t="s">
        <v>4235</v>
      </c>
      <c r="AK588" s="441" t="s">
        <v>4236</v>
      </c>
      <c r="AL588" s="73"/>
      <c r="AM588" s="74"/>
      <c r="AN588" s="75"/>
      <c r="AO588" s="74"/>
      <c r="AP588" s="75"/>
      <c r="AQ588" s="74"/>
      <c r="AR588" s="75"/>
      <c r="AS588" s="74"/>
      <c r="AT588" s="75"/>
      <c r="AU588" s="74"/>
      <c r="AV588" s="75"/>
      <c r="AW588" s="74"/>
      <c r="AX588" s="75"/>
      <c r="AY588" s="74"/>
      <c r="AZ588" s="75"/>
      <c r="BA588" s="74"/>
      <c r="BB588" s="75" t="s">
        <v>4235</v>
      </c>
      <c r="BC588" s="441" t="s">
        <v>4236</v>
      </c>
      <c r="BD588" s="746"/>
      <c r="BE588" s="747"/>
      <c r="BF588" s="748"/>
      <c r="BG588" s="748"/>
      <c r="BH588" s="748"/>
      <c r="BI588" s="748"/>
      <c r="BJ588" s="748"/>
      <c r="BK588" s="748"/>
      <c r="BL588" s="441"/>
      <c r="BM588" s="142"/>
    </row>
    <row r="589" spans="1:65" ht="36" x14ac:dyDescent="0.15">
      <c r="A589" s="218" t="s">
        <v>3530</v>
      </c>
      <c r="B589" s="272">
        <v>584</v>
      </c>
      <c r="C589" s="138" t="s">
        <v>3531</v>
      </c>
      <c r="D589" s="273" t="s">
        <v>3690</v>
      </c>
      <c r="E589" s="295" t="s">
        <v>3691</v>
      </c>
      <c r="F589" s="275" t="s">
        <v>3692</v>
      </c>
      <c r="G589" s="296" t="s">
        <v>3693</v>
      </c>
      <c r="H589" s="297" t="s">
        <v>3694</v>
      </c>
      <c r="I589" s="225" t="s">
        <v>3695</v>
      </c>
      <c r="J589" s="744" t="s">
        <v>74</v>
      </c>
      <c r="K589" s="298" t="s">
        <v>3547</v>
      </c>
      <c r="L589" s="138" t="s">
        <v>74</v>
      </c>
      <c r="M589" s="138" t="s">
        <v>74</v>
      </c>
      <c r="N589" s="138"/>
      <c r="O589" s="299"/>
      <c r="P589" s="225" t="s">
        <v>1101</v>
      </c>
      <c r="Q589" s="225"/>
      <c r="R589" s="138" t="s">
        <v>4237</v>
      </c>
      <c r="S589" s="138" t="s">
        <v>4237</v>
      </c>
      <c r="T589" s="73"/>
      <c r="U589" s="74"/>
      <c r="V589" s="75"/>
      <c r="W589" s="74"/>
      <c r="X589" s="75"/>
      <c r="Y589" s="74"/>
      <c r="Z589" s="75"/>
      <c r="AA589" s="74"/>
      <c r="AB589" s="75"/>
      <c r="AC589" s="74"/>
      <c r="AD589" s="75"/>
      <c r="AE589" s="74"/>
      <c r="AF589" s="75"/>
      <c r="AG589" s="74"/>
      <c r="AH589" s="75"/>
      <c r="AI589" s="74"/>
      <c r="AJ589" s="75" t="s">
        <v>4238</v>
      </c>
      <c r="AK589" s="441"/>
      <c r="AL589" s="73"/>
      <c r="AM589" s="74"/>
      <c r="AN589" s="75"/>
      <c r="AO589" s="74"/>
      <c r="AP589" s="75"/>
      <c r="AQ589" s="74"/>
      <c r="AR589" s="75"/>
      <c r="AS589" s="74"/>
      <c r="AT589" s="75"/>
      <c r="AU589" s="74"/>
      <c r="AV589" s="75"/>
      <c r="AW589" s="74"/>
      <c r="AX589" s="75"/>
      <c r="AY589" s="74"/>
      <c r="AZ589" s="75"/>
      <c r="BA589" s="74"/>
      <c r="BB589" s="75" t="s">
        <v>4238</v>
      </c>
      <c r="BC589" s="441"/>
      <c r="BD589" s="746"/>
      <c r="BE589" s="747"/>
      <c r="BF589" s="748"/>
      <c r="BG589" s="748"/>
      <c r="BH589" s="748"/>
      <c r="BI589" s="748"/>
      <c r="BJ589" s="748"/>
      <c r="BK589" s="748"/>
      <c r="BL589" s="441"/>
      <c r="BM589" s="142"/>
    </row>
    <row r="590" spans="1:65" ht="24" x14ac:dyDescent="0.15">
      <c r="A590" s="218" t="s">
        <v>3530</v>
      </c>
      <c r="B590" s="272">
        <v>585</v>
      </c>
      <c r="C590" s="138" t="s">
        <v>3531</v>
      </c>
      <c r="D590" s="273" t="s">
        <v>3696</v>
      </c>
      <c r="E590" s="273" t="s">
        <v>3697</v>
      </c>
      <c r="F590" s="275" t="s">
        <v>3698</v>
      </c>
      <c r="G590" s="296" t="s">
        <v>3699</v>
      </c>
      <c r="H590" s="297" t="s">
        <v>3700</v>
      </c>
      <c r="I590" s="225" t="s">
        <v>4239</v>
      </c>
      <c r="J590" s="744" t="s">
        <v>74</v>
      </c>
      <c r="K590" s="298" t="s">
        <v>4240</v>
      </c>
      <c r="L590" s="138" t="s">
        <v>3701</v>
      </c>
      <c r="M590" s="138" t="s">
        <v>74</v>
      </c>
      <c r="N590" s="138"/>
      <c r="O590" s="225"/>
      <c r="P590" s="225" t="s">
        <v>1101</v>
      </c>
      <c r="Q590" s="225"/>
      <c r="R590" s="138" t="s">
        <v>4241</v>
      </c>
      <c r="S590" s="138" t="s">
        <v>4241</v>
      </c>
      <c r="T590" s="73"/>
      <c r="U590" s="74"/>
      <c r="V590" s="75"/>
      <c r="W590" s="74"/>
      <c r="X590" s="75"/>
      <c r="Y590" s="74"/>
      <c r="Z590" s="75"/>
      <c r="AA590" s="74"/>
      <c r="AB590" s="75"/>
      <c r="AC590" s="74"/>
      <c r="AD590" s="75"/>
      <c r="AE590" s="74"/>
      <c r="AF590" s="75"/>
      <c r="AG590" s="74"/>
      <c r="AH590" s="75"/>
      <c r="AI590" s="74"/>
      <c r="AJ590" s="75" t="s">
        <v>4242</v>
      </c>
      <c r="AK590" s="441"/>
      <c r="AL590" s="73"/>
      <c r="AM590" s="74"/>
      <c r="AN590" s="75"/>
      <c r="AO590" s="74"/>
      <c r="AP590" s="75"/>
      <c r="AQ590" s="74"/>
      <c r="AR590" s="75"/>
      <c r="AS590" s="74"/>
      <c r="AT590" s="75"/>
      <c r="AU590" s="74"/>
      <c r="AV590" s="75"/>
      <c r="AW590" s="74"/>
      <c r="AX590" s="75"/>
      <c r="AY590" s="74"/>
      <c r="AZ590" s="75"/>
      <c r="BA590" s="74"/>
      <c r="BB590" s="75" t="s">
        <v>4242</v>
      </c>
      <c r="BC590" s="441"/>
      <c r="BD590" s="746"/>
      <c r="BE590" s="747"/>
      <c r="BF590" s="748"/>
      <c r="BG590" s="748"/>
      <c r="BH590" s="748"/>
      <c r="BI590" s="748"/>
      <c r="BJ590" s="748"/>
      <c r="BK590" s="748"/>
      <c r="BL590" s="441"/>
      <c r="BM590" s="142"/>
    </row>
    <row r="591" spans="1:65" ht="36" x14ac:dyDescent="0.15">
      <c r="A591" s="218" t="s">
        <v>3530</v>
      </c>
      <c r="B591" s="272">
        <v>586</v>
      </c>
      <c r="C591" s="138" t="s">
        <v>3531</v>
      </c>
      <c r="D591" s="273" t="s">
        <v>3702</v>
      </c>
      <c r="E591" s="295" t="s">
        <v>3703</v>
      </c>
      <c r="F591" s="275" t="s">
        <v>3704</v>
      </c>
      <c r="G591" s="296" t="s">
        <v>3705</v>
      </c>
      <c r="H591" s="297" t="s">
        <v>3706</v>
      </c>
      <c r="I591" s="225" t="s">
        <v>4243</v>
      </c>
      <c r="J591" s="744" t="s">
        <v>74</v>
      </c>
      <c r="K591" s="298" t="s">
        <v>4244</v>
      </c>
      <c r="L591" s="138" t="s">
        <v>74</v>
      </c>
      <c r="M591" s="138" t="s">
        <v>74</v>
      </c>
      <c r="N591" s="138"/>
      <c r="O591" s="299"/>
      <c r="P591" s="225" t="s">
        <v>1101</v>
      </c>
      <c r="Q591" s="225"/>
      <c r="R591" s="138" t="s">
        <v>4245</v>
      </c>
      <c r="S591" s="138" t="s">
        <v>4245</v>
      </c>
      <c r="T591" s="73"/>
      <c r="U591" s="74"/>
      <c r="V591" s="75"/>
      <c r="W591" s="74"/>
      <c r="X591" s="75"/>
      <c r="Y591" s="74"/>
      <c r="Z591" s="75"/>
      <c r="AA591" s="74"/>
      <c r="AB591" s="75"/>
      <c r="AC591" s="74"/>
      <c r="AD591" s="75"/>
      <c r="AE591" s="74"/>
      <c r="AF591" s="75"/>
      <c r="AG591" s="74"/>
      <c r="AH591" s="75"/>
      <c r="AI591" s="74"/>
      <c r="AJ591" s="75" t="s">
        <v>4246</v>
      </c>
      <c r="AK591" s="441" t="s">
        <v>4247</v>
      </c>
      <c r="AL591" s="73"/>
      <c r="AM591" s="74"/>
      <c r="AN591" s="75"/>
      <c r="AO591" s="74"/>
      <c r="AP591" s="75"/>
      <c r="AQ591" s="74"/>
      <c r="AR591" s="75"/>
      <c r="AS591" s="74"/>
      <c r="AT591" s="75"/>
      <c r="AU591" s="74"/>
      <c r="AV591" s="75"/>
      <c r="AW591" s="74"/>
      <c r="AX591" s="75"/>
      <c r="AY591" s="74"/>
      <c r="AZ591" s="75"/>
      <c r="BA591" s="74"/>
      <c r="BB591" s="75" t="s">
        <v>4246</v>
      </c>
      <c r="BC591" s="441" t="s">
        <v>4247</v>
      </c>
      <c r="BD591" s="746"/>
      <c r="BE591" s="747"/>
      <c r="BF591" s="748"/>
      <c r="BG591" s="748"/>
      <c r="BH591" s="748"/>
      <c r="BI591" s="748"/>
      <c r="BJ591" s="748"/>
      <c r="BK591" s="748"/>
      <c r="BL591" s="441"/>
      <c r="BM591" s="142"/>
    </row>
    <row r="592" spans="1:65" ht="36.75" thickBot="1" x14ac:dyDescent="0.2">
      <c r="A592" s="336" t="s">
        <v>3530</v>
      </c>
      <c r="B592" s="337">
        <v>587</v>
      </c>
      <c r="C592" s="750" t="s">
        <v>3531</v>
      </c>
      <c r="D592" s="338" t="s">
        <v>3707</v>
      </c>
      <c r="E592" s="339" t="s">
        <v>3708</v>
      </c>
      <c r="F592" s="340" t="s">
        <v>3709</v>
      </c>
      <c r="G592" s="341" t="s">
        <v>3710</v>
      </c>
      <c r="H592" s="342" t="s">
        <v>3706</v>
      </c>
      <c r="I592" s="350" t="s">
        <v>4248</v>
      </c>
      <c r="J592" s="751" t="s">
        <v>74</v>
      </c>
      <c r="K592" s="752" t="s">
        <v>4244</v>
      </c>
      <c r="L592" s="750" t="s">
        <v>74</v>
      </c>
      <c r="M592" s="750" t="s">
        <v>74</v>
      </c>
      <c r="N592" s="750"/>
      <c r="O592" s="350"/>
      <c r="P592" s="350" t="s">
        <v>1101</v>
      </c>
      <c r="Q592" s="350"/>
      <c r="R592" s="138" t="s">
        <v>4249</v>
      </c>
      <c r="S592" s="138" t="s">
        <v>4249</v>
      </c>
      <c r="T592" s="76"/>
      <c r="U592" s="77"/>
      <c r="V592" s="78"/>
      <c r="W592" s="77"/>
      <c r="X592" s="78"/>
      <c r="Y592" s="77"/>
      <c r="Z592" s="78"/>
      <c r="AA592" s="77"/>
      <c r="AB592" s="78"/>
      <c r="AC592" s="77"/>
      <c r="AD592" s="78"/>
      <c r="AE592" s="77"/>
      <c r="AF592" s="78"/>
      <c r="AG592" s="77"/>
      <c r="AH592" s="78"/>
      <c r="AI592" s="77"/>
      <c r="AJ592" s="78" t="s">
        <v>4250</v>
      </c>
      <c r="AK592" s="441" t="s">
        <v>4251</v>
      </c>
      <c r="AL592" s="76"/>
      <c r="AM592" s="77"/>
      <c r="AN592" s="78"/>
      <c r="AO592" s="77"/>
      <c r="AP592" s="78"/>
      <c r="AQ592" s="77"/>
      <c r="AR592" s="78"/>
      <c r="AS592" s="77"/>
      <c r="AT592" s="78"/>
      <c r="AU592" s="77"/>
      <c r="AV592" s="78"/>
      <c r="AW592" s="77"/>
      <c r="AX592" s="78"/>
      <c r="AY592" s="77"/>
      <c r="AZ592" s="78"/>
      <c r="BA592" s="77"/>
      <c r="BB592" s="78" t="s">
        <v>4250</v>
      </c>
      <c r="BC592" s="441" t="s">
        <v>4251</v>
      </c>
      <c r="BD592" s="753"/>
      <c r="BE592" s="754"/>
      <c r="BF592" s="755"/>
      <c r="BG592" s="755"/>
      <c r="BH592" s="755"/>
      <c r="BI592" s="755"/>
      <c r="BJ592" s="755"/>
      <c r="BK592" s="755"/>
      <c r="BL592" s="756"/>
      <c r="BM592" s="142"/>
    </row>
    <row r="593" spans="3:3" s="1" customFormat="1" x14ac:dyDescent="0.15">
      <c r="C593" s="142"/>
    </row>
    <row r="594" spans="3:3" s="1" customFormat="1" x14ac:dyDescent="0.15">
      <c r="C594" s="142"/>
    </row>
    <row r="595" spans="3:3" s="1" customFormat="1" x14ac:dyDescent="0.15">
      <c r="C595" s="142"/>
    </row>
    <row r="596" spans="3:3" s="1" customFormat="1" x14ac:dyDescent="0.15">
      <c r="C596" s="142"/>
    </row>
    <row r="597" spans="3:3" s="1" customFormat="1" x14ac:dyDescent="0.15">
      <c r="C597" s="142"/>
    </row>
    <row r="598" spans="3:3" s="1" customFormat="1" x14ac:dyDescent="0.15">
      <c r="C598" s="142"/>
    </row>
    <row r="599" spans="3:3" s="1" customFormat="1" x14ac:dyDescent="0.15">
      <c r="C599" s="142"/>
    </row>
    <row r="600" spans="3:3" s="1" customFormat="1" x14ac:dyDescent="0.15">
      <c r="C600" s="142"/>
    </row>
  </sheetData>
  <autoFilter ref="A1:M592" xr:uid="{00000000-0001-0000-0000-000000000000}">
    <filterColumn colId="6" showButton="0"/>
  </autoFilter>
  <mergeCells count="5">
    <mergeCell ref="T154:U154"/>
    <mergeCell ref="AL154:AM154"/>
    <mergeCell ref="BM246:BM255"/>
    <mergeCell ref="R251:BL251"/>
    <mergeCell ref="R255:BL255"/>
  </mergeCells>
  <phoneticPr fontId="5"/>
  <dataValidations count="7">
    <dataValidation type="list" allowBlank="1" showInputMessage="1" sqref="R211:S211 R196:S196" xr:uid="{6BE986FA-C828-41E5-9108-0F4054E4B916}">
      <formula1>#REF!</formula1>
    </dataValidation>
    <dataValidation allowBlank="1" showDropDown="1" showInputMessage="1" showErrorMessage="1" sqref="R55:S64 N208:N210" xr:uid="{D403A32E-48DB-4B6A-A960-D1EF0FB01607}"/>
    <dataValidation type="list" allowBlank="1" showInputMessage="1" showErrorMessage="1" sqref="I10:J10 N10" xr:uid="{010032FC-F725-4AA0-860B-579DFBDEBFF7}">
      <formula1>#N/A</formula1>
    </dataValidation>
    <dataValidation type="list" allowBlank="1" showInputMessage="1" showErrorMessage="1" sqref="I196:J217 N460 I449:J464 J465 I55:J66" xr:uid="{B1D6B598-2B2D-48F3-867F-033B54E6EF8F}">
      <formula1>#REF!</formula1>
    </dataValidation>
    <dataValidation type="list" allowBlank="1" showInputMessage="1" showErrorMessage="1" sqref="J2:J268 M2:M268 J305:J592 M305:M592 N523" xr:uid="{7CA0C372-728C-4D3E-9146-B0C2D468793A}">
      <formula1>"〇,△,ー"</formula1>
    </dataValidation>
    <dataValidation type="list" allowBlank="1" showInputMessage="1" showErrorMessage="1" sqref="L2:L268 L305:L592" xr:uid="{AB34E947-123A-4E3D-AB20-B8E1E3B79AD0}">
      <formula1>"〇,ー"</formula1>
    </dataValidation>
    <dataValidation type="list" allowBlank="1" showInputMessage="1" showErrorMessage="1" sqref="BE2:BL250 BE256:BL268 BE252:BL254 BE305:BL592" xr:uid="{C1AE6210-E9BD-471D-915A-FDC33BE67EE9}">
      <formula1>"ア,イ,ウ,エ"</formula1>
    </dataValidation>
  </dataValidations>
  <pageMargins left="0.78740157480314965" right="0" top="0.39370078740157483" bottom="0.19685039370078741" header="0" footer="0"/>
  <pageSetup paperSize="8" scale="25" fitToHeight="0" orientation="landscape" cellComments="asDisplayed" r:id="rId1"/>
  <headerFooter alignWithMargins="0">
    <oddHeader>&amp;R&amp;D&amp;T</oddHeader>
    <oddFooter>&amp;R&amp;P／&amp;N</oddFooter>
  </headerFooter>
  <rowBreaks count="8" manualBreakCount="8">
    <brk id="97" max="16383" man="1"/>
    <brk id="108" max="16383" man="1"/>
    <brk id="117" max="16383" man="1"/>
    <brk id="136" max="16383" man="1"/>
    <brk id="160" max="16383" man="1"/>
    <brk id="176" max="16383" man="1"/>
    <brk id="188" max="16383" man="1"/>
    <brk id="585" max="37" man="1"/>
  </rowBreaks>
  <drawing r:id="rId2"/>
  <legacyDrawing r:id="rId3"/>
  <extLst>
    <ext xmlns:x14="http://schemas.microsoft.com/office/spreadsheetml/2009/9/main" uri="{CCE6A557-97BC-4b89-ADB6-D9C93CAAB3DF}">
      <x14:dataValidations xmlns:xm="http://schemas.microsoft.com/office/excel/2006/main" count="3">
        <x14:dataValidation type="list" allowBlank="1" showInputMessage="1" showErrorMessage="1" xr:uid="{1D66EC65-011C-4251-8C1B-F3072788B166}">
          <x14:formula1>
            <xm:f>'\\MLN19_nousan01\農産局1\園芸作物課\03_需給調整第2班\果樹Ｔ移動先\★果樹Ｔ（H23 7月～）\☆産地計画\R3年度\R3.3.31の現況\02 農政局等からの報告\08 九州\[九州局(様式１)産地協議会の概要_210331現在.xlsx]プルダウン設定用'!#REF!</xm:f>
          </x14:formula1>
          <xm:sqref>R504:S521 N504:N521 I504:J521</xm:sqref>
        </x14:dataValidation>
        <x14:dataValidation type="list" allowBlank="1" showInputMessage="1" showErrorMessage="1" xr:uid="{43DE9189-955A-4C3E-B751-B5DFEE38DFE2}">
          <x14:formula1>
            <xm:f>'\\MLN19_nousan01\農産局1\050_園芸特産課\00【検討中】\２果樹・花き班\果樹関係\８＿果樹産地構造改革計画（産地計画）\◯果樹産地構造改革計画策定状況調査\R03産地計画策定状況情報収集\02各県回答\45宮崎県_0623\[01(様式１)産地協議会の概要_210331現在（宮崎県）.xlsx]プルダウン設定用'!#REF!</xm:f>
          </x14:formula1>
          <xm:sqref>I532:J544 R532:S544 N532:N544</xm:sqref>
        </x14:dataValidation>
        <x14:dataValidation type="list" allowBlank="1" showInputMessage="1" showErrorMessage="1" xr:uid="{83EA8832-BF43-4DE0-8CEE-6699675E73EC}">
          <x14:formula1>
            <xm:f>'\\MLN19_nousan01\農産局1\Users\kenichi_kikuchi420\AppData\Local\Microsoft\Windows\INetCache\Content.Outlook\L7L988KB\[【鹿児島県】01(様式１)産地協議会の概要_210331現在.xlsx]プルダウン設定用'!#REF!</xm:f>
          </x14:formula1>
          <xm:sqref>I545:J558 R545:S558 N545:N558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C2:D11"/>
  <sheetViews>
    <sheetView view="pageBreakPreview" zoomScale="115" zoomScaleNormal="100" zoomScaleSheetLayoutView="115" workbookViewId="0">
      <selection activeCell="C13" sqref="C13"/>
    </sheetView>
  </sheetViews>
  <sheetFormatPr defaultRowHeight="13.5" x14ac:dyDescent="0.15"/>
  <cols>
    <col min="1" max="2" width="3.5" customWidth="1"/>
    <col min="3" max="3" width="16.75" customWidth="1"/>
    <col min="4" max="4" width="9.125" customWidth="1"/>
  </cols>
  <sheetData>
    <row r="2" spans="3:4" ht="14.25" thickBot="1" x14ac:dyDescent="0.2">
      <c r="C2" t="s">
        <v>3711</v>
      </c>
    </row>
    <row r="3" spans="3:4" ht="14.25" thickBot="1" x14ac:dyDescent="0.2">
      <c r="C3" s="7" t="s">
        <v>3712</v>
      </c>
      <c r="D3" s="8" t="s">
        <v>3713</v>
      </c>
    </row>
    <row r="4" spans="3:4" x14ac:dyDescent="0.15">
      <c r="C4" s="7" t="s">
        <v>65</v>
      </c>
      <c r="D4" s="11"/>
    </row>
    <row r="5" spans="3:4" x14ac:dyDescent="0.15">
      <c r="C5" s="9" t="s">
        <v>550</v>
      </c>
      <c r="D5" s="12"/>
    </row>
    <row r="6" spans="3:4" x14ac:dyDescent="0.15">
      <c r="C6" s="9" t="s">
        <v>127</v>
      </c>
      <c r="D6" s="12"/>
    </row>
    <row r="7" spans="3:4" x14ac:dyDescent="0.15">
      <c r="C7" s="9"/>
      <c r="D7" s="12"/>
    </row>
    <row r="8" spans="3:4" x14ac:dyDescent="0.15">
      <c r="C8" s="9"/>
      <c r="D8" s="12"/>
    </row>
    <row r="9" spans="3:4" ht="14.25" thickBot="1" x14ac:dyDescent="0.2">
      <c r="C9" s="10"/>
      <c r="D9" s="13"/>
    </row>
    <row r="11" spans="3:4" x14ac:dyDescent="0.15">
      <c r="C11" s="14"/>
      <c r="D11" s="14"/>
    </row>
  </sheetData>
  <phoneticPr fontId="5"/>
  <pageMargins left="0.7" right="0.7" top="0.75" bottom="0.75" header="0.3" footer="0.3"/>
  <pageSetup paperSize="9" scale="84"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e6523e77-c79e-4b6a-9b0a-6da65dfdde31">
      <Terms xmlns="http://schemas.microsoft.com/office/infopath/2007/PartnerControls"/>
    </lcf76f155ced4ddcb4097134ff3c332f>
    <_x4f5c__x6210__x65e5__x6642_ xmlns="e6523e77-c79e-4b6a-9b0a-6da65dfdde3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5B7AC9727FBE2F48B4BAD78FF465656B" ma:contentTypeVersion="15" ma:contentTypeDescription="新しいドキュメントを作成します。" ma:contentTypeScope="" ma:versionID="f4f4aae2d7072373a5a6fd341cb4abd9">
  <xsd:schema xmlns:xsd="http://www.w3.org/2001/XMLSchema" xmlns:xs="http://www.w3.org/2001/XMLSchema" xmlns:p="http://schemas.microsoft.com/office/2006/metadata/properties" xmlns:ns2="e6523e77-c79e-4b6a-9b0a-6da65dfdde31" xmlns:ns3="85ec59af-1a16-40a0-b163-384e34c79a5c" targetNamespace="http://schemas.microsoft.com/office/2006/metadata/properties" ma:root="true" ma:fieldsID="d5952e19e9a45b8655172585651473b0" ns2:_="" ns3:_="">
    <xsd:import namespace="e6523e77-c79e-4b6a-9b0a-6da65dfdde3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6523e77-c79e-4b6a-9b0a-6da65dfdde3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d8b0c58f-72de-4ff9-b791-4b1df406fad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A383364-1C74-4357-9416-92711AEE20DA}">
  <ds:schemaRefs>
    <ds:schemaRef ds:uri="http://purl.org/dc/dcmitype/"/>
    <ds:schemaRef ds:uri="http://purl.org/dc/terms/"/>
    <ds:schemaRef ds:uri="http://purl.org/dc/elements/1.1/"/>
    <ds:schemaRef ds:uri="afe92023-8c04-4a3e-9d66-3b795d8616fd"/>
    <ds:schemaRef ds:uri="http://schemas.microsoft.com/office/2006/documentManagement/types"/>
    <ds:schemaRef ds:uri="http://www.w3.org/XML/1998/namespace"/>
    <ds:schemaRef ds:uri="http://schemas.microsoft.com/office/2006/metadata/properties"/>
    <ds:schemaRef ds:uri="http://schemas.microsoft.com/office/infopath/2007/PartnerControls"/>
    <ds:schemaRef ds:uri="http://schemas.openxmlformats.org/package/2006/metadata/core-properties"/>
    <ds:schemaRef ds:uri="1379808c-00cf-4def-98d6-8465b98d3b12"/>
    <ds:schemaRef ds:uri="85ec59af-1a16-40a0-b163-384e34c79a5c"/>
    <ds:schemaRef ds:uri="e6523e77-c79e-4b6a-9b0a-6da65dfdde31"/>
  </ds:schemaRefs>
</ds:datastoreItem>
</file>

<file path=customXml/itemProps2.xml><?xml version="1.0" encoding="utf-8"?>
<ds:datastoreItem xmlns:ds="http://schemas.openxmlformats.org/officeDocument/2006/customXml" ds:itemID="{D0AFEE56-9EA6-40AD-92F7-729A8691FAFA}">
  <ds:schemaRefs>
    <ds:schemaRef ds:uri="http://schemas.microsoft.com/sharepoint/v3/contenttype/forms"/>
  </ds:schemaRefs>
</ds:datastoreItem>
</file>

<file path=customXml/itemProps3.xml><?xml version="1.0" encoding="utf-8"?>
<ds:datastoreItem xmlns:ds="http://schemas.openxmlformats.org/officeDocument/2006/customXml" ds:itemID="{4267A27B-83D8-4D6E-97A5-B497DC0B4F2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6523e77-c79e-4b6a-9b0a-6da65dfdde3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3</vt:i4>
      </vt:variant>
      <vt:variant>
        <vt:lpstr>名前付き一覧</vt:lpstr>
      </vt:variant>
      <vt:variant>
        <vt:i4>5</vt:i4>
      </vt:variant>
    </vt:vector>
  </HeadingPairs>
  <TitlesOfParts>
    <vt:vector size="8" baseType="lpstr">
      <vt:lpstr>HP公表用 </vt:lpstr>
      <vt:lpstr>モノクロ</vt:lpstr>
      <vt:lpstr>プルダウン設定用</vt:lpstr>
      <vt:lpstr>'HP公表用 '!Print_Area</vt:lpstr>
      <vt:lpstr>プルダウン設定用!Print_Area</vt:lpstr>
      <vt:lpstr>モノクロ!Print_Area</vt:lpstr>
      <vt:lpstr>'HP公表用 '!Print_Titles</vt:lpstr>
      <vt:lpstr>モノクロ!Print_Titles</vt:lpstr>
    </vt:vector>
  </TitlesOfParts>
  <Manager/>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cp:lastPrinted>2023-08-25T08:02:29Z</cp:lastPrinted>
  <dcterms:created xsi:type="dcterms:W3CDTF">2005-05-13T05:50:12Z</dcterms:created>
  <dcterms:modified xsi:type="dcterms:W3CDTF">2023-09-12T02:59:52Z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0x0101005B7AC9727FBE2F48B4BAD78FF465656B</vt:lpwstr>
  </property>
  <property fmtid="{D5CDD505-2E9C-101B-9397-08002B2CF9AE}" pid="3" name="MediaServiceImageTags">
    <vt:lpwstr/>
  </property>
</Properties>
</file>