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omments4.xml" ContentType="application/vnd.openxmlformats-officedocument.spreadsheetml.comments+xml"/>
  <Override PartName="/xl/drawings/drawing1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drawings/drawing17.xml" ContentType="application/vnd.openxmlformats-officedocument.drawing+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_{EC81803B-248D-4488-A064-CBBDB9C0EEBE}" xr6:coauthVersionLast="47" xr6:coauthVersionMax="47" xr10:uidLastSave="{00000000-0000-0000-0000-000000000000}"/>
  <bookViews>
    <workbookView xWindow="5925" yWindow="2325" windowWidth="21600" windowHeight="11385" tabRatio="871" xr2:uid="{00000000-000D-0000-FFFF-FFFF00000000}"/>
  </bookViews>
  <sheets>
    <sheet name="表-6(1)(2)ため池概要" sheetId="49" r:id="rId1"/>
    <sheet name="表-7(1)(2)総括表" sheetId="51" r:id="rId2"/>
    <sheet name="個1堤変1" sheetId="37" r:id="rId3"/>
    <sheet name="個1堤変2" sheetId="36" r:id="rId4"/>
    <sheet name="個2堤漏1" sheetId="39" r:id="rId5"/>
    <sheet name="個2堤漏2" sheetId="38" r:id="rId6"/>
    <sheet name="個3観漏1" sheetId="29" r:id="rId7"/>
    <sheet name="個3観漏2" sheetId="47" r:id="rId8"/>
    <sheet name="個3観漏3" sheetId="40" r:id="rId9"/>
    <sheet name="個4観変" sheetId="42" r:id="rId10"/>
    <sheet name="個5基" sheetId="44" r:id="rId11"/>
    <sheet name="個6斜" sheetId="45" r:id="rId12"/>
    <sheet name="個7洪" sheetId="52" r:id="rId13"/>
    <sheet name="個8放" sheetId="53" r:id="rId14"/>
    <sheet name="個-9斜" sheetId="54" r:id="rId15"/>
    <sheet name="個-10取" sheetId="55" r:id="rId16"/>
    <sheet name="個-11パ" sheetId="56" r:id="rId17"/>
    <sheet name="個-12ゲ" sheetId="62" r:id="rId18"/>
    <sheet name="表8デー" sheetId="57" r:id="rId19"/>
    <sheet name="表9(1)観測" sheetId="58" r:id="rId20"/>
    <sheet name="表9(2)観測" sheetId="59" r:id="rId21"/>
    <sheet name="表10堤体パラメータ" sheetId="61" r:id="rId22"/>
    <sheet name="定点写真" sheetId="60" r:id="rId23"/>
  </sheets>
  <definedNames>
    <definedName name="_xlnm.Print_Area" localSheetId="15">'個-10取'!$B$1:$M$50</definedName>
    <definedName name="_xlnm.Print_Area" localSheetId="16">'個-11パ'!$B$1:$K$21</definedName>
    <definedName name="_xlnm.Print_Area" localSheetId="17">'個-12ゲ'!$C$2:$V$126</definedName>
    <definedName name="_xlnm.Print_Area" localSheetId="2">個1堤変1!$B$1:$L$45</definedName>
    <definedName name="_xlnm.Print_Area" localSheetId="3">個1堤変2!$B$1:$J$61</definedName>
    <definedName name="_xlnm.Print_Area" localSheetId="4">個2堤漏1!$B$1:$M$46</definedName>
    <definedName name="_xlnm.Print_Area" localSheetId="5">個2堤漏2!$B$1:$J$61</definedName>
    <definedName name="_xlnm.Print_Area" localSheetId="6">個3観漏1!$B$1:$I$36</definedName>
    <definedName name="_xlnm.Print_Area" localSheetId="7">個3観漏2!$B$1:$H$39</definedName>
    <definedName name="_xlnm.Print_Area" localSheetId="8">個3観漏3!$B$1:$I$31</definedName>
    <definedName name="_xlnm.Print_Area" localSheetId="9">個4観変!$B$1:$I$34</definedName>
    <definedName name="_xlnm.Print_Area" localSheetId="10">個5基!$B$2:$I$33</definedName>
    <definedName name="_xlnm.Print_Area" localSheetId="11">個6斜!$B$2:$M$35</definedName>
    <definedName name="_xlnm.Print_Area" localSheetId="12">個7洪!$A$1:$N$57</definedName>
    <definedName name="_xlnm.Print_Area" localSheetId="13">個8放!$B$1:$M$56</definedName>
    <definedName name="_xlnm.Print_Area" localSheetId="14">'個-9斜'!$B$1:$M$46</definedName>
    <definedName name="_xlnm.Print_Area" localSheetId="22">定点写真!$B$1:$I$20</definedName>
    <definedName name="_xlnm.Print_Area" localSheetId="0">'表-6(1)(2)ため池概要'!$B$1:$I$52</definedName>
    <definedName name="_xlnm.Print_Area" localSheetId="1">'表-7(1)(2)総括表'!$B$1:$I$54</definedName>
    <definedName name="_xlnm.Print_Area" localSheetId="18">表8デー!$A$1:$P$27</definedName>
    <definedName name="_xlnm.Print_Area" localSheetId="19">'表9(1)観測'!$A$1:$J$45</definedName>
    <definedName name="_xlnm.Print_Area" localSheetId="20">'表9(2)観測'!$A$1:$G$57</definedName>
    <definedName name="Z_5798E5E7_8AC4_40AF_AB66_EF59CB4187FC_.wvu.PrintArea" localSheetId="15" hidden="1">'個-10取'!$A$1:$N$46</definedName>
    <definedName name="Z_5798E5E7_8AC4_40AF_AB66_EF59CB4187FC_.wvu.PrintArea" localSheetId="16" hidden="1">'個-11パ'!$A$1:$L$21</definedName>
    <definedName name="Z_5798E5E7_8AC4_40AF_AB66_EF59CB4187FC_.wvu.PrintArea" localSheetId="14" hidden="1">'個-9斜'!$A$1:$N$43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7" i="59" l="1"/>
  <c r="N37" i="59" s="1"/>
  <c r="N35" i="59"/>
  <c r="M35" i="59"/>
  <c r="M34" i="59"/>
  <c r="N34" i="59" s="1"/>
  <c r="M32" i="59"/>
  <c r="N32" i="59" s="1"/>
  <c r="M30" i="59"/>
  <c r="N30" i="59" s="1"/>
  <c r="N29" i="59"/>
  <c r="O29" i="59" s="1"/>
  <c r="M29" i="59"/>
  <c r="N28" i="59"/>
  <c r="M28" i="59"/>
  <c r="N26" i="59"/>
  <c r="M26" i="59"/>
  <c r="M24" i="59"/>
  <c r="N24" i="59" s="1"/>
  <c r="O24" i="59" s="1"/>
  <c r="M22" i="59"/>
  <c r="N22" i="59" s="1"/>
  <c r="O22" i="59" s="1"/>
  <c r="M20" i="59"/>
  <c r="N20" i="59" s="1"/>
  <c r="O20" i="59" s="1"/>
  <c r="N16" i="59"/>
  <c r="O16" i="59" s="1"/>
  <c r="M16" i="59"/>
  <c r="M12" i="59"/>
  <c r="N12" i="59" s="1"/>
  <c r="O12" i="59" s="1"/>
  <c r="L12" i="59"/>
  <c r="M9" i="59"/>
  <c r="N9" i="59" s="1"/>
  <c r="O9" i="59" s="1"/>
  <c r="M7" i="59"/>
  <c r="N7" i="59" s="1"/>
  <c r="K6" i="59"/>
  <c r="J6" i="59"/>
  <c r="I6" i="59"/>
  <c r="H6" i="59"/>
  <c r="M4" i="59"/>
  <c r="N4" i="59" s="1"/>
  <c r="M3" i="59"/>
  <c r="N3" i="59" s="1"/>
  <c r="P45" i="58"/>
  <c r="Q45" i="58" s="1"/>
  <c r="P43" i="58"/>
  <c r="Q43" i="58" s="1"/>
  <c r="P42" i="58"/>
  <c r="Q42" i="58" s="1"/>
  <c r="P40" i="58"/>
  <c r="Q40" i="58" s="1"/>
  <c r="P39" i="58"/>
  <c r="P38" i="58"/>
  <c r="M36" i="58"/>
  <c r="N36" i="58" s="1"/>
  <c r="P35" i="58"/>
  <c r="Q35" i="58" s="1"/>
  <c r="P34" i="58"/>
  <c r="N34" i="58"/>
  <c r="P33" i="58"/>
  <c r="P32" i="58"/>
  <c r="M32" i="58"/>
  <c r="L32" i="58"/>
  <c r="P31" i="58"/>
  <c r="P30" i="58"/>
  <c r="N22" i="58"/>
  <c r="P37" i="58" s="1"/>
  <c r="P36" i="58" l="1"/>
  <c r="Q36" i="58" s="1"/>
  <c r="Q34" i="58"/>
  <c r="O30" i="59"/>
  <c r="R42" i="58"/>
  <c r="N32" i="58"/>
  <c r="P22" i="58"/>
  <c r="O32" i="58"/>
  <c r="L40" i="53"/>
  <c r="L33" i="53"/>
  <c r="L9" i="53"/>
  <c r="L40" i="52"/>
  <c r="Q22" i="58" l="1"/>
  <c r="R22" i="58" s="1"/>
  <c r="L33" i="52"/>
  <c r="L9" i="52"/>
  <c r="C9" i="47"/>
  <c r="C12" i="47" s="1"/>
  <c r="C14" i="47" s="1"/>
  <c r="C16" i="47" s="1"/>
  <c r="C18" i="47" s="1"/>
  <c r="C21" i="47" s="1"/>
  <c r="C12" i="45"/>
  <c r="C14" i="45" s="1"/>
  <c r="C23" i="47" l="1"/>
  <c r="C25" i="47" s="1"/>
  <c r="C27" i="47" s="1"/>
  <c r="C29" i="47"/>
  <c r="C19" i="45"/>
  <c r="C16" i="45"/>
  <c r="C21" i="45" s="1"/>
  <c r="C23" i="45" s="1"/>
  <c r="C25" i="45" s="1"/>
  <c r="D9" i="44"/>
  <c r="D12" i="44" s="1"/>
  <c r="D14" i="44" s="1"/>
  <c r="D16" i="44" s="1"/>
  <c r="D19" i="44" s="1"/>
  <c r="D21" i="44" s="1"/>
  <c r="D23" i="44" s="1"/>
  <c r="D22" i="42"/>
  <c r="D24" i="42" s="1"/>
  <c r="D14" i="39" l="1"/>
  <c r="D16" i="39" s="1"/>
  <c r="D20" i="39" s="1"/>
  <c r="D22" i="39" s="1"/>
  <c r="D27" i="39" l="1"/>
  <c r="D32" i="39" s="1"/>
  <c r="D30" i="39"/>
  <c r="D34" i="39" s="1"/>
  <c r="D36" i="39" s="1"/>
  <c r="C28" i="37"/>
  <c r="C30" i="37" s="1"/>
  <c r="C32" i="37" s="1"/>
  <c r="C34" i="3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41" authorId="0" shapeId="0" xr:uid="{00000000-0006-0000-0300-000001000000}">
      <text>
        <r>
          <rPr>
            <b/>
            <sz val="12"/>
            <color indexed="81"/>
            <rFont val="ＭＳ Ｐゴシック"/>
            <family val="3"/>
            <charset val="128"/>
          </rPr>
          <t>複数枚の場合、以下の枠をコピーして使用ください</t>
        </r>
        <r>
          <rPr>
            <sz val="9"/>
            <color indexed="81"/>
            <rFont val="ＭＳ Ｐ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41" authorId="0" shapeId="0" xr:uid="{00000000-0006-0000-0500-000001000000}">
      <text>
        <r>
          <rPr>
            <b/>
            <sz val="12"/>
            <color indexed="81"/>
            <rFont val="ＭＳ Ｐゴシック"/>
            <family val="3"/>
            <charset val="128"/>
          </rPr>
          <t>複数枚の場合、以下の枠をコピーして使用ください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3" authorId="0" shapeId="0" xr:uid="{00000000-0006-0000-0800-000001000000}">
      <text>
        <r>
          <rPr>
            <b/>
            <sz val="12"/>
            <color indexed="81"/>
            <rFont val="ＭＳ Ｐゴシック"/>
            <family val="3"/>
            <charset val="128"/>
          </rPr>
          <t>複数枚の場合、以下の枠をコピーして使用ください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O3" authorId="0" shapeId="0" xr:uid="{00000000-0006-0000-1100-000001000000}">
      <text>
        <r>
          <rPr>
            <b/>
            <sz val="9"/>
            <color indexed="8"/>
            <rFont val="黒"/>
            <family val="3"/>
            <charset val="128"/>
          </rPr>
          <t>半角40文字（全角20文字）以内で入力</t>
        </r>
      </text>
    </comment>
    <comment ref="I4" authorId="0" shapeId="0" xr:uid="{00000000-0006-0000-1100-000002000000}">
      <text>
        <r>
          <rPr>
            <b/>
            <sz val="9"/>
            <color indexed="8"/>
            <rFont val="黒"/>
            <family val="3"/>
            <charset val="128"/>
          </rPr>
          <t>半角40文字（全角20文字）以内で入力</t>
        </r>
      </text>
    </comment>
    <comment ref="O4" authorId="0" shapeId="0" xr:uid="{00000000-0006-0000-1100-000003000000}">
      <text>
        <r>
          <rPr>
            <b/>
            <sz val="9"/>
            <color indexed="8"/>
            <rFont val="黒"/>
            <family val="3"/>
            <charset val="128"/>
          </rPr>
          <t>半角40文字（全角20文字）以内で入力</t>
        </r>
      </text>
    </comment>
    <comment ref="O5" authorId="0" shapeId="0" xr:uid="{00000000-0006-0000-1100-000004000000}">
      <text>
        <r>
          <rPr>
            <b/>
            <sz val="9"/>
            <color indexed="8"/>
            <rFont val="黒"/>
            <family val="3"/>
            <charset val="128"/>
          </rPr>
          <t>和暦（平成22年4月1日以降）で入力</t>
        </r>
      </text>
    </comment>
    <comment ref="I6" authorId="0" shapeId="0" xr:uid="{00000000-0006-0000-1100-000005000000}">
      <text>
        <r>
          <rPr>
            <b/>
            <sz val="9"/>
            <color indexed="8"/>
            <rFont val="黒"/>
            <family val="3"/>
            <charset val="128"/>
          </rPr>
          <t xml:space="preserve">半角40文字（全角20文字）以内で入力
</t>
        </r>
        <r>
          <rPr>
            <b/>
            <sz val="9"/>
            <color indexed="10"/>
            <rFont val="黒"/>
            <family val="3"/>
            <charset val="128"/>
          </rPr>
          <t>※1機しかない場合は「１」など記入する。</t>
        </r>
      </text>
    </comment>
    <comment ref="N6" authorId="0" shapeId="0" xr:uid="{00000000-0006-0000-1100-000006000000}">
      <text>
        <r>
          <rPr>
            <b/>
            <sz val="9"/>
            <color indexed="8"/>
            <rFont val="黒"/>
            <family val="3"/>
            <charset val="128"/>
          </rPr>
          <t>半角400文字（全角200文字）以内で入力</t>
        </r>
      </text>
    </comment>
    <comment ref="I7" authorId="0" shapeId="0" xr:uid="{00000000-0006-0000-1100-000007000000}">
      <text>
        <r>
          <rPr>
            <b/>
            <sz val="9"/>
            <color indexed="8"/>
            <rFont val="黒"/>
            <family val="3"/>
            <charset val="128"/>
          </rPr>
          <t xml:space="preserve">半角40文字（全角20文字）以内で入力
</t>
        </r>
        <r>
          <rPr>
            <b/>
            <sz val="9"/>
            <color indexed="10"/>
            <rFont val="黒"/>
            <family val="3"/>
            <charset val="128"/>
          </rPr>
          <t>※不明の場合は「不明」を記入</t>
        </r>
      </text>
    </comment>
    <comment ref="I8" authorId="0" shapeId="0" xr:uid="{00000000-0006-0000-1100-000008000000}">
      <text>
        <r>
          <rPr>
            <b/>
            <sz val="9"/>
            <color indexed="8"/>
            <rFont val="黒"/>
            <family val="3"/>
            <charset val="128"/>
          </rPr>
          <t>半角40文字（全角20文字）以内で入力</t>
        </r>
      </text>
    </comment>
    <comment ref="I9" authorId="0" shapeId="0" xr:uid="{00000000-0006-0000-1100-000009000000}">
      <text>
        <r>
          <rPr>
            <b/>
            <sz val="9"/>
            <color indexed="8"/>
            <rFont val="黒"/>
            <family val="3"/>
            <charset val="128"/>
          </rPr>
          <t>リストから選択</t>
        </r>
      </text>
    </comment>
    <comment ref="J9" authorId="0" shapeId="0" xr:uid="{00000000-0006-0000-1100-00000A000000}">
      <text>
        <r>
          <rPr>
            <b/>
            <sz val="9"/>
            <color indexed="8"/>
            <rFont val="黒"/>
            <family val="3"/>
            <charset val="128"/>
          </rPr>
          <t>日付を入力</t>
        </r>
      </text>
    </comment>
    <comment ref="O9" authorId="0" shapeId="0" xr:uid="{00000000-0006-0000-1100-00000B000000}">
      <text>
        <r>
          <rPr>
            <b/>
            <sz val="9"/>
            <color indexed="8"/>
            <rFont val="黒"/>
            <family val="3"/>
            <charset val="128"/>
          </rPr>
          <t>整数2桁以内で入力</t>
        </r>
      </text>
    </comment>
    <comment ref="Q9" authorId="0" shapeId="0" xr:uid="{00000000-0006-0000-1100-00000C000000}">
      <text>
        <r>
          <rPr>
            <b/>
            <sz val="9"/>
            <color indexed="8"/>
            <rFont val="黒"/>
            <family val="3"/>
            <charset val="128"/>
          </rPr>
          <t>整数2桁以内で入力</t>
        </r>
      </text>
    </comment>
    <comment ref="E12" authorId="0" shapeId="0" xr:uid="{00000000-0006-0000-1100-00000D000000}">
      <text>
        <r>
          <rPr>
            <b/>
            <sz val="9"/>
            <color indexed="8"/>
            <rFont val="黒"/>
            <family val="3"/>
            <charset val="128"/>
          </rPr>
          <t>リストから選択</t>
        </r>
      </text>
    </comment>
    <comment ref="H12" authorId="0" shapeId="0" xr:uid="{00000000-0006-0000-1100-00000E000000}">
      <text>
        <r>
          <rPr>
            <b/>
            <sz val="9"/>
            <color indexed="8"/>
            <rFont val="黒"/>
            <family val="3"/>
            <charset val="128"/>
          </rPr>
          <t>整数2桁以内で入力</t>
        </r>
      </text>
    </comment>
    <comment ref="J12" authorId="0" shapeId="0" xr:uid="{00000000-0006-0000-1100-00000F000000}">
      <text>
        <r>
          <rPr>
            <b/>
            <sz val="9"/>
            <color indexed="8"/>
            <rFont val="黒"/>
            <family val="3"/>
            <charset val="128"/>
          </rPr>
          <t>リストから選択</t>
        </r>
      </text>
    </comment>
    <comment ref="S12" authorId="0" shapeId="0" xr:uid="{00000000-0006-0000-1100-000010000000}">
      <text>
        <r>
          <rPr>
            <b/>
            <sz val="9"/>
            <color indexed="8"/>
            <rFont val="黒"/>
            <family val="3"/>
            <charset val="128"/>
          </rPr>
          <t>整数4桁以内で入力</t>
        </r>
      </text>
    </comment>
    <comment ref="T12" authorId="0" shapeId="0" xr:uid="{00000000-0006-0000-1100-000011000000}">
      <text>
        <r>
          <rPr>
            <b/>
            <sz val="9"/>
            <color indexed="8"/>
            <rFont val="黒"/>
            <family val="3"/>
            <charset val="128"/>
          </rPr>
          <t>整数4桁以内で入力</t>
        </r>
      </text>
    </comment>
    <comment ref="U12" authorId="0" shapeId="0" xr:uid="{00000000-0006-0000-1100-000012000000}">
      <text>
        <r>
          <rPr>
            <b/>
            <sz val="9"/>
            <color indexed="8"/>
            <rFont val="黒"/>
            <family val="3"/>
            <charset val="128"/>
          </rPr>
          <t>リストから選択</t>
        </r>
      </text>
    </comment>
    <comment ref="V12" authorId="0" shapeId="0" xr:uid="{00000000-0006-0000-1100-000013000000}">
      <text>
        <r>
          <rPr>
            <b/>
            <sz val="9"/>
            <color indexed="8"/>
            <rFont val="黒"/>
            <family val="3"/>
            <charset val="128"/>
          </rPr>
          <t>リストから選択</t>
        </r>
      </text>
    </comment>
    <comment ref="E13" authorId="0" shapeId="0" xr:uid="{00000000-0006-0000-1100-000014000000}">
      <text>
        <r>
          <rPr>
            <b/>
            <sz val="9"/>
            <color indexed="8"/>
            <rFont val="黒"/>
            <family val="3"/>
            <charset val="128"/>
          </rPr>
          <t>リストから選択</t>
        </r>
      </text>
    </comment>
    <comment ref="H13" authorId="0" shapeId="0" xr:uid="{00000000-0006-0000-1100-000015000000}">
      <text>
        <r>
          <rPr>
            <b/>
            <sz val="9"/>
            <color indexed="8"/>
            <rFont val="黒"/>
            <family val="3"/>
            <charset val="128"/>
          </rPr>
          <t>整数2桁以内で入力</t>
        </r>
      </text>
    </comment>
    <comment ref="J13" authorId="0" shapeId="0" xr:uid="{00000000-0006-0000-1100-000016000000}">
      <text>
        <r>
          <rPr>
            <b/>
            <sz val="9"/>
            <color indexed="8"/>
            <rFont val="黒"/>
            <family val="3"/>
            <charset val="128"/>
          </rPr>
          <t>リストから選択</t>
        </r>
      </text>
    </comment>
    <comment ref="S13" authorId="0" shapeId="0" xr:uid="{00000000-0006-0000-1100-000017000000}">
      <text>
        <r>
          <rPr>
            <b/>
            <sz val="9"/>
            <color indexed="8"/>
            <rFont val="黒"/>
            <family val="3"/>
            <charset val="128"/>
          </rPr>
          <t>整数3桁以内で入力</t>
        </r>
      </text>
    </comment>
    <comment ref="T13" authorId="0" shapeId="0" xr:uid="{00000000-0006-0000-1100-000018000000}">
      <text>
        <r>
          <rPr>
            <b/>
            <sz val="9"/>
            <color indexed="8"/>
            <rFont val="黒"/>
            <family val="3"/>
            <charset val="128"/>
          </rPr>
          <t>整数3桁以内で入力</t>
        </r>
      </text>
    </comment>
    <comment ref="U13" authorId="0" shapeId="0" xr:uid="{00000000-0006-0000-1100-000019000000}">
      <text>
        <r>
          <rPr>
            <b/>
            <sz val="9"/>
            <color indexed="8"/>
            <rFont val="黒"/>
            <family val="3"/>
            <charset val="128"/>
          </rPr>
          <t>リストから選択</t>
        </r>
      </text>
    </comment>
    <comment ref="V13" authorId="0" shapeId="0" xr:uid="{00000000-0006-0000-1100-00001A000000}">
      <text>
        <r>
          <rPr>
            <b/>
            <sz val="9"/>
            <color indexed="8"/>
            <rFont val="黒"/>
            <family val="3"/>
            <charset val="128"/>
          </rPr>
          <t>リストから選択</t>
        </r>
      </text>
    </comment>
    <comment ref="J14" authorId="0" shapeId="0" xr:uid="{00000000-0006-0000-1100-00001B000000}">
      <text>
        <r>
          <rPr>
            <b/>
            <sz val="9"/>
            <color indexed="8"/>
            <rFont val="黒"/>
            <family val="3"/>
            <charset val="128"/>
          </rPr>
          <t>リストから選択</t>
        </r>
      </text>
    </comment>
    <comment ref="S14" authorId="0" shapeId="0" xr:uid="{00000000-0006-0000-1100-00001C000000}">
      <text>
        <r>
          <rPr>
            <b/>
            <sz val="9"/>
            <color indexed="8"/>
            <rFont val="黒"/>
            <family val="3"/>
            <charset val="128"/>
          </rPr>
          <t>整数4桁以内で入力</t>
        </r>
      </text>
    </comment>
    <comment ref="T14" authorId="0" shapeId="0" xr:uid="{00000000-0006-0000-1100-00001D000000}">
      <text>
        <r>
          <rPr>
            <b/>
            <sz val="9"/>
            <color indexed="8"/>
            <rFont val="黒"/>
            <family val="3"/>
            <charset val="128"/>
          </rPr>
          <t>整数4桁以内で入力</t>
        </r>
      </text>
    </comment>
    <comment ref="U14" authorId="0" shapeId="0" xr:uid="{00000000-0006-0000-1100-00001E000000}">
      <text>
        <r>
          <rPr>
            <b/>
            <sz val="9"/>
            <color indexed="8"/>
            <rFont val="黒"/>
            <family val="3"/>
            <charset val="128"/>
          </rPr>
          <t>リストから選択</t>
        </r>
      </text>
    </comment>
    <comment ref="J15" authorId="0" shapeId="0" xr:uid="{00000000-0006-0000-1100-00001F000000}">
      <text>
        <r>
          <rPr>
            <b/>
            <sz val="9"/>
            <color indexed="8"/>
            <rFont val="黒"/>
            <family val="3"/>
            <charset val="128"/>
          </rPr>
          <t>リストから選択</t>
        </r>
      </text>
    </comment>
    <comment ref="S15" authorId="0" shapeId="0" xr:uid="{00000000-0006-0000-1100-000020000000}">
      <text>
        <r>
          <rPr>
            <b/>
            <sz val="9"/>
            <color indexed="8"/>
            <rFont val="黒"/>
            <family val="3"/>
            <charset val="128"/>
          </rPr>
          <t>整数3桁、小数点以下1桁以内で入力</t>
        </r>
      </text>
    </comment>
    <comment ref="T15" authorId="0" shapeId="0" xr:uid="{00000000-0006-0000-1100-000021000000}">
      <text>
        <r>
          <rPr>
            <b/>
            <sz val="9"/>
            <color indexed="8"/>
            <rFont val="黒"/>
            <family val="3"/>
            <charset val="128"/>
          </rPr>
          <t>整数3桁、小数点以下1桁以内で入力</t>
        </r>
      </text>
    </comment>
    <comment ref="U15" authorId="0" shapeId="0" xr:uid="{00000000-0006-0000-1100-000022000000}">
      <text>
        <r>
          <rPr>
            <b/>
            <sz val="9"/>
            <color indexed="8"/>
            <rFont val="黒"/>
            <family val="3"/>
            <charset val="128"/>
          </rPr>
          <t>リストから選択</t>
        </r>
      </text>
    </comment>
    <comment ref="J16" authorId="0" shapeId="0" xr:uid="{00000000-0006-0000-1100-000023000000}">
      <text>
        <r>
          <rPr>
            <b/>
            <sz val="9"/>
            <color indexed="8"/>
            <rFont val="黒"/>
            <family val="3"/>
            <charset val="128"/>
          </rPr>
          <t>リストから選択</t>
        </r>
      </text>
    </comment>
    <comment ref="S16" authorId="0" shapeId="0" xr:uid="{00000000-0006-0000-1100-000024000000}">
      <text>
        <r>
          <rPr>
            <b/>
            <sz val="9"/>
            <color indexed="8"/>
            <rFont val="黒"/>
            <family val="3"/>
            <charset val="128"/>
          </rPr>
          <t>整数3桁、小数点以下1桁以内で入力</t>
        </r>
      </text>
    </comment>
    <comment ref="T16" authorId="0" shapeId="0" xr:uid="{00000000-0006-0000-1100-000025000000}">
      <text>
        <r>
          <rPr>
            <b/>
            <sz val="9"/>
            <color indexed="8"/>
            <rFont val="黒"/>
            <family val="3"/>
            <charset val="128"/>
          </rPr>
          <t>整数3桁、小数点以下1桁以内で入力</t>
        </r>
      </text>
    </comment>
    <comment ref="U16" authorId="0" shapeId="0" xr:uid="{00000000-0006-0000-1100-000026000000}">
      <text>
        <r>
          <rPr>
            <b/>
            <sz val="9"/>
            <color indexed="8"/>
            <rFont val="黒"/>
            <family val="3"/>
            <charset val="128"/>
          </rPr>
          <t>リストから選択</t>
        </r>
      </text>
    </comment>
    <comment ref="J17" authorId="0" shapeId="0" xr:uid="{00000000-0006-0000-1100-000027000000}">
      <text>
        <r>
          <rPr>
            <b/>
            <sz val="9"/>
            <color indexed="8"/>
            <rFont val="黒"/>
            <family val="3"/>
            <charset val="128"/>
          </rPr>
          <t>リストから選択</t>
        </r>
      </text>
    </comment>
    <comment ref="S17" authorId="0" shapeId="0" xr:uid="{00000000-0006-0000-1100-000028000000}">
      <text>
        <r>
          <rPr>
            <b/>
            <sz val="9"/>
            <color indexed="8"/>
            <rFont val="黒"/>
            <family val="3"/>
            <charset val="128"/>
          </rPr>
          <t>整数4桁以内で入力</t>
        </r>
      </text>
    </comment>
    <comment ref="T17" authorId="0" shapeId="0" xr:uid="{00000000-0006-0000-1100-000029000000}">
      <text>
        <r>
          <rPr>
            <b/>
            <sz val="9"/>
            <color indexed="8"/>
            <rFont val="黒"/>
            <family val="3"/>
            <charset val="128"/>
          </rPr>
          <t>整数4桁以内で入力</t>
        </r>
      </text>
    </comment>
    <comment ref="U17" authorId="0" shapeId="0" xr:uid="{00000000-0006-0000-1100-00002A000000}">
      <text>
        <r>
          <rPr>
            <b/>
            <sz val="9"/>
            <color indexed="8"/>
            <rFont val="黒"/>
            <family val="3"/>
            <charset val="128"/>
          </rPr>
          <t>リストから選択</t>
        </r>
      </text>
    </comment>
    <comment ref="S18" authorId="0" shapeId="0" xr:uid="{00000000-0006-0000-1100-00002B000000}">
      <text>
        <r>
          <rPr>
            <b/>
            <sz val="9"/>
            <color indexed="8"/>
            <rFont val="黒"/>
            <family val="3"/>
            <charset val="128"/>
          </rPr>
          <t>整数2桁、小数点以下2桁以内で入力</t>
        </r>
      </text>
    </comment>
    <comment ref="T18" authorId="0" shapeId="0" xr:uid="{00000000-0006-0000-1100-00002C000000}">
      <text>
        <r>
          <rPr>
            <b/>
            <sz val="9"/>
            <color indexed="8"/>
            <rFont val="黒"/>
            <family val="3"/>
            <charset val="128"/>
          </rPr>
          <t>整数2桁、小数点以下2桁以内で入力</t>
        </r>
      </text>
    </comment>
    <comment ref="U18" authorId="0" shapeId="0" xr:uid="{00000000-0006-0000-1100-00002D000000}">
      <text>
        <r>
          <rPr>
            <b/>
            <sz val="9"/>
            <color indexed="8"/>
            <rFont val="黒"/>
            <family val="3"/>
            <charset val="128"/>
          </rPr>
          <t>リストから選択</t>
        </r>
      </text>
    </comment>
    <comment ref="J19" authorId="0" shapeId="0" xr:uid="{00000000-0006-0000-1100-00002E000000}">
      <text>
        <r>
          <rPr>
            <b/>
            <sz val="9"/>
            <color indexed="8"/>
            <rFont val="黒"/>
            <family val="3"/>
            <charset val="128"/>
          </rPr>
          <t>リストから選択</t>
        </r>
      </text>
    </comment>
    <comment ref="S19" authorId="0" shapeId="0" xr:uid="{00000000-0006-0000-1100-00002F000000}">
      <text>
        <r>
          <rPr>
            <b/>
            <sz val="9"/>
            <color indexed="8"/>
            <rFont val="黒"/>
            <family val="3"/>
            <charset val="128"/>
          </rPr>
          <t>整数3桁、小数点以下1桁以内で入力</t>
        </r>
      </text>
    </comment>
    <comment ref="T19" authorId="0" shapeId="0" xr:uid="{00000000-0006-0000-1100-000030000000}">
      <text>
        <r>
          <rPr>
            <b/>
            <sz val="9"/>
            <color indexed="8"/>
            <rFont val="黒"/>
            <family val="3"/>
            <charset val="128"/>
          </rPr>
          <t>整数3桁、小数点以下1桁以内で入力</t>
        </r>
      </text>
    </comment>
    <comment ref="U19" authorId="0" shapeId="0" xr:uid="{00000000-0006-0000-1100-000031000000}">
      <text>
        <r>
          <rPr>
            <b/>
            <sz val="9"/>
            <color indexed="8"/>
            <rFont val="黒"/>
            <family val="3"/>
            <charset val="128"/>
          </rPr>
          <t>リストから選択</t>
        </r>
      </text>
    </comment>
    <comment ref="J20" authorId="0" shapeId="0" xr:uid="{00000000-0006-0000-1100-000032000000}">
      <text>
        <r>
          <rPr>
            <b/>
            <sz val="9"/>
            <color indexed="8"/>
            <rFont val="黒"/>
            <family val="3"/>
            <charset val="128"/>
          </rPr>
          <t>リストから選択</t>
        </r>
      </text>
    </comment>
    <comment ref="S20" authorId="0" shapeId="0" xr:uid="{00000000-0006-0000-1100-000033000000}">
      <text>
        <r>
          <rPr>
            <b/>
            <sz val="9"/>
            <color indexed="8"/>
            <rFont val="黒"/>
            <family val="3"/>
            <charset val="128"/>
          </rPr>
          <t>整数3桁以内で入力</t>
        </r>
      </text>
    </comment>
    <comment ref="T20" authorId="0" shapeId="0" xr:uid="{00000000-0006-0000-1100-000034000000}">
      <text>
        <r>
          <rPr>
            <b/>
            <sz val="9"/>
            <color indexed="8"/>
            <rFont val="黒"/>
            <family val="3"/>
            <charset val="128"/>
          </rPr>
          <t>整数3桁以内で入力</t>
        </r>
      </text>
    </comment>
    <comment ref="U20" authorId="0" shapeId="0" xr:uid="{00000000-0006-0000-1100-000035000000}">
      <text>
        <r>
          <rPr>
            <b/>
            <sz val="9"/>
            <color indexed="8"/>
            <rFont val="黒"/>
            <family val="3"/>
            <charset val="128"/>
          </rPr>
          <t>リストから選択</t>
        </r>
      </text>
    </comment>
    <comment ref="E21" authorId="0" shapeId="0" xr:uid="{00000000-0006-0000-1100-000036000000}">
      <text>
        <r>
          <rPr>
            <b/>
            <sz val="9"/>
            <color indexed="8"/>
            <rFont val="黒"/>
            <family val="3"/>
            <charset val="128"/>
          </rPr>
          <t>リストから選択</t>
        </r>
      </text>
    </comment>
    <comment ref="H21" authorId="0" shapeId="0" xr:uid="{00000000-0006-0000-1100-000037000000}">
      <text>
        <r>
          <rPr>
            <b/>
            <sz val="9"/>
            <color indexed="8"/>
            <rFont val="黒"/>
            <family val="3"/>
            <charset val="128"/>
          </rPr>
          <t>整数2桁以内で入力</t>
        </r>
      </text>
    </comment>
    <comment ref="J21" authorId="0" shapeId="0" xr:uid="{00000000-0006-0000-1100-000038000000}">
      <text>
        <r>
          <rPr>
            <b/>
            <sz val="9"/>
            <color indexed="8"/>
            <rFont val="黒"/>
            <family val="3"/>
            <charset val="128"/>
          </rPr>
          <t>リストから選択</t>
        </r>
      </text>
    </comment>
    <comment ref="S21" authorId="0" shapeId="0" xr:uid="{00000000-0006-0000-1100-000039000000}">
      <text>
        <r>
          <rPr>
            <b/>
            <sz val="9"/>
            <color indexed="8"/>
            <rFont val="黒"/>
            <family val="3"/>
            <charset val="128"/>
          </rPr>
          <t>整数3桁以内で入力</t>
        </r>
      </text>
    </comment>
    <comment ref="T21" authorId="0" shapeId="0" xr:uid="{00000000-0006-0000-1100-00003A000000}">
      <text>
        <r>
          <rPr>
            <b/>
            <sz val="9"/>
            <color indexed="8"/>
            <rFont val="黒"/>
            <family val="3"/>
            <charset val="128"/>
          </rPr>
          <t>整数3桁以内で入力</t>
        </r>
      </text>
    </comment>
    <comment ref="U21" authorId="0" shapeId="0" xr:uid="{00000000-0006-0000-1100-00003B000000}">
      <text>
        <r>
          <rPr>
            <b/>
            <sz val="9"/>
            <color indexed="8"/>
            <rFont val="黒"/>
            <family val="3"/>
            <charset val="128"/>
          </rPr>
          <t>リストから選択</t>
        </r>
      </text>
    </comment>
    <comment ref="V21" authorId="0" shapeId="0" xr:uid="{00000000-0006-0000-1100-00003C000000}">
      <text>
        <r>
          <rPr>
            <b/>
            <sz val="9"/>
            <color indexed="8"/>
            <rFont val="黒"/>
            <family val="3"/>
            <charset val="128"/>
          </rPr>
          <t>リストから選択</t>
        </r>
      </text>
    </comment>
    <comment ref="J22" authorId="0" shapeId="0" xr:uid="{00000000-0006-0000-1100-00003D000000}">
      <text>
        <r>
          <rPr>
            <b/>
            <sz val="9"/>
            <color indexed="8"/>
            <rFont val="黒"/>
            <family val="3"/>
            <charset val="128"/>
          </rPr>
          <t>リストから選択</t>
        </r>
      </text>
    </comment>
    <comment ref="S22" authorId="0" shapeId="0" xr:uid="{00000000-0006-0000-1100-00003E000000}">
      <text>
        <r>
          <rPr>
            <b/>
            <sz val="9"/>
            <color indexed="8"/>
            <rFont val="黒"/>
            <family val="3"/>
            <charset val="128"/>
          </rPr>
          <t>整数3桁、小数点以下1桁以内で入力</t>
        </r>
      </text>
    </comment>
    <comment ref="T22" authorId="0" shapeId="0" xr:uid="{00000000-0006-0000-1100-00003F000000}">
      <text>
        <r>
          <rPr>
            <b/>
            <sz val="9"/>
            <color indexed="8"/>
            <rFont val="黒"/>
            <family val="3"/>
            <charset val="128"/>
          </rPr>
          <t>整数3桁、小数点以下1桁以内で入力</t>
        </r>
      </text>
    </comment>
    <comment ref="U22" authorId="0" shapeId="0" xr:uid="{00000000-0006-0000-1100-000040000000}">
      <text>
        <r>
          <rPr>
            <b/>
            <sz val="9"/>
            <color indexed="8"/>
            <rFont val="黒"/>
            <family val="3"/>
            <charset val="128"/>
          </rPr>
          <t>リストから選択</t>
        </r>
      </text>
    </comment>
    <comment ref="E23" authorId="0" shapeId="0" xr:uid="{00000000-0006-0000-1100-000041000000}">
      <text>
        <r>
          <rPr>
            <b/>
            <sz val="9"/>
            <color indexed="8"/>
            <rFont val="黒"/>
            <family val="3"/>
            <charset val="128"/>
          </rPr>
          <t>リストから選択</t>
        </r>
      </text>
    </comment>
    <comment ref="H23" authorId="0" shapeId="0" xr:uid="{00000000-0006-0000-1100-000042000000}">
      <text>
        <r>
          <rPr>
            <b/>
            <sz val="9"/>
            <color indexed="8"/>
            <rFont val="黒"/>
            <family val="3"/>
            <charset val="128"/>
          </rPr>
          <t>整数2桁以内で入力</t>
        </r>
      </text>
    </comment>
    <comment ref="J23" authorId="0" shapeId="0" xr:uid="{00000000-0006-0000-1100-000043000000}">
      <text>
        <r>
          <rPr>
            <b/>
            <sz val="9"/>
            <color indexed="8"/>
            <rFont val="黒"/>
            <family val="3"/>
            <charset val="128"/>
          </rPr>
          <t>リストから選択</t>
        </r>
      </text>
    </comment>
    <comment ref="S23" authorId="0" shapeId="0" xr:uid="{00000000-0006-0000-1100-000044000000}">
      <text>
        <r>
          <rPr>
            <b/>
            <sz val="9"/>
            <color indexed="8"/>
            <rFont val="黒"/>
            <family val="3"/>
            <charset val="128"/>
          </rPr>
          <t>整数3桁以内で入力</t>
        </r>
      </text>
    </comment>
    <comment ref="T23" authorId="0" shapeId="0" xr:uid="{00000000-0006-0000-1100-000045000000}">
      <text>
        <r>
          <rPr>
            <b/>
            <sz val="9"/>
            <color indexed="8"/>
            <rFont val="黒"/>
            <family val="3"/>
            <charset val="128"/>
          </rPr>
          <t>整数3桁以内で入力</t>
        </r>
      </text>
    </comment>
    <comment ref="U23" authorId="0" shapeId="0" xr:uid="{00000000-0006-0000-1100-000046000000}">
      <text>
        <r>
          <rPr>
            <b/>
            <sz val="9"/>
            <color indexed="8"/>
            <rFont val="黒"/>
            <family val="3"/>
            <charset val="128"/>
          </rPr>
          <t>リストから選択</t>
        </r>
      </text>
    </comment>
    <comment ref="V23" authorId="0" shapeId="0" xr:uid="{00000000-0006-0000-1100-000047000000}">
      <text>
        <r>
          <rPr>
            <b/>
            <sz val="9"/>
            <color indexed="8"/>
            <rFont val="黒"/>
            <family val="3"/>
            <charset val="128"/>
          </rPr>
          <t>リストから選択</t>
        </r>
      </text>
    </comment>
    <comment ref="J24" authorId="0" shapeId="0" xr:uid="{00000000-0006-0000-1100-000048000000}">
      <text>
        <r>
          <rPr>
            <b/>
            <sz val="9"/>
            <color indexed="8"/>
            <rFont val="黒"/>
            <family val="3"/>
            <charset val="128"/>
          </rPr>
          <t>リストから選択</t>
        </r>
      </text>
    </comment>
    <comment ref="S24" authorId="0" shapeId="0" xr:uid="{00000000-0006-0000-1100-000049000000}">
      <text>
        <r>
          <rPr>
            <b/>
            <sz val="9"/>
            <color indexed="8"/>
            <rFont val="黒"/>
            <family val="3"/>
            <charset val="128"/>
          </rPr>
          <t>整数3桁、小数点以下1桁以内で入力</t>
        </r>
      </text>
    </comment>
    <comment ref="T24" authorId="0" shapeId="0" xr:uid="{00000000-0006-0000-1100-00004A000000}">
      <text>
        <r>
          <rPr>
            <b/>
            <sz val="9"/>
            <color indexed="8"/>
            <rFont val="黒"/>
            <family val="3"/>
            <charset val="128"/>
          </rPr>
          <t>整数3桁、小数点以下1桁以内で入力</t>
        </r>
      </text>
    </comment>
    <comment ref="U24" authorId="0" shapeId="0" xr:uid="{00000000-0006-0000-1100-00004B000000}">
      <text>
        <r>
          <rPr>
            <b/>
            <sz val="9"/>
            <color indexed="8"/>
            <rFont val="黒"/>
            <family val="3"/>
            <charset val="128"/>
          </rPr>
          <t>リストから選択</t>
        </r>
      </text>
    </comment>
    <comment ref="E25" authorId="0" shapeId="0" xr:uid="{00000000-0006-0000-1100-00004C000000}">
      <text>
        <r>
          <rPr>
            <b/>
            <sz val="9"/>
            <color indexed="8"/>
            <rFont val="黒"/>
            <family val="3"/>
            <charset val="128"/>
          </rPr>
          <t>リストから選択</t>
        </r>
      </text>
    </comment>
    <comment ref="H25" authorId="0" shapeId="0" xr:uid="{00000000-0006-0000-1100-00004D000000}">
      <text>
        <r>
          <rPr>
            <b/>
            <sz val="9"/>
            <color indexed="8"/>
            <rFont val="黒"/>
            <family val="3"/>
            <charset val="128"/>
          </rPr>
          <t>整数2桁以内で入力</t>
        </r>
      </text>
    </comment>
    <comment ref="J25" authorId="0" shapeId="0" xr:uid="{00000000-0006-0000-1100-00004E000000}">
      <text>
        <r>
          <rPr>
            <b/>
            <sz val="9"/>
            <color indexed="8"/>
            <rFont val="黒"/>
            <family val="3"/>
            <charset val="128"/>
          </rPr>
          <t>リストから選択</t>
        </r>
      </text>
    </comment>
    <comment ref="S25" authorId="0" shapeId="0" xr:uid="{00000000-0006-0000-1100-00004F000000}">
      <text>
        <r>
          <rPr>
            <b/>
            <sz val="9"/>
            <color indexed="8"/>
            <rFont val="黒"/>
            <family val="3"/>
            <charset val="128"/>
          </rPr>
          <t>整数3桁、小数点以下1桁以内で入力</t>
        </r>
      </text>
    </comment>
    <comment ref="T25" authorId="0" shapeId="0" xr:uid="{00000000-0006-0000-1100-000050000000}">
      <text>
        <r>
          <rPr>
            <b/>
            <sz val="9"/>
            <color indexed="8"/>
            <rFont val="黒"/>
            <family val="3"/>
            <charset val="128"/>
          </rPr>
          <t>整数3桁、小数点以下1桁以内で入力</t>
        </r>
      </text>
    </comment>
    <comment ref="U25" authorId="0" shapeId="0" xr:uid="{00000000-0006-0000-1100-000051000000}">
      <text>
        <r>
          <rPr>
            <b/>
            <sz val="9"/>
            <color indexed="8"/>
            <rFont val="黒"/>
            <family val="3"/>
            <charset val="128"/>
          </rPr>
          <t>リストから選択</t>
        </r>
      </text>
    </comment>
    <comment ref="V25" authorId="0" shapeId="0" xr:uid="{00000000-0006-0000-1100-000052000000}">
      <text>
        <r>
          <rPr>
            <b/>
            <sz val="9"/>
            <color indexed="8"/>
            <rFont val="黒"/>
            <family val="3"/>
            <charset val="128"/>
          </rPr>
          <t>リストから選択</t>
        </r>
      </text>
    </comment>
    <comment ref="J26" authorId="0" shapeId="0" xr:uid="{00000000-0006-0000-1100-000053000000}">
      <text>
        <r>
          <rPr>
            <b/>
            <sz val="9"/>
            <color indexed="8"/>
            <rFont val="黒"/>
            <family val="3"/>
            <charset val="128"/>
          </rPr>
          <t>リストから選択</t>
        </r>
      </text>
    </comment>
    <comment ref="S26" authorId="0" shapeId="0" xr:uid="{00000000-0006-0000-1100-000054000000}">
      <text>
        <r>
          <rPr>
            <b/>
            <sz val="9"/>
            <color indexed="8"/>
            <rFont val="黒"/>
            <family val="3"/>
            <charset val="128"/>
          </rPr>
          <t>整数3桁、小数点以下2桁以内で入力</t>
        </r>
      </text>
    </comment>
    <comment ref="T26" authorId="0" shapeId="0" xr:uid="{00000000-0006-0000-1100-000055000000}">
      <text>
        <r>
          <rPr>
            <b/>
            <sz val="9"/>
            <color indexed="8"/>
            <rFont val="黒"/>
            <family val="3"/>
            <charset val="128"/>
          </rPr>
          <t>整数3桁、小数点以下2桁以内で入力</t>
        </r>
      </text>
    </comment>
    <comment ref="U26" authorId="0" shapeId="0" xr:uid="{00000000-0006-0000-1100-000056000000}">
      <text>
        <r>
          <rPr>
            <b/>
            <sz val="9"/>
            <color indexed="8"/>
            <rFont val="黒"/>
            <family val="3"/>
            <charset val="128"/>
          </rPr>
          <t>リストから選択</t>
        </r>
      </text>
    </comment>
    <comment ref="E27" authorId="0" shapeId="0" xr:uid="{00000000-0006-0000-1100-000057000000}">
      <text>
        <r>
          <rPr>
            <b/>
            <sz val="9"/>
            <color indexed="8"/>
            <rFont val="黒"/>
            <family val="3"/>
            <charset val="128"/>
          </rPr>
          <t>リストから選択</t>
        </r>
      </text>
    </comment>
    <comment ref="J27" authorId="0" shapeId="0" xr:uid="{00000000-0006-0000-1100-000058000000}">
      <text>
        <r>
          <rPr>
            <b/>
            <sz val="9"/>
            <color indexed="8"/>
            <rFont val="黒"/>
            <family val="3"/>
            <charset val="128"/>
          </rPr>
          <t>リストから選択</t>
        </r>
      </text>
    </comment>
    <comment ref="S27" authorId="0" shapeId="0" xr:uid="{00000000-0006-0000-1100-000059000000}">
      <text>
        <r>
          <rPr>
            <b/>
            <sz val="9"/>
            <color indexed="8"/>
            <rFont val="黒"/>
            <family val="3"/>
            <charset val="128"/>
          </rPr>
          <t>整数3桁、小数点以下2桁以内で入力</t>
        </r>
      </text>
    </comment>
    <comment ref="T27" authorId="0" shapeId="0" xr:uid="{00000000-0006-0000-1100-00005A000000}">
      <text>
        <r>
          <rPr>
            <b/>
            <sz val="9"/>
            <color indexed="8"/>
            <rFont val="黒"/>
            <family val="3"/>
            <charset val="128"/>
          </rPr>
          <t>整数3桁、小数点以下2桁以内で入力</t>
        </r>
      </text>
    </comment>
    <comment ref="U27" authorId="0" shapeId="0" xr:uid="{00000000-0006-0000-1100-00005B000000}">
      <text>
        <r>
          <rPr>
            <b/>
            <sz val="9"/>
            <color indexed="8"/>
            <rFont val="黒"/>
            <family val="3"/>
            <charset val="128"/>
          </rPr>
          <t>リストから選択</t>
        </r>
      </text>
    </comment>
    <comment ref="V27" authorId="0" shapeId="0" xr:uid="{00000000-0006-0000-1100-00005C000000}">
      <text>
        <r>
          <rPr>
            <b/>
            <sz val="9"/>
            <color indexed="8"/>
            <rFont val="黒"/>
            <family val="3"/>
            <charset val="128"/>
          </rPr>
          <t>リストから選択</t>
        </r>
      </text>
    </comment>
    <comment ref="J28" authorId="0" shapeId="0" xr:uid="{00000000-0006-0000-1100-00005D000000}">
      <text>
        <r>
          <rPr>
            <b/>
            <sz val="9"/>
            <color indexed="8"/>
            <rFont val="黒"/>
            <family val="3"/>
            <charset val="128"/>
          </rPr>
          <t>リストから選択</t>
        </r>
      </text>
    </comment>
    <comment ref="S28" authorId="0" shapeId="0" xr:uid="{00000000-0006-0000-1100-00005E000000}">
      <text>
        <r>
          <rPr>
            <b/>
            <sz val="9"/>
            <color indexed="8"/>
            <rFont val="黒"/>
            <family val="3"/>
            <charset val="128"/>
          </rPr>
          <t>整数3桁、小数点以下2桁以内で入力</t>
        </r>
      </text>
    </comment>
    <comment ref="T28" authorId="0" shapeId="0" xr:uid="{00000000-0006-0000-1100-00005F000000}">
      <text>
        <r>
          <rPr>
            <b/>
            <sz val="9"/>
            <color indexed="8"/>
            <rFont val="黒"/>
            <family val="3"/>
            <charset val="128"/>
          </rPr>
          <t>整数3桁、小数点以下2桁以内で入力</t>
        </r>
      </text>
    </comment>
    <comment ref="U28" authorId="0" shapeId="0" xr:uid="{00000000-0006-0000-1100-000060000000}">
      <text>
        <r>
          <rPr>
            <b/>
            <sz val="9"/>
            <color indexed="8"/>
            <rFont val="黒"/>
            <family val="3"/>
            <charset val="128"/>
          </rPr>
          <t>リストから選択</t>
        </r>
      </text>
    </comment>
    <comment ref="E29" authorId="0" shapeId="0" xr:uid="{00000000-0006-0000-1100-000061000000}">
      <text>
        <r>
          <rPr>
            <b/>
            <sz val="9"/>
            <color indexed="8"/>
            <rFont val="黒"/>
            <family val="3"/>
            <charset val="128"/>
          </rPr>
          <t>リストから選択</t>
        </r>
      </text>
    </comment>
    <comment ref="J29" authorId="0" shapeId="0" xr:uid="{00000000-0006-0000-1100-000062000000}">
      <text>
        <r>
          <rPr>
            <b/>
            <sz val="9"/>
            <color indexed="8"/>
            <rFont val="黒"/>
            <family val="3"/>
            <charset val="128"/>
          </rPr>
          <t>リストから選択</t>
        </r>
      </text>
    </comment>
    <comment ref="S29" authorId="0" shapeId="0" xr:uid="{00000000-0006-0000-1100-000063000000}">
      <text>
        <r>
          <rPr>
            <b/>
            <sz val="9"/>
            <color indexed="8"/>
            <rFont val="黒"/>
            <family val="3"/>
            <charset val="128"/>
          </rPr>
          <t>整数3桁、小数点以下2桁以内で入力</t>
        </r>
      </text>
    </comment>
    <comment ref="T29" authorId="0" shapeId="0" xr:uid="{00000000-0006-0000-1100-000064000000}">
      <text>
        <r>
          <rPr>
            <b/>
            <sz val="9"/>
            <color indexed="8"/>
            <rFont val="黒"/>
            <family val="3"/>
            <charset val="128"/>
          </rPr>
          <t>整数3桁、小数点以下2桁以内で入力</t>
        </r>
      </text>
    </comment>
    <comment ref="U29" authorId="0" shapeId="0" xr:uid="{00000000-0006-0000-1100-000065000000}">
      <text>
        <r>
          <rPr>
            <b/>
            <sz val="9"/>
            <color indexed="8"/>
            <rFont val="黒"/>
            <family val="3"/>
            <charset val="128"/>
          </rPr>
          <t>リストから選択</t>
        </r>
      </text>
    </comment>
    <comment ref="E30" authorId="0" shapeId="0" xr:uid="{00000000-0006-0000-1100-000066000000}">
      <text>
        <r>
          <rPr>
            <b/>
            <sz val="9"/>
            <color indexed="8"/>
            <rFont val="黒"/>
            <family val="3"/>
            <charset val="128"/>
          </rPr>
          <t>リストから選択</t>
        </r>
      </text>
    </comment>
    <comment ref="H30" authorId="0" shapeId="0" xr:uid="{00000000-0006-0000-1100-000067000000}">
      <text>
        <r>
          <rPr>
            <b/>
            <sz val="9"/>
            <color indexed="8"/>
            <rFont val="黒"/>
            <family val="3"/>
            <charset val="128"/>
          </rPr>
          <t>整数2桁以内で入力</t>
        </r>
      </text>
    </comment>
    <comment ref="J30" authorId="0" shapeId="0" xr:uid="{00000000-0006-0000-1100-000068000000}">
      <text>
        <r>
          <rPr>
            <b/>
            <sz val="9"/>
            <color indexed="8"/>
            <rFont val="黒"/>
            <family val="3"/>
            <charset val="128"/>
          </rPr>
          <t>リストから選択</t>
        </r>
      </text>
    </comment>
    <comment ref="S30" authorId="0" shapeId="0" xr:uid="{00000000-0006-0000-1100-000069000000}">
      <text>
        <r>
          <rPr>
            <b/>
            <sz val="9"/>
            <color indexed="8"/>
            <rFont val="黒"/>
            <family val="3"/>
            <charset val="128"/>
          </rPr>
          <t>整数3桁以内で入力</t>
        </r>
      </text>
    </comment>
    <comment ref="T30" authorId="0" shapeId="0" xr:uid="{00000000-0006-0000-1100-00006A000000}">
      <text>
        <r>
          <rPr>
            <b/>
            <sz val="9"/>
            <color indexed="8"/>
            <rFont val="黒"/>
            <family val="3"/>
            <charset val="128"/>
          </rPr>
          <t>整数3桁以内で入力</t>
        </r>
      </text>
    </comment>
    <comment ref="U30" authorId="0" shapeId="0" xr:uid="{00000000-0006-0000-1100-00006B000000}">
      <text>
        <r>
          <rPr>
            <b/>
            <sz val="9"/>
            <color indexed="8"/>
            <rFont val="黒"/>
            <family val="3"/>
            <charset val="128"/>
          </rPr>
          <t>リストから選択</t>
        </r>
      </text>
    </comment>
    <comment ref="J31" authorId="0" shapeId="0" xr:uid="{00000000-0006-0000-1100-00006C000000}">
      <text>
        <r>
          <rPr>
            <b/>
            <sz val="9"/>
            <color indexed="8"/>
            <rFont val="黒"/>
            <family val="3"/>
            <charset val="128"/>
          </rPr>
          <t>リストから選択</t>
        </r>
      </text>
    </comment>
    <comment ref="S31" authorId="0" shapeId="0" xr:uid="{00000000-0006-0000-1100-00006D000000}">
      <text>
        <r>
          <rPr>
            <b/>
            <sz val="9"/>
            <color indexed="8"/>
            <rFont val="黒"/>
            <family val="3"/>
            <charset val="128"/>
          </rPr>
          <t>整数3桁、小数点以下1桁以内で入力</t>
        </r>
      </text>
    </comment>
    <comment ref="T31" authorId="0" shapeId="0" xr:uid="{00000000-0006-0000-1100-00006E000000}">
      <text>
        <r>
          <rPr>
            <b/>
            <sz val="9"/>
            <color indexed="8"/>
            <rFont val="黒"/>
            <family val="3"/>
            <charset val="128"/>
          </rPr>
          <t>整数3桁、小数点以下1桁以内で入力</t>
        </r>
      </text>
    </comment>
    <comment ref="U31" authorId="0" shapeId="0" xr:uid="{00000000-0006-0000-1100-00006F000000}">
      <text>
        <r>
          <rPr>
            <b/>
            <sz val="9"/>
            <color indexed="8"/>
            <rFont val="黒"/>
            <family val="3"/>
            <charset val="128"/>
          </rPr>
          <t>リストから選択</t>
        </r>
      </text>
    </comment>
    <comment ref="E32" authorId="0" shapeId="0" xr:uid="{00000000-0006-0000-1100-000070000000}">
      <text>
        <r>
          <rPr>
            <b/>
            <sz val="9"/>
            <color indexed="8"/>
            <rFont val="黒"/>
            <family val="3"/>
            <charset val="128"/>
          </rPr>
          <t>リストから選択</t>
        </r>
      </text>
    </comment>
    <comment ref="H32" authorId="0" shapeId="0" xr:uid="{00000000-0006-0000-1100-000071000000}">
      <text>
        <r>
          <rPr>
            <b/>
            <sz val="9"/>
            <color indexed="8"/>
            <rFont val="黒"/>
            <family val="3"/>
            <charset val="128"/>
          </rPr>
          <t>整数2桁以内で入力</t>
        </r>
      </text>
    </comment>
    <comment ref="J32" authorId="0" shapeId="0" xr:uid="{00000000-0006-0000-1100-000072000000}">
      <text>
        <r>
          <rPr>
            <b/>
            <sz val="9"/>
            <color indexed="8"/>
            <rFont val="黒"/>
            <family val="3"/>
            <charset val="128"/>
          </rPr>
          <t>リストから選択</t>
        </r>
      </text>
    </comment>
    <comment ref="S32" authorId="0" shapeId="0" xr:uid="{00000000-0006-0000-1100-000073000000}">
      <text>
        <r>
          <rPr>
            <b/>
            <sz val="9"/>
            <color indexed="8"/>
            <rFont val="黒"/>
            <family val="3"/>
            <charset val="128"/>
          </rPr>
          <t>整数3桁、小数点以下2桁以内で入力</t>
        </r>
      </text>
    </comment>
    <comment ref="T32" authorId="0" shapeId="0" xr:uid="{00000000-0006-0000-1100-000074000000}">
      <text>
        <r>
          <rPr>
            <b/>
            <sz val="9"/>
            <color indexed="8"/>
            <rFont val="黒"/>
            <family val="3"/>
            <charset val="128"/>
          </rPr>
          <t>整数3桁、小数点以下2桁以内で入力</t>
        </r>
      </text>
    </comment>
    <comment ref="U32" authorId="0" shapeId="0" xr:uid="{00000000-0006-0000-1100-000075000000}">
      <text>
        <r>
          <rPr>
            <b/>
            <sz val="9"/>
            <color indexed="8"/>
            <rFont val="黒"/>
            <family val="3"/>
            <charset val="128"/>
          </rPr>
          <t>リストから選択</t>
        </r>
      </text>
    </comment>
    <comment ref="V32" authorId="0" shapeId="0" xr:uid="{00000000-0006-0000-1100-000076000000}">
      <text>
        <r>
          <rPr>
            <b/>
            <sz val="9"/>
            <color indexed="8"/>
            <rFont val="黒"/>
            <family val="3"/>
            <charset val="128"/>
          </rPr>
          <t>リストから選択</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 authorId="0" shapeId="0" xr:uid="{00000000-0006-0000-1600-000001000000}">
      <text>
        <r>
          <rPr>
            <b/>
            <sz val="12"/>
            <color indexed="81"/>
            <rFont val="ＭＳ Ｐゴシック"/>
            <family val="3"/>
            <charset val="128"/>
          </rPr>
          <t>複数枚の場合、以下の枠をコピーして使用ください</t>
        </r>
      </text>
    </comment>
  </commentList>
</comments>
</file>

<file path=xl/sharedStrings.xml><?xml version="1.0" encoding="utf-8"?>
<sst xmlns="http://schemas.openxmlformats.org/spreadsheetml/2006/main" count="2087" uniqueCount="1148">
  <si>
    <t>＜変状の発生箇所＞</t>
    <rPh sb="1" eb="3">
      <t>ヘンジョウ</t>
    </rPh>
    <phoneticPr fontId="4"/>
  </si>
  <si>
    <t>・目視、写真
・発生箇所（平面図に記載）</t>
    <rPh sb="1" eb="3">
      <t>モクシ</t>
    </rPh>
    <rPh sb="4" eb="6">
      <t>シャシン</t>
    </rPh>
    <rPh sb="13" eb="16">
      <t>ヘイメンズ</t>
    </rPh>
    <rPh sb="17" eb="19">
      <t>キサイ</t>
    </rPh>
    <phoneticPr fontId="4"/>
  </si>
  <si>
    <t>・目視（濁りの有無）、写真
・発生箇所（平面図に記載）
・計測（経時的な観測・計測）</t>
    <rPh sb="4" eb="5">
      <t>ニゴ</t>
    </rPh>
    <rPh sb="7" eb="9">
      <t>ウム</t>
    </rPh>
    <rPh sb="11" eb="13">
      <t>シャシン</t>
    </rPh>
    <rPh sb="20" eb="23">
      <t>ヘイメンズ</t>
    </rPh>
    <rPh sb="24" eb="26">
      <t>キサイ</t>
    </rPh>
    <rPh sb="29" eb="31">
      <t>ケイソク</t>
    </rPh>
    <rPh sb="32" eb="34">
      <t>ケイジ</t>
    </rPh>
    <rPh sb="34" eb="35">
      <t>テキ</t>
    </rPh>
    <rPh sb="36" eb="38">
      <t>カンソク</t>
    </rPh>
    <rPh sb="39" eb="41">
      <t>ケイソク</t>
    </rPh>
    <phoneticPr fontId="4"/>
  </si>
  <si>
    <t>・</t>
    <phoneticPr fontId="4"/>
  </si>
  <si>
    <t>*撮影日：</t>
    <rPh sb="1" eb="3">
      <t>サツエイ</t>
    </rPh>
    <rPh sb="3" eb="4">
      <t>ビ</t>
    </rPh>
    <phoneticPr fontId="4"/>
  </si>
  <si>
    <t>「堤体の漏水」に関する調査</t>
    <rPh sb="1" eb="2">
      <t>ツツミ</t>
    </rPh>
    <rPh sb="2" eb="3">
      <t>タイ</t>
    </rPh>
    <rPh sb="4" eb="6">
      <t>ロウスイ</t>
    </rPh>
    <rPh sb="8" eb="9">
      <t>カン</t>
    </rPh>
    <rPh sb="11" eb="13">
      <t>チョウサ</t>
    </rPh>
    <phoneticPr fontId="4"/>
  </si>
  <si>
    <t>点</t>
    <rPh sb="0" eb="1">
      <t>テン</t>
    </rPh>
    <phoneticPr fontId="4"/>
  </si>
  <si>
    <t>個表-２</t>
    <rPh sb="0" eb="2">
      <t>コヒョウ</t>
    </rPh>
    <phoneticPr fontId="4"/>
  </si>
  <si>
    <t>「堤体の変形」に関する調査</t>
    <rPh sb="1" eb="2">
      <t>ツツミ</t>
    </rPh>
    <rPh sb="2" eb="3">
      <t>タイ</t>
    </rPh>
    <rPh sb="4" eb="6">
      <t>ヘンケイ</t>
    </rPh>
    <rPh sb="8" eb="9">
      <t>カン</t>
    </rPh>
    <rPh sb="11" eb="13">
      <t>チョウサ</t>
    </rPh>
    <phoneticPr fontId="4"/>
  </si>
  <si>
    <t>個表-１</t>
    <rPh sb="0" eb="1">
      <t>コ</t>
    </rPh>
    <rPh sb="1" eb="2">
      <t>ヒョウ</t>
    </rPh>
    <phoneticPr fontId="4"/>
  </si>
  <si>
    <t>調査内容</t>
    <rPh sb="0" eb="2">
      <t>チョウサ</t>
    </rPh>
    <rPh sb="2" eb="4">
      <t>ナイヨウ</t>
    </rPh>
    <phoneticPr fontId="4"/>
  </si>
  <si>
    <t>【現地状況の記録】</t>
    <phoneticPr fontId="4"/>
  </si>
  <si>
    <t>合計点数より、次のようにランク区分を判定する。</t>
    <rPh sb="0" eb="2">
      <t>ゴウケイ</t>
    </rPh>
    <rPh sb="2" eb="4">
      <t>テンスウ</t>
    </rPh>
    <rPh sb="7" eb="8">
      <t>ツギ</t>
    </rPh>
    <rPh sb="15" eb="17">
      <t>クブン</t>
    </rPh>
    <rPh sb="18" eb="20">
      <t>ハンテイ</t>
    </rPh>
    <phoneticPr fontId="4"/>
  </si>
  <si>
    <t>②計測した場合は、計測結果も記録しておく。</t>
    <rPh sb="1" eb="3">
      <t>ケイソク</t>
    </rPh>
    <rPh sb="5" eb="7">
      <t>バアイ</t>
    </rPh>
    <rPh sb="9" eb="11">
      <t>ケイソク</t>
    </rPh>
    <rPh sb="11" eb="13">
      <t>ケッカ</t>
    </rPh>
    <rPh sb="14" eb="16">
      <t>キロク</t>
    </rPh>
    <phoneticPr fontId="4"/>
  </si>
  <si>
    <t>【特記事項記載欄】</t>
    <phoneticPr fontId="4"/>
  </si>
  <si>
    <t>【変状部写真】</t>
    <phoneticPr fontId="4"/>
  </si>
  <si>
    <t>撮影箇所</t>
    <rPh sb="0" eb="2">
      <t>サツエイ</t>
    </rPh>
    <rPh sb="2" eb="4">
      <t>カショ</t>
    </rPh>
    <phoneticPr fontId="4"/>
  </si>
  <si>
    <t>P-1</t>
    <phoneticPr fontId="4"/>
  </si>
  <si>
    <t>■変状の状況（写真の説明）</t>
    <rPh sb="1" eb="3">
      <t>ヘンジョウ</t>
    </rPh>
    <rPh sb="4" eb="6">
      <t>ジョウキョウ</t>
    </rPh>
    <rPh sb="7" eb="9">
      <t>シャシン</t>
    </rPh>
    <rPh sb="10" eb="12">
      <t>セツメイ</t>
    </rPh>
    <phoneticPr fontId="4"/>
  </si>
  <si>
    <t>*撮影者：</t>
    <rPh sb="1" eb="4">
      <t>サツエイシャ</t>
    </rPh>
    <phoneticPr fontId="4"/>
  </si>
  <si>
    <t>・目視、写真
・発生箇所（平面図に記載）</t>
    <rPh sb="1" eb="3">
      <t>モクシ</t>
    </rPh>
    <rPh sb="4" eb="6">
      <t>シャシン</t>
    </rPh>
    <rPh sb="8" eb="10">
      <t>ハッセイ</t>
    </rPh>
    <rPh sb="10" eb="12">
      <t>カショ</t>
    </rPh>
    <rPh sb="13" eb="16">
      <t>ヘイメンズ</t>
    </rPh>
    <rPh sb="17" eb="19">
      <t>キサイ</t>
    </rPh>
    <phoneticPr fontId="4"/>
  </si>
  <si>
    <t>ランクB</t>
    <phoneticPr fontId="4"/>
  </si>
  <si>
    <t>　　変状が確認された箇所</t>
    <rPh sb="2" eb="4">
      <t>ヘンジョウ</t>
    </rPh>
    <rPh sb="5" eb="7">
      <t>カクニン</t>
    </rPh>
    <rPh sb="10" eb="12">
      <t>カショ</t>
    </rPh>
    <phoneticPr fontId="4"/>
  </si>
  <si>
    <t>（具体的な状況；記載可能な場合）</t>
    <rPh sb="1" eb="4">
      <t>グタイテキ</t>
    </rPh>
    <rPh sb="5" eb="7">
      <t>ジョウキョウ</t>
    </rPh>
    <rPh sb="8" eb="10">
      <t>キサイ</t>
    </rPh>
    <rPh sb="10" eb="12">
      <t>カノウ</t>
    </rPh>
    <rPh sb="13" eb="15">
      <t>バアイ</t>
    </rPh>
    <phoneticPr fontId="4"/>
  </si>
  <si>
    <t xml:space="preserve"> １次調査の実施日</t>
    <rPh sb="2" eb="5">
      <t>ジチョウサ</t>
    </rPh>
    <rPh sb="6" eb="8">
      <t>ジッシ</t>
    </rPh>
    <rPh sb="8" eb="9">
      <t>ビ</t>
    </rPh>
    <phoneticPr fontId="4"/>
  </si>
  <si>
    <t>調査実施者</t>
    <rPh sb="0" eb="2">
      <t>チョウサ</t>
    </rPh>
    <rPh sb="2" eb="5">
      <t>ジッシシャ</t>
    </rPh>
    <phoneticPr fontId="4"/>
  </si>
  <si>
    <t>被災後の対応</t>
    <rPh sb="0" eb="3">
      <t>ヒサイゴ</t>
    </rPh>
    <rPh sb="4" eb="6">
      <t>タイオウ</t>
    </rPh>
    <phoneticPr fontId="4"/>
  </si>
  <si>
    <t>　　　点検・調査の頻度</t>
    <rPh sb="3" eb="5">
      <t>テンケン</t>
    </rPh>
    <rPh sb="6" eb="8">
      <t>チョウサ</t>
    </rPh>
    <rPh sb="9" eb="11">
      <t>ヒンド</t>
    </rPh>
    <phoneticPr fontId="4"/>
  </si>
  <si>
    <t>(前回2次調査実施日)
　　年　　月　　日</t>
    <rPh sb="1" eb="3">
      <t>ゼンカイ</t>
    </rPh>
    <rPh sb="4" eb="5">
      <t>ジ</t>
    </rPh>
    <rPh sb="5" eb="7">
      <t>チョウサ</t>
    </rPh>
    <rPh sb="7" eb="10">
      <t>ジッシビ</t>
    </rPh>
    <rPh sb="14" eb="15">
      <t>トシ</t>
    </rPh>
    <rPh sb="17" eb="18">
      <t>ツキ</t>
    </rPh>
    <rPh sb="20" eb="21">
      <t>ヒ</t>
    </rPh>
    <phoneticPr fontId="4"/>
  </si>
  <si>
    <t>次回点検時の留意点について記載</t>
    <rPh sb="0" eb="2">
      <t>ジカイ</t>
    </rPh>
    <rPh sb="2" eb="4">
      <t>テンケン</t>
    </rPh>
    <rPh sb="4" eb="5">
      <t>ジ</t>
    </rPh>
    <rPh sb="6" eb="9">
      <t>リュウイテン</t>
    </rPh>
    <rPh sb="13" eb="15">
      <t>キサイ</t>
    </rPh>
    <phoneticPr fontId="4"/>
  </si>
  <si>
    <t>管理団体名称</t>
    <rPh sb="0" eb="2">
      <t>カンリ</t>
    </rPh>
    <rPh sb="2" eb="4">
      <t>ダンタイ</t>
    </rPh>
    <rPh sb="4" eb="6">
      <t>メイショウ</t>
    </rPh>
    <phoneticPr fontId="4"/>
  </si>
  <si>
    <t>都道府県名称</t>
    <rPh sb="0" eb="4">
      <t>トドウフケン</t>
    </rPh>
    <rPh sb="4" eb="6">
      <t>メイショウ</t>
    </rPh>
    <phoneticPr fontId="4"/>
  </si>
  <si>
    <t>　</t>
    <phoneticPr fontId="4"/>
  </si>
  <si>
    <t>ランクA</t>
    <phoneticPr fontId="4"/>
  </si>
  <si>
    <t>植生の状況</t>
    <rPh sb="0" eb="2">
      <t>ショクセイ</t>
    </rPh>
    <rPh sb="3" eb="5">
      <t>ジョウキョウ</t>
    </rPh>
    <phoneticPr fontId="4"/>
  </si>
  <si>
    <t>１０点以上</t>
  </si>
  <si>
    <t>②変状の確認された箇所を記入し、できるだけ写真を撮影する。</t>
    <rPh sb="1" eb="3">
      <t>ヘンジョウ</t>
    </rPh>
    <rPh sb="4" eb="6">
      <t>カクニン</t>
    </rPh>
    <rPh sb="9" eb="11">
      <t>カショ</t>
    </rPh>
    <rPh sb="12" eb="14">
      <t>キニュウ</t>
    </rPh>
    <rPh sb="21" eb="23">
      <t>シャシン</t>
    </rPh>
    <rPh sb="24" eb="26">
      <t>サツエイ</t>
    </rPh>
    <phoneticPr fontId="4"/>
  </si>
  <si>
    <t>③計測可能な場合は、記録を残しておく。</t>
    <rPh sb="1" eb="3">
      <t>ケイソク</t>
    </rPh>
    <rPh sb="3" eb="5">
      <t>カノウ</t>
    </rPh>
    <rPh sb="6" eb="8">
      <t>バアイ</t>
    </rPh>
    <rPh sb="10" eb="12">
      <t>キロク</t>
    </rPh>
    <rPh sb="13" eb="14">
      <t>ノコ</t>
    </rPh>
    <phoneticPr fontId="4"/>
  </si>
  <si>
    <t>自由記入欄
(具体的状況等）</t>
    <rPh sb="0" eb="2">
      <t>ジユウ</t>
    </rPh>
    <rPh sb="2" eb="4">
      <t>キニュウ</t>
    </rPh>
    <rPh sb="4" eb="5">
      <t>ラン</t>
    </rPh>
    <rPh sb="7" eb="10">
      <t>グタイテキ</t>
    </rPh>
    <rPh sb="10" eb="13">
      <t>ジョウキョウナド</t>
    </rPh>
    <phoneticPr fontId="4"/>
  </si>
  <si>
    <t>供用後経過年数　　　　　　年（＝今回調査－供用開始年）</t>
    <rPh sb="0" eb="2">
      <t>キョウヨウ</t>
    </rPh>
    <rPh sb="2" eb="3">
      <t>ゴ</t>
    </rPh>
    <rPh sb="3" eb="5">
      <t>ケイカ</t>
    </rPh>
    <rPh sb="5" eb="7">
      <t>ネンスウ</t>
    </rPh>
    <rPh sb="13" eb="14">
      <t>ネン</t>
    </rPh>
    <rPh sb="16" eb="18">
      <t>コンカイ</t>
    </rPh>
    <rPh sb="18" eb="20">
      <t>チョウサ</t>
    </rPh>
    <rPh sb="21" eb="23">
      <t>キョウヨウ</t>
    </rPh>
    <rPh sb="23" eb="25">
      <t>カイシ</t>
    </rPh>
    <rPh sb="25" eb="26">
      <t>ネン</t>
    </rPh>
    <phoneticPr fontId="4"/>
  </si>
  <si>
    <t>自由記入欄
(具体的状況等）</t>
    <phoneticPr fontId="4"/>
  </si>
  <si>
    <t>・目視
・発生箇所（平面図に記載）</t>
    <rPh sb="1" eb="3">
      <t>モクシ</t>
    </rPh>
    <rPh sb="5" eb="7">
      <t>ハッセイ</t>
    </rPh>
    <rPh sb="7" eb="9">
      <t>カショ</t>
    </rPh>
    <rPh sb="10" eb="13">
      <t>ヘイメンズ</t>
    </rPh>
    <rPh sb="14" eb="16">
      <t>キサイ</t>
    </rPh>
    <phoneticPr fontId="4"/>
  </si>
  <si>
    <t>・目視観察
・発生箇所（平面図に記載）</t>
    <rPh sb="1" eb="3">
      <t>モクシ</t>
    </rPh>
    <rPh sb="3" eb="5">
      <t>カンサツ</t>
    </rPh>
    <rPh sb="7" eb="9">
      <t>ハッセイ</t>
    </rPh>
    <rPh sb="9" eb="11">
      <t>カショ</t>
    </rPh>
    <rPh sb="12" eb="15">
      <t>ヘイメンズ</t>
    </rPh>
    <rPh sb="16" eb="18">
      <t>キサイ</t>
    </rPh>
    <phoneticPr fontId="4"/>
  </si>
  <si>
    <t>・目視観察
・発生箇所（平面図に記載）
・計測（クラック、変形の規模）</t>
    <rPh sb="1" eb="3">
      <t>モクシ</t>
    </rPh>
    <rPh sb="3" eb="5">
      <t>カンサツ</t>
    </rPh>
    <rPh sb="7" eb="9">
      <t>ハッセイ</t>
    </rPh>
    <rPh sb="9" eb="11">
      <t>カショ</t>
    </rPh>
    <rPh sb="12" eb="15">
      <t>ヘイメンズ</t>
    </rPh>
    <rPh sb="16" eb="18">
      <t>キサイ</t>
    </rPh>
    <rPh sb="21" eb="23">
      <t>ケイソク</t>
    </rPh>
    <rPh sb="29" eb="31">
      <t>ヘンケイ</t>
    </rPh>
    <rPh sb="32" eb="34">
      <t>キボ</t>
    </rPh>
    <phoneticPr fontId="4"/>
  </si>
  <si>
    <t>注：該当する場合は○、該当しない場合は－で消す。</t>
    <rPh sb="0" eb="1">
      <t>チュウ</t>
    </rPh>
    <rPh sb="2" eb="4">
      <t>ガイトウ</t>
    </rPh>
    <rPh sb="6" eb="8">
      <t>バアイ</t>
    </rPh>
    <rPh sb="11" eb="13">
      <t>ガイトウ</t>
    </rPh>
    <rPh sb="16" eb="18">
      <t>バアイ</t>
    </rPh>
    <rPh sb="21" eb="22">
      <t>ケ</t>
    </rPh>
    <phoneticPr fontId="4"/>
  </si>
  <si>
    <t>・目視（または管理者に確認）</t>
    <rPh sb="1" eb="3">
      <t>モクシ</t>
    </rPh>
    <rPh sb="7" eb="10">
      <t>カンリシャ</t>
    </rPh>
    <rPh sb="11" eb="13">
      <t>カクニン</t>
    </rPh>
    <phoneticPr fontId="4"/>
  </si>
  <si>
    <t>・</t>
    <phoneticPr fontId="4"/>
  </si>
  <si>
    <t>P-</t>
    <phoneticPr fontId="4"/>
  </si>
  <si>
    <t>――</t>
    <phoneticPr fontId="4"/>
  </si>
  <si>
    <t>　――――――</t>
    <phoneticPr fontId="4"/>
  </si>
  <si>
    <t>＊観測施設の設置環境（降雨の影響を受けていないか、排水溝等の閉塞・詰まりはないか）</t>
    <rPh sb="1" eb="3">
      <t>カンソク</t>
    </rPh>
    <rPh sb="3" eb="5">
      <t>シセツ</t>
    </rPh>
    <rPh sb="6" eb="8">
      <t>セッチ</t>
    </rPh>
    <rPh sb="8" eb="10">
      <t>カンキョウ</t>
    </rPh>
    <rPh sb="11" eb="13">
      <t>コウウ</t>
    </rPh>
    <rPh sb="14" eb="16">
      <t>エイキョウ</t>
    </rPh>
    <rPh sb="17" eb="18">
      <t>ウ</t>
    </rPh>
    <rPh sb="25" eb="28">
      <t>ハイスイコウ</t>
    </rPh>
    <rPh sb="28" eb="29">
      <t>トウ</t>
    </rPh>
    <rPh sb="30" eb="32">
      <t>ヘイソク</t>
    </rPh>
    <rPh sb="33" eb="34">
      <t>ツ</t>
    </rPh>
    <phoneticPr fontId="4"/>
  </si>
  <si>
    <t>調査実施日</t>
  </si>
  <si>
    <t>調査実施者名</t>
    <rPh sb="4" eb="5">
      <t>シャ</t>
    </rPh>
    <rPh sb="5" eb="6">
      <t>メイ</t>
    </rPh>
    <phoneticPr fontId="4"/>
  </si>
  <si>
    <t>＊表面変位計測施設の配置、計測状況</t>
    <rPh sb="1" eb="3">
      <t>ヒョウメン</t>
    </rPh>
    <rPh sb="3" eb="5">
      <t>ヘンイ</t>
    </rPh>
    <rPh sb="5" eb="7">
      <t>ケイソク</t>
    </rPh>
    <rPh sb="7" eb="9">
      <t>シセツ</t>
    </rPh>
    <rPh sb="10" eb="12">
      <t>ハイチ</t>
    </rPh>
    <rPh sb="13" eb="15">
      <t>ケイソク</t>
    </rPh>
    <rPh sb="15" eb="17">
      <t>ジョウキョウ</t>
    </rPh>
    <phoneticPr fontId="4"/>
  </si>
  <si>
    <t>＊貯水池管理日報（貯水位、降雨量）、表面変位計測データ（経時変化図、貯水位相関図）</t>
    <rPh sb="1" eb="4">
      <t>チョスイチ</t>
    </rPh>
    <rPh sb="4" eb="6">
      <t>カンリ</t>
    </rPh>
    <rPh sb="6" eb="8">
      <t>ニッポウ</t>
    </rPh>
    <rPh sb="9" eb="10">
      <t>チョ</t>
    </rPh>
    <rPh sb="10" eb="12">
      <t>スイイ</t>
    </rPh>
    <rPh sb="13" eb="16">
      <t>コウウリョウ</t>
    </rPh>
    <rPh sb="18" eb="20">
      <t>ヒョウメン</t>
    </rPh>
    <rPh sb="20" eb="22">
      <t>ヘンイ</t>
    </rPh>
    <rPh sb="22" eb="24">
      <t>ケイソク</t>
    </rPh>
    <rPh sb="28" eb="29">
      <t>ヘ</t>
    </rPh>
    <rPh sb="29" eb="30">
      <t>トキ</t>
    </rPh>
    <rPh sb="30" eb="32">
      <t>ヘンカ</t>
    </rPh>
    <rPh sb="32" eb="33">
      <t>ズ</t>
    </rPh>
    <rPh sb="34" eb="37">
      <t>チョスイイ</t>
    </rPh>
    <rPh sb="37" eb="40">
      <t>ソウカンズ</t>
    </rPh>
    <phoneticPr fontId="4"/>
  </si>
  <si>
    <t>「観測値・観測施設（変形）」に関する調査</t>
    <rPh sb="1" eb="3">
      <t>カンソク</t>
    </rPh>
    <rPh sb="3" eb="4">
      <t>チ</t>
    </rPh>
    <rPh sb="5" eb="7">
      <t>カンソク</t>
    </rPh>
    <rPh sb="7" eb="9">
      <t>シセツ</t>
    </rPh>
    <rPh sb="10" eb="12">
      <t>ヘンケイ</t>
    </rPh>
    <rPh sb="15" eb="16">
      <t>カン</t>
    </rPh>
    <rPh sb="18" eb="20">
      <t>チョウサ</t>
    </rPh>
    <phoneticPr fontId="4"/>
  </si>
  <si>
    <t>「基礎地盤・基礎処理工」に関する調査</t>
    <rPh sb="1" eb="3">
      <t>キソ</t>
    </rPh>
    <rPh sb="3" eb="5">
      <t>ジバン</t>
    </rPh>
    <rPh sb="6" eb="8">
      <t>キソ</t>
    </rPh>
    <rPh sb="8" eb="10">
      <t>ショリ</t>
    </rPh>
    <rPh sb="10" eb="11">
      <t>コウ</t>
    </rPh>
    <rPh sb="13" eb="14">
      <t>カン</t>
    </rPh>
    <rPh sb="16" eb="18">
      <t>チョウサ</t>
    </rPh>
    <phoneticPr fontId="4"/>
  </si>
  <si>
    <t>「貯水池内、堤体周辺の法面・斜面」の調査</t>
    <rPh sb="1" eb="4">
      <t>チョスイチ</t>
    </rPh>
    <rPh sb="4" eb="5">
      <t>ナイ</t>
    </rPh>
    <rPh sb="6" eb="7">
      <t>ツツミ</t>
    </rPh>
    <rPh sb="7" eb="8">
      <t>タイ</t>
    </rPh>
    <rPh sb="8" eb="9">
      <t>シュウ</t>
    </rPh>
    <rPh sb="9" eb="10">
      <t>ヘン</t>
    </rPh>
    <rPh sb="11" eb="12">
      <t>ホウ</t>
    </rPh>
    <rPh sb="12" eb="13">
      <t>メン</t>
    </rPh>
    <rPh sb="14" eb="16">
      <t>シャメン</t>
    </rPh>
    <rPh sb="18" eb="20">
      <t>チョウサ</t>
    </rPh>
    <phoneticPr fontId="4"/>
  </si>
  <si>
    <t>　　　※意見の内容：</t>
    <rPh sb="4" eb="6">
      <t>イケン</t>
    </rPh>
    <rPh sb="7" eb="9">
      <t>ナイヨウ</t>
    </rPh>
    <phoneticPr fontId="4"/>
  </si>
  <si>
    <t>ランク区分</t>
    <rPh sb="3" eb="5">
      <t>クブン</t>
    </rPh>
    <phoneticPr fontId="4"/>
  </si>
  <si>
    <t>全体点数</t>
    <rPh sb="0" eb="2">
      <t>ゼンタイ</t>
    </rPh>
    <rPh sb="2" eb="4">
      <t>テンスウ</t>
    </rPh>
    <phoneticPr fontId="4"/>
  </si>
  <si>
    <t>ランクD</t>
    <phoneticPr fontId="4"/>
  </si>
  <si>
    <t>０点</t>
  </si>
  <si>
    <t>安全であり、通常の管理で問題ない</t>
  </si>
  <si>
    <t>ランクC</t>
    <phoneticPr fontId="4"/>
  </si>
  <si>
    <t>劣化程度は小さく、当面は通常の管理で問題ない。</t>
    <rPh sb="0" eb="2">
      <t>レッカ</t>
    </rPh>
    <rPh sb="2" eb="4">
      <t>テイド</t>
    </rPh>
    <rPh sb="5" eb="6">
      <t>チイ</t>
    </rPh>
    <rPh sb="9" eb="11">
      <t>トウメン</t>
    </rPh>
    <rPh sb="12" eb="14">
      <t>ツウジョウ</t>
    </rPh>
    <rPh sb="15" eb="17">
      <t>カンリ</t>
    </rPh>
    <rPh sb="18" eb="20">
      <t>モンダイ</t>
    </rPh>
    <phoneticPr fontId="4"/>
  </si>
  <si>
    <t>ランクB</t>
    <phoneticPr fontId="4"/>
  </si>
  <si>
    <t>部分的に劣化がみられ、日常点検での注意が必要</t>
  </si>
  <si>
    <t>ランクA</t>
    <phoneticPr fontId="4"/>
  </si>
  <si>
    <t>１０点以上</t>
    <phoneticPr fontId="4"/>
  </si>
  <si>
    <t>判　　　定</t>
    <rPh sb="0" eb="1">
      <t>ハン</t>
    </rPh>
    <rPh sb="4" eb="5">
      <t>サダム</t>
    </rPh>
    <phoneticPr fontId="4"/>
  </si>
  <si>
    <t>　（※1）判定ランクに関わらず、変状の確認された項目・箇所の状況の記録は必ず残しておく。</t>
    <rPh sb="5" eb="7">
      <t>ハンテイ</t>
    </rPh>
    <rPh sb="11" eb="12">
      <t>カカ</t>
    </rPh>
    <rPh sb="16" eb="18">
      <t>ヘンジョウ</t>
    </rPh>
    <rPh sb="19" eb="21">
      <t>カクニン</t>
    </rPh>
    <rPh sb="24" eb="26">
      <t>コウモク</t>
    </rPh>
    <rPh sb="27" eb="29">
      <t>カショ</t>
    </rPh>
    <rPh sb="30" eb="32">
      <t>ジョウキョウ</t>
    </rPh>
    <rPh sb="33" eb="35">
      <t>キロク</t>
    </rPh>
    <rPh sb="36" eb="37">
      <t>カナラ</t>
    </rPh>
    <rPh sb="38" eb="39">
      <t>ノコ</t>
    </rPh>
    <phoneticPr fontId="4"/>
  </si>
  <si>
    <t>①変状の確認された箇所を記入し、できるだけ写真を撮影する。</t>
    <rPh sb="1" eb="3">
      <t>ヘンジョウ</t>
    </rPh>
    <rPh sb="4" eb="6">
      <t>カクニン</t>
    </rPh>
    <rPh sb="9" eb="11">
      <t>カショ</t>
    </rPh>
    <rPh sb="12" eb="14">
      <t>キニュウ</t>
    </rPh>
    <rPh sb="21" eb="23">
      <t>シャシン</t>
    </rPh>
    <rPh sb="24" eb="26">
      <t>サツエイ</t>
    </rPh>
    <phoneticPr fontId="4"/>
  </si>
  <si>
    <t>②計測可能な場合は、記録を残しておく。</t>
    <rPh sb="1" eb="3">
      <t>ケイソク</t>
    </rPh>
    <rPh sb="3" eb="5">
      <t>カノウ</t>
    </rPh>
    <rPh sb="6" eb="8">
      <t>バアイ</t>
    </rPh>
    <rPh sb="10" eb="12">
      <t>キロク</t>
    </rPh>
    <rPh sb="13" eb="14">
      <t>ノコ</t>
    </rPh>
    <phoneticPr fontId="4"/>
  </si>
  <si>
    <t>確認方法</t>
    <rPh sb="0" eb="2">
      <t>カクニン</t>
    </rPh>
    <rPh sb="2" eb="4">
      <t>ホウホウ</t>
    </rPh>
    <phoneticPr fontId="4"/>
  </si>
  <si>
    <t>湿潤化の状況</t>
    <rPh sb="0" eb="2">
      <t>シツジュン</t>
    </rPh>
    <rPh sb="2" eb="3">
      <t>カ</t>
    </rPh>
    <rPh sb="4" eb="6">
      <t>ジョウキョウ</t>
    </rPh>
    <phoneticPr fontId="4"/>
  </si>
  <si>
    <t>調査期間</t>
    <rPh sb="0" eb="2">
      <t>チョウサ</t>
    </rPh>
    <rPh sb="2" eb="4">
      <t>キカン</t>
    </rPh>
    <phoneticPr fontId="4"/>
  </si>
  <si>
    <t>調査担当機関</t>
    <rPh sb="0" eb="2">
      <t>チョウサ</t>
    </rPh>
    <rPh sb="2" eb="4">
      <t>タントウ</t>
    </rPh>
    <rPh sb="4" eb="6">
      <t>キカン</t>
    </rPh>
    <phoneticPr fontId="4"/>
  </si>
  <si>
    <t>調査時の貯水位</t>
    <rPh sb="0" eb="3">
      <t>チョウサジ</t>
    </rPh>
    <rPh sb="4" eb="5">
      <t>チョ</t>
    </rPh>
    <rPh sb="5" eb="7">
      <t>スイイ</t>
    </rPh>
    <phoneticPr fontId="4"/>
  </si>
  <si>
    <t>＜参考＞判定ランクごとの対応</t>
    <rPh sb="1" eb="3">
      <t>サンコウ</t>
    </rPh>
    <rPh sb="4" eb="6">
      <t>ハンテイ</t>
    </rPh>
    <rPh sb="12" eb="14">
      <t>タイオウ</t>
    </rPh>
    <phoneticPr fontId="4"/>
  </si>
  <si>
    <t>全体に変状はなく、安全である。通常の管理を継続することで問題ない。</t>
    <rPh sb="0" eb="2">
      <t>ゼンタイ</t>
    </rPh>
    <rPh sb="3" eb="5">
      <t>ヘンジョウ</t>
    </rPh>
    <rPh sb="9" eb="11">
      <t>アンゼン</t>
    </rPh>
    <rPh sb="15" eb="17">
      <t>ツウジョウ</t>
    </rPh>
    <rPh sb="18" eb="20">
      <t>カンリ</t>
    </rPh>
    <rPh sb="21" eb="23">
      <t>ケイゾク</t>
    </rPh>
    <rPh sb="28" eb="30">
      <t>モンダイ</t>
    </rPh>
    <phoneticPr fontId="4"/>
  </si>
  <si>
    <t>頻度（○年に１回）：</t>
    <rPh sb="0" eb="2">
      <t>ヒンド</t>
    </rPh>
    <rPh sb="4" eb="5">
      <t>ネン</t>
    </rPh>
    <rPh sb="7" eb="8">
      <t>カイ</t>
    </rPh>
    <phoneticPr fontId="4"/>
  </si>
  <si>
    <t>～</t>
    <phoneticPr fontId="4"/>
  </si>
  <si>
    <t>4) 観測結果の整理・保管状況：□a.電子データで保管されている／□b.紙に記入または出力したものを保管している／□c.データ記録は残していない／</t>
    <rPh sb="3" eb="5">
      <t>カンソク</t>
    </rPh>
    <rPh sb="5" eb="7">
      <t>ケッカ</t>
    </rPh>
    <rPh sb="8" eb="10">
      <t>セイリ</t>
    </rPh>
    <rPh sb="11" eb="13">
      <t>ホカン</t>
    </rPh>
    <rPh sb="13" eb="15">
      <t>ジョウキョウ</t>
    </rPh>
    <rPh sb="19" eb="21">
      <t>デンシ</t>
    </rPh>
    <rPh sb="25" eb="27">
      <t>ホカン</t>
    </rPh>
    <rPh sb="36" eb="37">
      <t>カミ</t>
    </rPh>
    <rPh sb="38" eb="40">
      <t>キニュウ</t>
    </rPh>
    <rPh sb="43" eb="45">
      <t>シュツリョク</t>
    </rPh>
    <rPh sb="50" eb="52">
      <t>ホカン</t>
    </rPh>
    <rPh sb="63" eb="65">
      <t>キロク</t>
    </rPh>
    <rPh sb="66" eb="67">
      <t>ノコ</t>
    </rPh>
    <phoneticPr fontId="4"/>
  </si>
  <si>
    <t>cまたはd.を選択した場合…理由　(□ｱ.計器が損傷した／□ｲ.計測ｹｰﾌﾞﾙや表示機器の故障によりﾃﾞｰﾀ回収ができない／□ｳ.その他（　　　　　　　　　））</t>
    <rPh sb="7" eb="9">
      <t>センタク</t>
    </rPh>
    <rPh sb="11" eb="13">
      <t>バアイ</t>
    </rPh>
    <rPh sb="14" eb="16">
      <t>リユウ</t>
    </rPh>
    <rPh sb="21" eb="23">
      <t>ケイキ</t>
    </rPh>
    <rPh sb="24" eb="26">
      <t>ソンショウ</t>
    </rPh>
    <rPh sb="32" eb="34">
      <t>ケイソク</t>
    </rPh>
    <rPh sb="40" eb="42">
      <t>ヒョウジ</t>
    </rPh>
    <rPh sb="42" eb="44">
      <t>キキ</t>
    </rPh>
    <rPh sb="45" eb="47">
      <t>コショウ</t>
    </rPh>
    <rPh sb="54" eb="56">
      <t>カイシュウ</t>
    </rPh>
    <rPh sb="67" eb="68">
      <t>タ</t>
    </rPh>
    <phoneticPr fontId="4"/>
  </si>
  <si>
    <t>・計測データ（表面変位計測値の経時変化）、天端の変形有無</t>
    <rPh sb="1" eb="3">
      <t>ケイソク</t>
    </rPh>
    <rPh sb="7" eb="9">
      <t>ヒョウメン</t>
    </rPh>
    <rPh sb="9" eb="11">
      <t>ヘンイ</t>
    </rPh>
    <rPh sb="11" eb="14">
      <t>ケイソクチ</t>
    </rPh>
    <rPh sb="15" eb="17">
      <t>ケイジ</t>
    </rPh>
    <rPh sb="17" eb="19">
      <t>ヘンカ</t>
    </rPh>
    <rPh sb="21" eb="23">
      <t>テンバ</t>
    </rPh>
    <rPh sb="24" eb="26">
      <t>ヘンケイ</t>
    </rPh>
    <rPh sb="26" eb="28">
      <t>ウム</t>
    </rPh>
    <phoneticPr fontId="4"/>
  </si>
  <si>
    <t>・計測データ（表面変位計測値の経時変化）、標点のズレ・損傷</t>
    <rPh sb="1" eb="3">
      <t>ケイソク</t>
    </rPh>
    <rPh sb="7" eb="9">
      <t>ヒョウメン</t>
    </rPh>
    <rPh sb="9" eb="11">
      <t>ヘンイ</t>
    </rPh>
    <rPh sb="11" eb="14">
      <t>ケイソクチ</t>
    </rPh>
    <rPh sb="15" eb="17">
      <t>ケイジ</t>
    </rPh>
    <rPh sb="17" eb="19">
      <t>ヘンカ</t>
    </rPh>
    <rPh sb="21" eb="22">
      <t>ヒョウ</t>
    </rPh>
    <rPh sb="22" eb="23">
      <t>テン</t>
    </rPh>
    <rPh sb="27" eb="29">
      <t>ソンショウ</t>
    </rPh>
    <phoneticPr fontId="4"/>
  </si>
  <si>
    <t>貯水池</t>
    <rPh sb="0" eb="3">
      <t>チョスイチ</t>
    </rPh>
    <phoneticPr fontId="4"/>
  </si>
  <si>
    <t>左岸側</t>
    <rPh sb="0" eb="3">
      <t>サガンガワ</t>
    </rPh>
    <phoneticPr fontId="4"/>
  </si>
  <si>
    <t>右岸側</t>
    <rPh sb="0" eb="2">
      <t>ウガン</t>
    </rPh>
    <rPh sb="2" eb="3">
      <t>ガワ</t>
    </rPh>
    <phoneticPr fontId="4"/>
  </si>
  <si>
    <t>1)斜面/法面に陥没やはらみ出しが確認される</t>
    <rPh sb="2" eb="4">
      <t>シャメン</t>
    </rPh>
    <rPh sb="5" eb="7">
      <t>ノリメン</t>
    </rPh>
    <rPh sb="8" eb="10">
      <t>カンボツ</t>
    </rPh>
    <rPh sb="14" eb="15">
      <t>ダ</t>
    </rPh>
    <rPh sb="17" eb="19">
      <t>カクニン</t>
    </rPh>
    <phoneticPr fontId="4"/>
  </si>
  <si>
    <t>・計測データ（地中伸縮計、パイプひずみ計等）
・目視（クロスチェック）</t>
    <rPh sb="1" eb="3">
      <t>ケイソク</t>
    </rPh>
    <rPh sb="7" eb="9">
      <t>チチュウ</t>
    </rPh>
    <rPh sb="9" eb="12">
      <t>シンシュクケイ</t>
    </rPh>
    <rPh sb="19" eb="20">
      <t>ケイ</t>
    </rPh>
    <rPh sb="20" eb="21">
      <t>トウ</t>
    </rPh>
    <rPh sb="24" eb="26">
      <t>モクシ</t>
    </rPh>
    <phoneticPr fontId="4"/>
  </si>
  <si>
    <t>注２：該当する場合は○、該当しない場合は－で消す。</t>
    <rPh sb="0" eb="1">
      <t>チュウ</t>
    </rPh>
    <rPh sb="3" eb="5">
      <t>ガイトウ</t>
    </rPh>
    <rPh sb="7" eb="9">
      <t>バアイ</t>
    </rPh>
    <rPh sb="12" eb="14">
      <t>ガイトウ</t>
    </rPh>
    <rPh sb="17" eb="19">
      <t>バアイ</t>
    </rPh>
    <rPh sb="22" eb="23">
      <t>ケ</t>
    </rPh>
    <phoneticPr fontId="4"/>
  </si>
  <si>
    <t>3)(晴天時)斜面(または法面)から湧水がみられる</t>
    <rPh sb="3" eb="6">
      <t>セイテンジ</t>
    </rPh>
    <rPh sb="7" eb="9">
      <t>シャメン</t>
    </rPh>
    <rPh sb="13" eb="15">
      <t>ノリメン</t>
    </rPh>
    <rPh sb="18" eb="20">
      <t>ユウスイ</t>
    </rPh>
    <phoneticPr fontId="4"/>
  </si>
  <si>
    <t>直接集水面積</t>
    <rPh sb="0" eb="2">
      <t>チョクセツ</t>
    </rPh>
    <rPh sb="2" eb="4">
      <t>シュウスイ</t>
    </rPh>
    <rPh sb="4" eb="6">
      <t>メンセキ</t>
    </rPh>
    <phoneticPr fontId="4"/>
  </si>
  <si>
    <t>間接集水面積</t>
    <rPh sb="0" eb="2">
      <t>カンセツ</t>
    </rPh>
    <rPh sb="2" eb="3">
      <t>シュウ</t>
    </rPh>
    <rPh sb="3" eb="4">
      <t>スイ</t>
    </rPh>
    <rPh sb="4" eb="6">
      <t>メンセキ</t>
    </rPh>
    <phoneticPr fontId="4"/>
  </si>
  <si>
    <t>ｈａ</t>
    <phoneticPr fontId="4"/>
  </si>
  <si>
    <t>　　　　　　　□c.一部の系統が計測不能となっている（全　　　系統中　　　　系統が不能）　／　□d.すべての系統が計測不能となっている）</t>
    <rPh sb="10" eb="12">
      <t>イチブ</t>
    </rPh>
    <rPh sb="13" eb="15">
      <t>ケイトウ</t>
    </rPh>
    <rPh sb="16" eb="18">
      <t>ケイソク</t>
    </rPh>
    <rPh sb="18" eb="20">
      <t>フノウ</t>
    </rPh>
    <rPh sb="27" eb="28">
      <t>ゼン</t>
    </rPh>
    <rPh sb="31" eb="33">
      <t>ケイトウ</t>
    </rPh>
    <rPh sb="33" eb="34">
      <t>チュウ</t>
    </rPh>
    <rPh sb="38" eb="40">
      <t>ケイトウ</t>
    </rPh>
    <rPh sb="41" eb="43">
      <t>フノウ</t>
    </rPh>
    <rPh sb="54" eb="56">
      <t>ケイトウ</t>
    </rPh>
    <rPh sb="57" eb="59">
      <t>ケイソク</t>
    </rPh>
    <rPh sb="59" eb="61">
      <t>フノウ</t>
    </rPh>
    <phoneticPr fontId="4"/>
  </si>
  <si>
    <t>b.を選択した場合…理由　（□ｱ.降雨による影響が大きすぎる／□ｲ.データの変動が大きすぎる／□ｳ.計器の故障が疑われる</t>
    <rPh sb="3" eb="5">
      <t>センタク</t>
    </rPh>
    <rPh sb="7" eb="9">
      <t>バアイ</t>
    </rPh>
    <rPh sb="10" eb="12">
      <t>リユウ</t>
    </rPh>
    <rPh sb="17" eb="19">
      <t>コウウ</t>
    </rPh>
    <rPh sb="22" eb="24">
      <t>エイキョウ</t>
    </rPh>
    <rPh sb="25" eb="26">
      <t>オオ</t>
    </rPh>
    <rPh sb="38" eb="40">
      <t>ヘンドウ</t>
    </rPh>
    <rPh sb="41" eb="42">
      <t>オオ</t>
    </rPh>
    <rPh sb="50" eb="52">
      <t>ケイキ</t>
    </rPh>
    <rPh sb="53" eb="55">
      <t>コショウ</t>
    </rPh>
    <rPh sb="56" eb="57">
      <t>ウタガ</t>
    </rPh>
    <phoneticPr fontId="4"/>
  </si>
  <si>
    <t>　　　　　　　　　　　　　　　　　 　□ｴ.目視の状況と合わない／□ｵ.その他（　　　　　　　　　　　　　　　　　　　　　　　　　　　　　　　　　））</t>
    <rPh sb="22" eb="24">
      <t>モクシ</t>
    </rPh>
    <rPh sb="25" eb="27">
      <t>ジョウキョウ</t>
    </rPh>
    <rPh sb="28" eb="29">
      <t>ア</t>
    </rPh>
    <rPh sb="38" eb="39">
      <t>タ</t>
    </rPh>
    <phoneticPr fontId="4"/>
  </si>
  <si>
    <t>cまたはd.を選択した場合…理由　(□ｱ.観測施設自体が損傷した／□ｲ.計測ｹｰﾌﾞﾙや表示機器の故障によりﾃﾞｰﾀ回収ができない／□ｳ.その他（　　　　　　　　　　　　　　　））</t>
    <rPh sb="7" eb="9">
      <t>センタク</t>
    </rPh>
    <rPh sb="11" eb="13">
      <t>バアイ</t>
    </rPh>
    <rPh sb="14" eb="16">
      <t>リユウ</t>
    </rPh>
    <rPh sb="21" eb="23">
      <t>カンソク</t>
    </rPh>
    <rPh sb="23" eb="25">
      <t>シセツ</t>
    </rPh>
    <rPh sb="25" eb="27">
      <t>ジタイ</t>
    </rPh>
    <rPh sb="28" eb="30">
      <t>ソンショウ</t>
    </rPh>
    <rPh sb="36" eb="38">
      <t>ケイソク</t>
    </rPh>
    <rPh sb="44" eb="46">
      <t>ヒョウジ</t>
    </rPh>
    <rPh sb="46" eb="48">
      <t>キキ</t>
    </rPh>
    <rPh sb="49" eb="51">
      <t>コショウ</t>
    </rPh>
    <rPh sb="58" eb="60">
      <t>カイシュウ</t>
    </rPh>
    <rPh sb="71" eb="72">
      <t>タ</t>
    </rPh>
    <phoneticPr fontId="4"/>
  </si>
  <si>
    <t>aまたはbを選択した場合…整理状況 (□ｱ.数値ﾃﾞｰﾀとともにｸﾞﾗﾌを作成している　／□ｲ.数値ﾃﾞｰﾀのみ整理している／□ｳ.その他（　　　　　　　　　　　　　　　　　　）</t>
    <rPh sb="6" eb="8">
      <t>センタク</t>
    </rPh>
    <rPh sb="10" eb="12">
      <t>バアイ</t>
    </rPh>
    <rPh sb="13" eb="15">
      <t>セイリ</t>
    </rPh>
    <rPh sb="15" eb="17">
      <t>ジョウキョウ</t>
    </rPh>
    <rPh sb="22" eb="24">
      <t>スウチ</t>
    </rPh>
    <rPh sb="37" eb="39">
      <t>サクセイ</t>
    </rPh>
    <rPh sb="48" eb="50">
      <t>スウチ</t>
    </rPh>
    <rPh sb="56" eb="58">
      <t>セイリ</t>
    </rPh>
    <rPh sb="68" eb="69">
      <t>タ</t>
    </rPh>
    <phoneticPr fontId="4"/>
  </si>
  <si>
    <t>b.を選択した場合…理由　（□ｱ.データの変動が大きすぎる／□ｲ.計器の故障が疑われる／□ｳ.目視の状況（堤体下流の浸潤状態）と整合しない。</t>
    <rPh sb="3" eb="5">
      <t>センタク</t>
    </rPh>
    <rPh sb="7" eb="9">
      <t>バアイ</t>
    </rPh>
    <rPh sb="10" eb="12">
      <t>リユウ</t>
    </rPh>
    <rPh sb="21" eb="23">
      <t>ヘンドウ</t>
    </rPh>
    <rPh sb="24" eb="25">
      <t>オオ</t>
    </rPh>
    <rPh sb="33" eb="35">
      <t>ケイキ</t>
    </rPh>
    <rPh sb="36" eb="38">
      <t>コショウ</t>
    </rPh>
    <rPh sb="39" eb="40">
      <t>ウタガ</t>
    </rPh>
    <rPh sb="47" eb="49">
      <t>モクシ</t>
    </rPh>
    <rPh sb="50" eb="52">
      <t>ジョウキョウ</t>
    </rPh>
    <rPh sb="53" eb="57">
      <t>テイタイカリュウ</t>
    </rPh>
    <rPh sb="58" eb="60">
      <t>シンジュン</t>
    </rPh>
    <rPh sb="60" eb="62">
      <t>ジョウタイ</t>
    </rPh>
    <rPh sb="64" eb="66">
      <t>セイゴウ</t>
    </rPh>
    <phoneticPr fontId="4"/>
  </si>
  <si>
    <t>　　　　　　　　　　　　　　　　　 □ｴ.その他（　　　　　　　　　　　　　　　　　　　　　　　　　　　　　　　　　））</t>
    <rPh sb="23" eb="24">
      <t>タ</t>
    </rPh>
    <phoneticPr fontId="4"/>
  </si>
  <si>
    <t>□d.その他(　　　　　　　　　　））</t>
    <phoneticPr fontId="4"/>
  </si>
  <si>
    <t>aまたはbを選択した場合…整理状況 (□ｱ.数値ﾃﾞｰﾀとともにｸﾞﾗﾌを作成している　／□ｲ.数値ﾃﾞｰﾀのみ整理している／□ｳ.その他（　　　　　　　　　　　）</t>
    <rPh sb="6" eb="8">
      <t>センタク</t>
    </rPh>
    <rPh sb="10" eb="12">
      <t>バアイ</t>
    </rPh>
    <rPh sb="13" eb="15">
      <t>セイリ</t>
    </rPh>
    <rPh sb="15" eb="17">
      <t>ジョウキョウ</t>
    </rPh>
    <rPh sb="22" eb="24">
      <t>スウチ</t>
    </rPh>
    <rPh sb="37" eb="39">
      <t>サクセイ</t>
    </rPh>
    <rPh sb="48" eb="50">
      <t>スウチ</t>
    </rPh>
    <rPh sb="56" eb="58">
      <t>セイリ</t>
    </rPh>
    <rPh sb="68" eb="69">
      <t>タ</t>
    </rPh>
    <phoneticPr fontId="4"/>
  </si>
  <si>
    <t>　【観測設備の設置・作動状況…現地調査前に記入する】</t>
    <rPh sb="2" eb="4">
      <t>カンソク</t>
    </rPh>
    <rPh sb="4" eb="6">
      <t>セツビ</t>
    </rPh>
    <rPh sb="7" eb="9">
      <t>セッチ</t>
    </rPh>
    <rPh sb="10" eb="12">
      <t>サドウ</t>
    </rPh>
    <rPh sb="12" eb="14">
      <t>ジョウキョウ</t>
    </rPh>
    <rPh sb="17" eb="19">
      <t>チョウサ</t>
    </rPh>
    <rPh sb="19" eb="20">
      <t>マエ</t>
    </rPh>
    <rPh sb="21" eb="23">
      <t>キニュウ</t>
    </rPh>
    <phoneticPr fontId="4"/>
  </si>
  <si>
    <t>　　　　（該当欄を■に塗る）</t>
    <rPh sb="5" eb="7">
      <t>ガイトウ</t>
    </rPh>
    <rPh sb="7" eb="8">
      <t>ラン</t>
    </rPh>
    <rPh sb="11" eb="12">
      <t>ヌ</t>
    </rPh>
    <phoneticPr fontId="4"/>
  </si>
  <si>
    <t>判定</t>
    <rPh sb="0" eb="2">
      <t>ハンテイ</t>
    </rPh>
    <phoneticPr fontId="4"/>
  </si>
  <si>
    <t>2)大雨の後に濁りがみられる</t>
    <rPh sb="2" eb="4">
      <t>オオアメ</t>
    </rPh>
    <rPh sb="5" eb="6">
      <t>アト</t>
    </rPh>
    <rPh sb="7" eb="8">
      <t>ニゴ</t>
    </rPh>
    <phoneticPr fontId="4"/>
  </si>
  <si>
    <t>　【！注意事項】</t>
    <rPh sb="3" eb="5">
      <t>チュウイ</t>
    </rPh>
    <rPh sb="5" eb="7">
      <t>ジコウ</t>
    </rPh>
    <phoneticPr fontId="4"/>
  </si>
  <si>
    <t>変位計測</t>
    <rPh sb="0" eb="2">
      <t>ヘンイ</t>
    </rPh>
    <rPh sb="2" eb="4">
      <t>ケイソク</t>
    </rPh>
    <phoneticPr fontId="4"/>
  </si>
  <si>
    <t>＜計＞</t>
    <rPh sb="1" eb="2">
      <t>ケイ</t>
    </rPh>
    <phoneticPr fontId="4"/>
  </si>
  <si>
    <t>＊上記変状以外でも、異常と思われる状況があれば記録しておく。</t>
    <rPh sb="1" eb="3">
      <t>ジョウキ</t>
    </rPh>
    <rPh sb="3" eb="5">
      <t>ヘンジョウ</t>
    </rPh>
    <rPh sb="5" eb="7">
      <t>イガイ</t>
    </rPh>
    <rPh sb="10" eb="12">
      <t>イジョウ</t>
    </rPh>
    <rPh sb="13" eb="14">
      <t>オモ</t>
    </rPh>
    <rPh sb="17" eb="19">
      <t>ジョウキョウ</t>
    </rPh>
    <rPh sb="23" eb="25">
      <t>キロク</t>
    </rPh>
    <phoneticPr fontId="4"/>
  </si>
  <si>
    <t>被災歴(□あり　・□なし）</t>
    <rPh sb="0" eb="2">
      <t>ヒサイ</t>
    </rPh>
    <rPh sb="2" eb="3">
      <t>レキ</t>
    </rPh>
    <phoneticPr fontId="4"/>
  </si>
  <si>
    <t>改修・補修歴（□あり・□なし）</t>
    <rPh sb="0" eb="2">
      <t>カイシュウ</t>
    </rPh>
    <rPh sb="3" eb="5">
      <t>ホシュウ</t>
    </rPh>
    <rPh sb="5" eb="6">
      <t>レキ</t>
    </rPh>
    <phoneticPr fontId="4"/>
  </si>
  <si>
    <t>定期的な点検・調査（□実施・□実施無し）</t>
    <rPh sb="0" eb="3">
      <t>テイキテキ</t>
    </rPh>
    <rPh sb="4" eb="6">
      <t>テンケン</t>
    </rPh>
    <rPh sb="7" eb="9">
      <t>チョウサ</t>
    </rPh>
    <rPh sb="11" eb="13">
      <t>ジッシ</t>
    </rPh>
    <rPh sb="15" eb="17">
      <t>ジッシ</t>
    </rPh>
    <rPh sb="17" eb="18">
      <t>ナ</t>
    </rPh>
    <phoneticPr fontId="4"/>
  </si>
  <si>
    <t>意見等（□あり・□なし）</t>
    <rPh sb="0" eb="2">
      <t>イケン</t>
    </rPh>
    <rPh sb="2" eb="3">
      <t>トウ</t>
    </rPh>
    <phoneticPr fontId="4"/>
  </si>
  <si>
    <t>計器の作動状況に問題（□あり　・□なし）</t>
    <rPh sb="0" eb="2">
      <t>ケイキ</t>
    </rPh>
    <rPh sb="3" eb="5">
      <t>サドウ</t>
    </rPh>
    <rPh sb="5" eb="7">
      <t>ジョウキョウ</t>
    </rPh>
    <rPh sb="8" eb="10">
      <t>モンダイ</t>
    </rPh>
    <phoneticPr fontId="4"/>
  </si>
  <si>
    <t>※選択肢の欄は、該当する方を■で塗る。</t>
    <rPh sb="1" eb="4">
      <t>センタクシ</t>
    </rPh>
    <rPh sb="5" eb="6">
      <t>ラン</t>
    </rPh>
    <rPh sb="8" eb="10">
      <t>ガイトウ</t>
    </rPh>
    <rPh sb="12" eb="13">
      <t>ホウ</t>
    </rPh>
    <rPh sb="16" eb="17">
      <t>ヌ</t>
    </rPh>
    <phoneticPr fontId="4"/>
  </si>
  <si>
    <t>①記入内容は、(前回)２次調査から(今回)２次調査までの期間内の状況を対象とする。</t>
    <rPh sb="1" eb="3">
      <t>キニュウ</t>
    </rPh>
    <rPh sb="3" eb="5">
      <t>ナイヨウ</t>
    </rPh>
    <rPh sb="8" eb="10">
      <t>ゼンカイ</t>
    </rPh>
    <rPh sb="12" eb="15">
      <t>ジチョウサ</t>
    </rPh>
    <rPh sb="18" eb="20">
      <t>コンカイ</t>
    </rPh>
    <rPh sb="22" eb="25">
      <t>ジチョウサ</t>
    </rPh>
    <rPh sb="28" eb="30">
      <t>キカン</t>
    </rPh>
    <rPh sb="30" eb="31">
      <t>ナイ</t>
    </rPh>
    <rPh sb="32" eb="34">
      <t>ジョウキョウ</t>
    </rPh>
    <rPh sb="35" eb="37">
      <t>タイショウ</t>
    </rPh>
    <phoneticPr fontId="4"/>
  </si>
  <si>
    <t>②現地調査に先立ち、観測計器の設置・作動状況及び観測体制について確認し、下表に記入する。</t>
    <rPh sb="1" eb="3">
      <t>ゲンチ</t>
    </rPh>
    <rPh sb="3" eb="5">
      <t>チョウサ</t>
    </rPh>
    <rPh sb="6" eb="8">
      <t>サキダ</t>
    </rPh>
    <rPh sb="10" eb="12">
      <t>カンソク</t>
    </rPh>
    <rPh sb="12" eb="14">
      <t>ケイキ</t>
    </rPh>
    <rPh sb="15" eb="17">
      <t>セッチ</t>
    </rPh>
    <rPh sb="18" eb="20">
      <t>サドウ</t>
    </rPh>
    <rPh sb="20" eb="22">
      <t>ジョウキョウ</t>
    </rPh>
    <rPh sb="22" eb="23">
      <t>オヨ</t>
    </rPh>
    <rPh sb="24" eb="26">
      <t>カンソク</t>
    </rPh>
    <rPh sb="26" eb="28">
      <t>タイセイ</t>
    </rPh>
    <rPh sb="32" eb="34">
      <t>カクニン</t>
    </rPh>
    <rPh sb="36" eb="38">
      <t>カヒョウ</t>
    </rPh>
    <rPh sb="39" eb="41">
      <t>キニュウ</t>
    </rPh>
    <phoneticPr fontId="4"/>
  </si>
  <si>
    <t>注：該当する場合は○、該当しない場合は―で消す</t>
    <phoneticPr fontId="4"/>
  </si>
  <si>
    <t>3) 観測施設の作動状況・信頼性　：□a.全系統で信頼できるデータが得られている／□b.データは得られているが信頼性に疑問がある</t>
    <rPh sb="3" eb="5">
      <t>カンソク</t>
    </rPh>
    <rPh sb="8" eb="10">
      <t>サドウ</t>
    </rPh>
    <rPh sb="10" eb="12">
      <t>ジョウキョウ</t>
    </rPh>
    <rPh sb="13" eb="16">
      <t>シンライセイ</t>
    </rPh>
    <rPh sb="21" eb="22">
      <t>ゼン</t>
    </rPh>
    <rPh sb="22" eb="24">
      <t>ケイトウ</t>
    </rPh>
    <rPh sb="25" eb="27">
      <t>シンライ</t>
    </rPh>
    <rPh sb="34" eb="35">
      <t>エ</t>
    </rPh>
    <rPh sb="48" eb="49">
      <t>エ</t>
    </rPh>
    <rPh sb="55" eb="58">
      <t>シンライセイ</t>
    </rPh>
    <rPh sb="59" eb="61">
      <t>ギモン</t>
    </rPh>
    <phoneticPr fontId="4"/>
  </si>
  <si>
    <t>※変位観測設備の有無：　□観測施設あり　　　□観測施設なし</t>
    <rPh sb="1" eb="3">
      <t>ヘンイ</t>
    </rPh>
    <rPh sb="3" eb="5">
      <t>カンソク</t>
    </rPh>
    <rPh sb="5" eb="7">
      <t>セツビ</t>
    </rPh>
    <rPh sb="8" eb="10">
      <t>ウム</t>
    </rPh>
    <rPh sb="13" eb="15">
      <t>カンソク</t>
    </rPh>
    <rPh sb="15" eb="17">
      <t>シセツ</t>
    </rPh>
    <rPh sb="23" eb="25">
      <t>カンソク</t>
    </rPh>
    <rPh sb="25" eb="27">
      <t>シセツ</t>
    </rPh>
    <phoneticPr fontId="4"/>
  </si>
  <si>
    <t>4) 観測結果の整理・保管状況：□a.電子データで保管されている／□b.紙に記入または出力したものを保管している／□c.データ記録は残していない/□d.その他(　　　　　　　　　　）</t>
    <rPh sb="3" eb="5">
      <t>カンソク</t>
    </rPh>
    <rPh sb="5" eb="7">
      <t>ケッカ</t>
    </rPh>
    <rPh sb="8" eb="10">
      <t>セイリ</t>
    </rPh>
    <rPh sb="11" eb="13">
      <t>ホカン</t>
    </rPh>
    <rPh sb="13" eb="15">
      <t>ジョウキョウ</t>
    </rPh>
    <rPh sb="19" eb="21">
      <t>デンシ</t>
    </rPh>
    <rPh sb="25" eb="27">
      <t>ホカン</t>
    </rPh>
    <rPh sb="36" eb="37">
      <t>カミ</t>
    </rPh>
    <rPh sb="38" eb="40">
      <t>キニュウ</t>
    </rPh>
    <rPh sb="43" eb="45">
      <t>シュツリョク</t>
    </rPh>
    <rPh sb="50" eb="52">
      <t>ホカン</t>
    </rPh>
    <rPh sb="63" eb="65">
      <t>キロク</t>
    </rPh>
    <rPh sb="66" eb="67">
      <t>ノコ</t>
    </rPh>
    <rPh sb="78" eb="79">
      <t>タ</t>
    </rPh>
    <phoneticPr fontId="4"/>
  </si>
  <si>
    <t>ランクD</t>
    <phoneticPr fontId="4"/>
  </si>
  <si>
    <t>ランクC</t>
    <phoneticPr fontId="4"/>
  </si>
  <si>
    <t>【特記事項記載欄】</t>
    <phoneticPr fontId="4"/>
  </si>
  <si>
    <t>【変状部写真】</t>
    <phoneticPr fontId="4"/>
  </si>
  <si>
    <t>P-</t>
    <phoneticPr fontId="4"/>
  </si>
  <si>
    <t>氏名</t>
    <rPh sb="0" eb="2">
      <t>シメイ</t>
    </rPh>
    <phoneticPr fontId="4"/>
  </si>
  <si>
    <t>※日常点検（１次調査）への申し送り事項　：継続監視が必要な工種等</t>
    <rPh sb="1" eb="3">
      <t>ニチジョウ</t>
    </rPh>
    <rPh sb="3" eb="5">
      <t>テンケン</t>
    </rPh>
    <rPh sb="7" eb="10">
      <t>ジチョウサ</t>
    </rPh>
    <rPh sb="13" eb="14">
      <t>モウ</t>
    </rPh>
    <rPh sb="15" eb="16">
      <t>オク</t>
    </rPh>
    <rPh sb="17" eb="19">
      <t>ジコウ</t>
    </rPh>
    <rPh sb="21" eb="23">
      <t>ケイゾク</t>
    </rPh>
    <rPh sb="23" eb="25">
      <t>カンシ</t>
    </rPh>
    <rPh sb="26" eb="28">
      <t>ヒツヨウ</t>
    </rPh>
    <rPh sb="29" eb="31">
      <t>コウシュ</t>
    </rPh>
    <rPh sb="31" eb="32">
      <t>トウ</t>
    </rPh>
    <phoneticPr fontId="4"/>
  </si>
  <si>
    <t>・目視（濁りの有無）、写真
・発生箇所（平面図に記載）
・計測（経時的な観測・計測）</t>
    <rPh sb="1" eb="3">
      <t>モクシ</t>
    </rPh>
    <rPh sb="4" eb="5">
      <t>ニゴ</t>
    </rPh>
    <rPh sb="7" eb="9">
      <t>ウム</t>
    </rPh>
    <rPh sb="11" eb="13">
      <t>シャシン</t>
    </rPh>
    <rPh sb="20" eb="23">
      <t>ヘイメンズ</t>
    </rPh>
    <rPh sb="24" eb="26">
      <t>キサイ</t>
    </rPh>
    <rPh sb="29" eb="31">
      <t>ケイソク</t>
    </rPh>
    <rPh sb="32" eb="34">
      <t>ケイジ</t>
    </rPh>
    <rPh sb="34" eb="35">
      <t>テキ</t>
    </rPh>
    <rPh sb="36" eb="38">
      <t>カンソク</t>
    </rPh>
    <rPh sb="39" eb="41">
      <t>ケイソク</t>
    </rPh>
    <phoneticPr fontId="4"/>
  </si>
  <si>
    <t>「観測値・観測施設（浸透量・浸潤線）」に関する調査</t>
    <rPh sb="1" eb="3">
      <t>カンソク</t>
    </rPh>
    <rPh sb="3" eb="4">
      <t>チ</t>
    </rPh>
    <rPh sb="5" eb="7">
      <t>カンソク</t>
    </rPh>
    <rPh sb="7" eb="9">
      <t>シセツ</t>
    </rPh>
    <rPh sb="10" eb="13">
      <t>シントウリョウ</t>
    </rPh>
    <rPh sb="14" eb="17">
      <t>シンジュンセン</t>
    </rPh>
    <rPh sb="20" eb="21">
      <t>カン</t>
    </rPh>
    <rPh sb="23" eb="25">
      <t>チョウサ</t>
    </rPh>
    <phoneticPr fontId="4"/>
  </si>
  <si>
    <t>※浸透量観測施設の有無：　□観測施設あり　　　□観測施設なし</t>
    <rPh sb="6" eb="8">
      <t>シセツ</t>
    </rPh>
    <rPh sb="9" eb="11">
      <t>ウム</t>
    </rPh>
    <rPh sb="14" eb="16">
      <t>カンソク</t>
    </rPh>
    <rPh sb="16" eb="18">
      <t>シセツ</t>
    </rPh>
    <rPh sb="24" eb="26">
      <t>カンソク</t>
    </rPh>
    <rPh sb="26" eb="28">
      <t>シセツ</t>
    </rPh>
    <phoneticPr fontId="4"/>
  </si>
  <si>
    <t>2) 浸透量観測施設の系統区分：　□a.複数系統（　　　　系統）　　□b.１系統のみ</t>
    <rPh sb="8" eb="10">
      <t>シセツ</t>
    </rPh>
    <rPh sb="11" eb="13">
      <t>ケイトウ</t>
    </rPh>
    <rPh sb="13" eb="15">
      <t>クブン</t>
    </rPh>
    <rPh sb="20" eb="22">
      <t>フクスウ</t>
    </rPh>
    <rPh sb="22" eb="24">
      <t>ケイトウ</t>
    </rPh>
    <rPh sb="29" eb="31">
      <t>ケイトウ</t>
    </rPh>
    <rPh sb="38" eb="40">
      <t>ケイトウ</t>
    </rPh>
    <phoneticPr fontId="4"/>
  </si>
  <si>
    <t>3)浸透量観測ピット内の水路に砂やシルト分が混入している</t>
    <rPh sb="10" eb="11">
      <t>ナイ</t>
    </rPh>
    <rPh sb="12" eb="14">
      <t>スイロ</t>
    </rPh>
    <rPh sb="15" eb="16">
      <t>スナ</t>
    </rPh>
    <rPh sb="20" eb="21">
      <t>ブン</t>
    </rPh>
    <rPh sb="22" eb="24">
      <t>コンニュウ</t>
    </rPh>
    <phoneticPr fontId="4"/>
  </si>
  <si>
    <t>4)浸透量観測ピット内の水路が土砂で埋没している</t>
    <rPh sb="10" eb="11">
      <t>ナイ</t>
    </rPh>
    <rPh sb="12" eb="14">
      <t>スイロ</t>
    </rPh>
    <rPh sb="15" eb="17">
      <t>ドシャ</t>
    </rPh>
    <rPh sb="18" eb="20">
      <t>マイボツ</t>
    </rPh>
    <phoneticPr fontId="4"/>
  </si>
  <si>
    <t>＊浸透量観測施設の配置、計測状況（データの有無）</t>
    <rPh sb="4" eb="6">
      <t>カンソク</t>
    </rPh>
    <rPh sb="6" eb="8">
      <t>シセツ</t>
    </rPh>
    <rPh sb="9" eb="11">
      <t>ハイチ</t>
    </rPh>
    <rPh sb="12" eb="14">
      <t>ケイソク</t>
    </rPh>
    <rPh sb="14" eb="16">
      <t>ジョウキョウ</t>
    </rPh>
    <rPh sb="21" eb="23">
      <t>ウム</t>
    </rPh>
    <phoneticPr fontId="4"/>
  </si>
  <si>
    <t>＊貯水池管理日報（貯水位、降雨量）、浸透量観測データ（浸透量経時変化図、貯水位相関図）</t>
    <rPh sb="1" eb="4">
      <t>チョスイチ</t>
    </rPh>
    <rPh sb="4" eb="6">
      <t>カンリ</t>
    </rPh>
    <rPh sb="6" eb="8">
      <t>ニッポウ</t>
    </rPh>
    <rPh sb="9" eb="10">
      <t>チョ</t>
    </rPh>
    <rPh sb="10" eb="12">
      <t>スイイ</t>
    </rPh>
    <rPh sb="13" eb="16">
      <t>コウウリョウ</t>
    </rPh>
    <rPh sb="21" eb="23">
      <t>カンソク</t>
    </rPh>
    <rPh sb="30" eb="31">
      <t>ヘ</t>
    </rPh>
    <rPh sb="31" eb="32">
      <t>トキ</t>
    </rPh>
    <rPh sb="32" eb="34">
      <t>ヘンカ</t>
    </rPh>
    <rPh sb="34" eb="35">
      <t>ズ</t>
    </rPh>
    <rPh sb="36" eb="39">
      <t>チョスイイ</t>
    </rPh>
    <rPh sb="39" eb="42">
      <t>ソウカンズ</t>
    </rPh>
    <phoneticPr fontId="4"/>
  </si>
  <si>
    <t>浸透量観測施設</t>
    <rPh sb="3" eb="5">
      <t>カンソク</t>
    </rPh>
    <rPh sb="5" eb="7">
      <t>シセツ</t>
    </rPh>
    <phoneticPr fontId="4"/>
  </si>
  <si>
    <t>1)浸透量観測施設の種類　：　□a.三角堰（自動計測）　□b.三角堰（手動計測）　□c.その他（　　　　　　　　　　　　　　　　　　）</t>
    <rPh sb="5" eb="7">
      <t>カンソク</t>
    </rPh>
    <rPh sb="7" eb="9">
      <t>シセツ</t>
    </rPh>
    <rPh sb="10" eb="12">
      <t>シュルイ</t>
    </rPh>
    <rPh sb="18" eb="21">
      <t>サンカクセキ</t>
    </rPh>
    <rPh sb="22" eb="24">
      <t>ジドウ</t>
    </rPh>
    <rPh sb="24" eb="26">
      <t>ケイソク</t>
    </rPh>
    <rPh sb="31" eb="34">
      <t>サンカクセキ</t>
    </rPh>
    <rPh sb="35" eb="37">
      <t>シュドウ</t>
    </rPh>
    <rPh sb="37" eb="39">
      <t>ケイソク</t>
    </rPh>
    <rPh sb="46" eb="47">
      <t>タ</t>
    </rPh>
    <phoneticPr fontId="4"/>
  </si>
  <si>
    <t>・計測データ（貯水位と浸透量の相関図等）</t>
    <rPh sb="1" eb="3">
      <t>ケイソク</t>
    </rPh>
    <rPh sb="7" eb="9">
      <t>チョスイ</t>
    </rPh>
    <rPh sb="9" eb="10">
      <t>イ</t>
    </rPh>
    <rPh sb="15" eb="18">
      <t>ソウカンズ</t>
    </rPh>
    <rPh sb="18" eb="19">
      <t>トウ</t>
    </rPh>
    <phoneticPr fontId="4"/>
  </si>
  <si>
    <t>・計測データ（浸透量の経時変化図）</t>
    <rPh sb="1" eb="3">
      <t>ケイソク</t>
    </rPh>
    <rPh sb="11" eb="13">
      <t>ケイジ</t>
    </rPh>
    <rPh sb="13" eb="15">
      <t>ヘンカ</t>
    </rPh>
    <rPh sb="15" eb="16">
      <t>ズ</t>
    </rPh>
    <phoneticPr fontId="4"/>
  </si>
  <si>
    <t>3)過去の値と比較して異常な浸透量が継続して計測されている</t>
    <rPh sb="2" eb="4">
      <t>カコ</t>
    </rPh>
    <rPh sb="5" eb="6">
      <t>アタイ</t>
    </rPh>
    <rPh sb="7" eb="9">
      <t>ヒカク</t>
    </rPh>
    <rPh sb="11" eb="13">
      <t>イジョウ</t>
    </rPh>
    <rPh sb="18" eb="20">
      <t>ケイゾク</t>
    </rPh>
    <rPh sb="22" eb="24">
      <t>ケイソク</t>
    </rPh>
    <phoneticPr fontId="4"/>
  </si>
  <si>
    <t>　②浸透量観測ピット［水路］内の状況</t>
    <rPh sb="5" eb="7">
      <t>カンソク</t>
    </rPh>
    <rPh sb="11" eb="13">
      <t>スイロ</t>
    </rPh>
    <rPh sb="14" eb="15">
      <t>ナイ</t>
    </rPh>
    <rPh sb="16" eb="18">
      <t>ジョウキョウ</t>
    </rPh>
    <phoneticPr fontId="4"/>
  </si>
  <si>
    <t>・目視（または管理者に確認）
・計測データ（浸透量、貯水位、降雨量）</t>
    <rPh sb="1" eb="3">
      <t>モクシ</t>
    </rPh>
    <rPh sb="7" eb="10">
      <t>カンリシャ</t>
    </rPh>
    <rPh sb="11" eb="13">
      <t>カクニン</t>
    </rPh>
    <rPh sb="16" eb="18">
      <t>ケイソク</t>
    </rPh>
    <rPh sb="26" eb="29">
      <t>チョスイイ</t>
    </rPh>
    <rPh sb="30" eb="33">
      <t>コウウリョウ</t>
    </rPh>
    <phoneticPr fontId="4"/>
  </si>
  <si>
    <t>浸潤線観測施設</t>
    <rPh sb="3" eb="5">
      <t>カンソク</t>
    </rPh>
    <rPh sb="5" eb="7">
      <t>シセツ</t>
    </rPh>
    <phoneticPr fontId="4"/>
  </si>
  <si>
    <t>※浸潤線観測施設の有無：　□観測施設あり　　　□観測施設なし</t>
    <rPh sb="4" eb="6">
      <t>カンソク</t>
    </rPh>
    <rPh sb="6" eb="8">
      <t>シセツ</t>
    </rPh>
    <rPh sb="9" eb="11">
      <t>ウム</t>
    </rPh>
    <rPh sb="14" eb="16">
      <t>カンソク</t>
    </rPh>
    <rPh sb="16" eb="18">
      <t>シセツ</t>
    </rPh>
    <rPh sb="24" eb="26">
      <t>カンソク</t>
    </rPh>
    <rPh sb="26" eb="28">
      <t>シセツ</t>
    </rPh>
    <phoneticPr fontId="4"/>
  </si>
  <si>
    <t>1)観測方法　：□a.自記水位計による自動計測　／□b.ポータブル水位計による手動計測　／□c.その他（　　　　　　　　　　　　　　　　　　）</t>
    <rPh sb="2" eb="4">
      <t>カンソク</t>
    </rPh>
    <rPh sb="4" eb="6">
      <t>ホウホウ</t>
    </rPh>
    <rPh sb="11" eb="13">
      <t>ジキ</t>
    </rPh>
    <rPh sb="13" eb="16">
      <t>スイイケイ</t>
    </rPh>
    <rPh sb="19" eb="21">
      <t>ジドウ</t>
    </rPh>
    <rPh sb="21" eb="23">
      <t>ケイソク</t>
    </rPh>
    <rPh sb="33" eb="36">
      <t>スイイケイ</t>
    </rPh>
    <rPh sb="39" eb="41">
      <t>シュドウ</t>
    </rPh>
    <rPh sb="41" eb="43">
      <t>ケイソク</t>
    </rPh>
    <rPh sb="50" eb="51">
      <t>タ</t>
    </rPh>
    <phoneticPr fontId="4"/>
  </si>
  <si>
    <t>2)浸潤線観測孔の箇所数：　堤体(　　　)箇所、基礎地盤(　　 )箇所 ＝計(　　　)箇所</t>
    <rPh sb="5" eb="7">
      <t>カンソク</t>
    </rPh>
    <rPh sb="7" eb="8">
      <t>コウ</t>
    </rPh>
    <rPh sb="9" eb="11">
      <t>カショ</t>
    </rPh>
    <rPh sb="11" eb="12">
      <t>スウ</t>
    </rPh>
    <rPh sb="14" eb="16">
      <t>テイタイ</t>
    </rPh>
    <rPh sb="21" eb="23">
      <t>カショ</t>
    </rPh>
    <rPh sb="24" eb="26">
      <t>キソ</t>
    </rPh>
    <rPh sb="26" eb="28">
      <t>ジバン</t>
    </rPh>
    <rPh sb="33" eb="35">
      <t>カショ</t>
    </rPh>
    <rPh sb="37" eb="38">
      <t>ケイ</t>
    </rPh>
    <rPh sb="43" eb="45">
      <t>カショ</t>
    </rPh>
    <phoneticPr fontId="4"/>
  </si>
  <si>
    <t>3) 観測施設の作動状況・信頼性　：□a.全孔で信頼できるデータが得られている／□b.データは得られているが信頼性に疑問がある</t>
    <rPh sb="3" eb="5">
      <t>カンソク</t>
    </rPh>
    <rPh sb="5" eb="7">
      <t>シセツ</t>
    </rPh>
    <rPh sb="8" eb="10">
      <t>サドウ</t>
    </rPh>
    <rPh sb="10" eb="12">
      <t>ジョウキョウ</t>
    </rPh>
    <rPh sb="13" eb="16">
      <t>シンライセイ</t>
    </rPh>
    <rPh sb="21" eb="22">
      <t>ゼン</t>
    </rPh>
    <rPh sb="22" eb="23">
      <t>アナ</t>
    </rPh>
    <rPh sb="24" eb="26">
      <t>シンライ</t>
    </rPh>
    <rPh sb="33" eb="34">
      <t>エ</t>
    </rPh>
    <rPh sb="47" eb="48">
      <t>エ</t>
    </rPh>
    <rPh sb="54" eb="57">
      <t>シンライセイ</t>
    </rPh>
    <rPh sb="58" eb="60">
      <t>ギモン</t>
    </rPh>
    <phoneticPr fontId="4"/>
  </si>
  <si>
    <t>・計測データ</t>
    <rPh sb="1" eb="3">
      <t>ケイソク</t>
    </rPh>
    <phoneticPr fontId="4"/>
  </si>
  <si>
    <t>・計測データ（浸潤線と貯水位相関）</t>
    <rPh sb="1" eb="3">
      <t>ケイソク</t>
    </rPh>
    <rPh sb="11" eb="14">
      <t>チョスイイ</t>
    </rPh>
    <rPh sb="14" eb="16">
      <t>ソウカン</t>
    </rPh>
    <phoneticPr fontId="4"/>
  </si>
  <si>
    <t>・計測データ（浸潤線の経時変化）、計器の信頼性確認</t>
    <rPh sb="1" eb="3">
      <t>ケイソク</t>
    </rPh>
    <rPh sb="11" eb="13">
      <t>ケイジ</t>
    </rPh>
    <rPh sb="13" eb="15">
      <t>ヘンカ</t>
    </rPh>
    <rPh sb="17" eb="19">
      <t>ケイキ</t>
    </rPh>
    <rPh sb="20" eb="23">
      <t>シンライセイ</t>
    </rPh>
    <rPh sb="23" eb="25">
      <t>カクニン</t>
    </rPh>
    <phoneticPr fontId="4"/>
  </si>
  <si>
    <t>・計測データ（浸潤線）の計測値、計器の信頼性確認</t>
    <rPh sb="1" eb="3">
      <t>ケイソク</t>
    </rPh>
    <rPh sb="12" eb="14">
      <t>ケイソク</t>
    </rPh>
    <rPh sb="14" eb="15">
      <t>チ</t>
    </rPh>
    <rPh sb="16" eb="18">
      <t>ケイキ</t>
    </rPh>
    <rPh sb="19" eb="22">
      <t>シンライセイ</t>
    </rPh>
    <rPh sb="22" eb="24">
      <t>カクニン</t>
    </rPh>
    <phoneticPr fontId="4"/>
  </si>
  <si>
    <t>3)経年的にみて浸潤線が上昇傾向にある</t>
    <rPh sb="2" eb="4">
      <t>ケイネン</t>
    </rPh>
    <rPh sb="4" eb="5">
      <t>テキ</t>
    </rPh>
    <rPh sb="8" eb="11">
      <t>シンジュンセン</t>
    </rPh>
    <rPh sb="12" eb="14">
      <t>ジョウショウ</t>
    </rPh>
    <rPh sb="14" eb="16">
      <t>ケイコウ</t>
    </rPh>
    <phoneticPr fontId="4"/>
  </si>
  <si>
    <t>①浸透量観測施設、浸潤線観測孔の配置図を添付する。</t>
    <rPh sb="4" eb="6">
      <t>カンソク</t>
    </rPh>
    <rPh sb="6" eb="8">
      <t>シセツ</t>
    </rPh>
    <rPh sb="12" eb="14">
      <t>カンソク</t>
    </rPh>
    <rPh sb="14" eb="15">
      <t>コウ</t>
    </rPh>
    <rPh sb="16" eb="18">
      <t>ハイチ</t>
    </rPh>
    <rPh sb="18" eb="19">
      <t>ズ</t>
    </rPh>
    <rPh sb="20" eb="22">
      <t>テンプ</t>
    </rPh>
    <phoneticPr fontId="4"/>
  </si>
  <si>
    <t>1)変位計測施設の種類　：□a.表面変位計(標点）／□b.その他（　　　　　　　　　　　　　　　　　　）</t>
    <rPh sb="2" eb="4">
      <t>ヘンイ</t>
    </rPh>
    <rPh sb="4" eb="6">
      <t>ケイソク</t>
    </rPh>
    <rPh sb="6" eb="8">
      <t>シセツ</t>
    </rPh>
    <rPh sb="9" eb="11">
      <t>シュルイ</t>
    </rPh>
    <rPh sb="16" eb="18">
      <t>ヒョウメン</t>
    </rPh>
    <rPh sb="18" eb="21">
      <t>ヘンイケイ</t>
    </rPh>
    <rPh sb="22" eb="24">
      <t>ヒョウテン</t>
    </rPh>
    <rPh sb="31" eb="32">
      <t>タ</t>
    </rPh>
    <phoneticPr fontId="4"/>
  </si>
  <si>
    <t>3) 観測結果の整理・保管状況：□a.電子データで保管されている／□b.紙に記入または出力したものを保管している／□c.データ記録は残していない/d.その他(　　　　　　　　　　）</t>
    <rPh sb="3" eb="5">
      <t>カンソク</t>
    </rPh>
    <rPh sb="5" eb="7">
      <t>ケッカ</t>
    </rPh>
    <rPh sb="8" eb="10">
      <t>セイリ</t>
    </rPh>
    <rPh sb="11" eb="13">
      <t>ホカン</t>
    </rPh>
    <rPh sb="13" eb="15">
      <t>ジョウキョウ</t>
    </rPh>
    <rPh sb="19" eb="21">
      <t>デンシ</t>
    </rPh>
    <rPh sb="25" eb="27">
      <t>ホカン</t>
    </rPh>
    <rPh sb="36" eb="37">
      <t>カミ</t>
    </rPh>
    <rPh sb="38" eb="40">
      <t>キニュウ</t>
    </rPh>
    <rPh sb="43" eb="45">
      <t>シュツリョク</t>
    </rPh>
    <rPh sb="50" eb="52">
      <t>ホカン</t>
    </rPh>
    <rPh sb="63" eb="65">
      <t>キロク</t>
    </rPh>
    <rPh sb="66" eb="67">
      <t>ノコ</t>
    </rPh>
    <rPh sb="77" eb="78">
      <t>タ</t>
    </rPh>
    <phoneticPr fontId="4"/>
  </si>
  <si>
    <t>１０点以上</t>
    <rPh sb="2" eb="3">
      <t>テン</t>
    </rPh>
    <rPh sb="3" eb="5">
      <t>イジョウ</t>
    </rPh>
    <phoneticPr fontId="4"/>
  </si>
  <si>
    <t>　（※1）変状の確認された項目・箇所の状況の記録は必ず残しておく。</t>
    <rPh sb="5" eb="7">
      <t>ヘンジョウ</t>
    </rPh>
    <rPh sb="8" eb="10">
      <t>カクニン</t>
    </rPh>
    <rPh sb="13" eb="15">
      <t>コウモク</t>
    </rPh>
    <rPh sb="16" eb="18">
      <t>カショ</t>
    </rPh>
    <rPh sb="19" eb="21">
      <t>ジョウキョウ</t>
    </rPh>
    <rPh sb="22" eb="24">
      <t>キロク</t>
    </rPh>
    <rPh sb="25" eb="26">
      <t>カナラ</t>
    </rPh>
    <rPh sb="27" eb="28">
      <t>ノコ</t>
    </rPh>
    <phoneticPr fontId="4"/>
  </si>
  <si>
    <t>1)浸透水に濁りが継続して生じている</t>
    <rPh sb="4" eb="5">
      <t>スイ</t>
    </rPh>
    <rPh sb="6" eb="7">
      <t>ニゴ</t>
    </rPh>
    <rPh sb="9" eb="11">
      <t>ケイゾク</t>
    </rPh>
    <rPh sb="13" eb="14">
      <t>ショウ</t>
    </rPh>
    <phoneticPr fontId="4"/>
  </si>
  <si>
    <t>・計測データ（貯水位と浸透量の相関）</t>
    <rPh sb="1" eb="3">
      <t>ケイソク</t>
    </rPh>
    <rPh sb="7" eb="10">
      <t>チョスイイ</t>
    </rPh>
    <rPh sb="11" eb="13">
      <t>シントウ</t>
    </rPh>
    <rPh sb="13" eb="14">
      <t>リョウ</t>
    </rPh>
    <rPh sb="15" eb="17">
      <t>ソウカン</t>
    </rPh>
    <phoneticPr fontId="4"/>
  </si>
  <si>
    <t>・計測データ（浸透量経時変化）</t>
    <rPh sb="1" eb="3">
      <t>ケイソク</t>
    </rPh>
    <rPh sb="7" eb="9">
      <t>シントウ</t>
    </rPh>
    <rPh sb="9" eb="10">
      <t>リョウ</t>
    </rPh>
    <rPh sb="10" eb="12">
      <t>ケイジ</t>
    </rPh>
    <rPh sb="12" eb="14">
      <t>ヘンカ</t>
    </rPh>
    <phoneticPr fontId="4"/>
  </si>
  <si>
    <t>　②基礎地盤の浸透量増大（浸潤線計測値）：基礎地盤内に設置されている場合</t>
    <rPh sb="2" eb="4">
      <t>キソ</t>
    </rPh>
    <rPh sb="4" eb="6">
      <t>ジバン</t>
    </rPh>
    <rPh sb="7" eb="9">
      <t>シントウ</t>
    </rPh>
    <rPh sb="9" eb="10">
      <t>リョウ</t>
    </rPh>
    <rPh sb="10" eb="12">
      <t>ゾウダイ</t>
    </rPh>
    <rPh sb="13" eb="16">
      <t>シンジュンセン</t>
    </rPh>
    <rPh sb="16" eb="19">
      <t>ケイソクチ</t>
    </rPh>
    <rPh sb="21" eb="23">
      <t>キソ</t>
    </rPh>
    <rPh sb="23" eb="25">
      <t>ジバン</t>
    </rPh>
    <rPh sb="25" eb="26">
      <t>ナイ</t>
    </rPh>
    <rPh sb="27" eb="29">
      <t>セッチ</t>
    </rPh>
    <rPh sb="34" eb="36">
      <t>バアイ</t>
    </rPh>
    <phoneticPr fontId="4"/>
  </si>
  <si>
    <t>・計測データ（貯水位と浸潤線の相関）</t>
    <rPh sb="1" eb="3">
      <t>ケイソク</t>
    </rPh>
    <rPh sb="7" eb="9">
      <t>チョスイ</t>
    </rPh>
    <rPh sb="9" eb="10">
      <t>イ</t>
    </rPh>
    <rPh sb="11" eb="14">
      <t>シンジュンセン</t>
    </rPh>
    <rPh sb="15" eb="17">
      <t>ソウカン</t>
    </rPh>
    <phoneticPr fontId="4"/>
  </si>
  <si>
    <t>・計測データ（浸潤線経時変化）</t>
    <rPh sb="1" eb="3">
      <t>ケイソク</t>
    </rPh>
    <rPh sb="7" eb="10">
      <t>シンジュンセン</t>
    </rPh>
    <rPh sb="10" eb="12">
      <t>ケイジ</t>
    </rPh>
    <rPh sb="12" eb="14">
      <t>ヘンカ</t>
    </rPh>
    <phoneticPr fontId="4"/>
  </si>
  <si>
    <t>・計測データ（浸潤線経時変化）
・計器の信頼性</t>
    <rPh sb="1" eb="3">
      <t>ケイソク</t>
    </rPh>
    <rPh sb="7" eb="10">
      <t>シンジュンセン</t>
    </rPh>
    <rPh sb="10" eb="12">
      <t>ケイジ</t>
    </rPh>
    <rPh sb="12" eb="14">
      <t>ヘンカ</t>
    </rPh>
    <rPh sb="17" eb="19">
      <t>ケイキ</t>
    </rPh>
    <rPh sb="20" eb="23">
      <t>シンライセイ</t>
    </rPh>
    <phoneticPr fontId="4"/>
  </si>
  <si>
    <t>ため池名</t>
    <rPh sb="2" eb="3">
      <t>イケ</t>
    </rPh>
    <rPh sb="3" eb="4">
      <t>メイ</t>
    </rPh>
    <phoneticPr fontId="4"/>
  </si>
  <si>
    <t>※ため池全般の管理状況</t>
    <rPh sb="3" eb="4">
      <t>イケ</t>
    </rPh>
    <rPh sb="4" eb="6">
      <t>ゼンパン</t>
    </rPh>
    <rPh sb="7" eb="9">
      <t>カンリ</t>
    </rPh>
    <rPh sb="9" eb="11">
      <t>ジョウキョウ</t>
    </rPh>
    <phoneticPr fontId="4"/>
  </si>
  <si>
    <t>　　　ため池の被災歴及び補修・改修歴の有無</t>
    <rPh sb="5" eb="6">
      <t>イケ</t>
    </rPh>
    <rPh sb="7" eb="9">
      <t>ヒサイ</t>
    </rPh>
    <rPh sb="9" eb="10">
      <t>レキ</t>
    </rPh>
    <rPh sb="10" eb="11">
      <t>オヨ</t>
    </rPh>
    <rPh sb="12" eb="14">
      <t>ホシュウ</t>
    </rPh>
    <rPh sb="15" eb="17">
      <t>カイシュウ</t>
    </rPh>
    <rPh sb="17" eb="18">
      <t>レキ</t>
    </rPh>
    <rPh sb="19" eb="21">
      <t>ウム</t>
    </rPh>
    <phoneticPr fontId="4"/>
  </si>
  <si>
    <t>　　　ため池の供用開始年及び経過年数</t>
    <rPh sb="5" eb="6">
      <t>イケ</t>
    </rPh>
    <rPh sb="7" eb="9">
      <t>キョウヨウ</t>
    </rPh>
    <rPh sb="9" eb="11">
      <t>カイシ</t>
    </rPh>
    <rPh sb="11" eb="12">
      <t>ネン</t>
    </rPh>
    <rPh sb="12" eb="13">
      <t>オヨ</t>
    </rPh>
    <rPh sb="14" eb="16">
      <t>ケイカ</t>
    </rPh>
    <rPh sb="16" eb="18">
      <t>ネンスウ</t>
    </rPh>
    <phoneticPr fontId="4"/>
  </si>
  <si>
    <t>　　　ため池に関する受益者または近隣住民からの意見の有無</t>
    <rPh sb="5" eb="6">
      <t>イケ</t>
    </rPh>
    <rPh sb="7" eb="8">
      <t>カン</t>
    </rPh>
    <rPh sb="10" eb="13">
      <t>ジュエキシャ</t>
    </rPh>
    <rPh sb="16" eb="18">
      <t>キンリン</t>
    </rPh>
    <rPh sb="18" eb="20">
      <t>ジュウミン</t>
    </rPh>
    <rPh sb="23" eb="25">
      <t>イケン</t>
    </rPh>
    <rPh sb="26" eb="28">
      <t>ウム</t>
    </rPh>
    <phoneticPr fontId="4"/>
  </si>
  <si>
    <t>※この個表は、法面・斜面が崩壊した場合に、堤体・附帯施設及び貯水池の安全性に影響が生じる可能性がある範囲を対象とする。</t>
    <rPh sb="3" eb="5">
      <t>コヒョウ</t>
    </rPh>
    <rPh sb="7" eb="9">
      <t>ノリメン</t>
    </rPh>
    <rPh sb="10" eb="12">
      <t>シャメン</t>
    </rPh>
    <rPh sb="13" eb="15">
      <t>ホウカイ</t>
    </rPh>
    <rPh sb="17" eb="19">
      <t>バアイ</t>
    </rPh>
    <rPh sb="21" eb="22">
      <t>テイ</t>
    </rPh>
    <rPh sb="22" eb="23">
      <t>タイ</t>
    </rPh>
    <rPh sb="24" eb="26">
      <t>フタイ</t>
    </rPh>
    <rPh sb="26" eb="28">
      <t>シセツ</t>
    </rPh>
    <rPh sb="28" eb="29">
      <t>オヨ</t>
    </rPh>
    <rPh sb="30" eb="33">
      <t>チョスイチ</t>
    </rPh>
    <rPh sb="34" eb="37">
      <t>アンゼンセイ</t>
    </rPh>
    <rPh sb="38" eb="40">
      <t>エイキョウ</t>
    </rPh>
    <rPh sb="41" eb="42">
      <t>ショウ</t>
    </rPh>
    <rPh sb="44" eb="47">
      <t>カノウセイ</t>
    </rPh>
    <rPh sb="50" eb="52">
      <t>ハンイ</t>
    </rPh>
    <rPh sb="53" eb="55">
      <t>タイショウ</t>
    </rPh>
    <phoneticPr fontId="4"/>
  </si>
  <si>
    <t>2) 表面変位計測の標点の配置：□堤体軸方向（あり/なし），□上下流方向（　　　　　　測線）</t>
    <rPh sb="3" eb="5">
      <t>ヒョウメン</t>
    </rPh>
    <rPh sb="5" eb="7">
      <t>ヘンイ</t>
    </rPh>
    <rPh sb="7" eb="9">
      <t>ケイソク</t>
    </rPh>
    <rPh sb="10" eb="12">
      <t>ヒョウテン</t>
    </rPh>
    <rPh sb="13" eb="15">
      <t>ハイチ</t>
    </rPh>
    <rPh sb="17" eb="18">
      <t>テイ</t>
    </rPh>
    <rPh sb="18" eb="19">
      <t>タイ</t>
    </rPh>
    <rPh sb="19" eb="20">
      <t>ジク</t>
    </rPh>
    <rPh sb="20" eb="22">
      <t>ホウコウ</t>
    </rPh>
    <rPh sb="31" eb="34">
      <t>ジョウカリュウ</t>
    </rPh>
    <rPh sb="34" eb="36">
      <t>ホウコウ</t>
    </rPh>
    <rPh sb="43" eb="45">
      <t>ソクセン</t>
    </rPh>
    <phoneticPr fontId="4"/>
  </si>
  <si>
    <t>※２次調査　重要点検項目に関する判定（１）</t>
    <rPh sb="2" eb="5">
      <t>ジチョウサ</t>
    </rPh>
    <rPh sb="6" eb="8">
      <t>ジュウヨウ</t>
    </rPh>
    <rPh sb="8" eb="10">
      <t>テンケン</t>
    </rPh>
    <rPh sb="10" eb="12">
      <t>コウモク</t>
    </rPh>
    <rPh sb="13" eb="14">
      <t>カン</t>
    </rPh>
    <rPh sb="16" eb="18">
      <t>ハンテイ</t>
    </rPh>
    <phoneticPr fontId="4"/>
  </si>
  <si>
    <t>※２次調査　重要点検項目に関する判定（２）</t>
    <rPh sb="2" eb="5">
      <t>ジチョウサ</t>
    </rPh>
    <rPh sb="6" eb="8">
      <t>ジュウヨウ</t>
    </rPh>
    <rPh sb="8" eb="10">
      <t>テンケン</t>
    </rPh>
    <rPh sb="10" eb="12">
      <t>コウモク</t>
    </rPh>
    <rPh sb="13" eb="14">
      <t>カン</t>
    </rPh>
    <rPh sb="16" eb="18">
      <t>ハンテイ</t>
    </rPh>
    <phoneticPr fontId="4"/>
  </si>
  <si>
    <t>部分的に劣化がみられる状態である。変状の確認された箇所については、次回点検時に前回の記録（又は状況）との対比を行い、劣化の進行程度を確認する。ただし、個別項目で3点以上の箇所があった場合には詳細な調査を実施し、必要な対策を検討する。</t>
    <rPh sb="0" eb="3">
      <t>ブブンテキ</t>
    </rPh>
    <rPh sb="4" eb="6">
      <t>レッカ</t>
    </rPh>
    <rPh sb="11" eb="13">
      <t>ジョウタイ</t>
    </rPh>
    <rPh sb="17" eb="19">
      <t>ヘンジョウ</t>
    </rPh>
    <rPh sb="20" eb="22">
      <t>カクニン</t>
    </rPh>
    <rPh sb="25" eb="27">
      <t>カショ</t>
    </rPh>
    <rPh sb="33" eb="35">
      <t>ジカイ</t>
    </rPh>
    <rPh sb="35" eb="37">
      <t>テンケン</t>
    </rPh>
    <rPh sb="37" eb="38">
      <t>ジ</t>
    </rPh>
    <rPh sb="39" eb="41">
      <t>ゼンカイ</t>
    </rPh>
    <rPh sb="42" eb="44">
      <t>キロク</t>
    </rPh>
    <rPh sb="45" eb="46">
      <t>マタ</t>
    </rPh>
    <rPh sb="47" eb="49">
      <t>ジョウキョウ</t>
    </rPh>
    <rPh sb="52" eb="54">
      <t>タイヒ</t>
    </rPh>
    <rPh sb="55" eb="56">
      <t>オコナ</t>
    </rPh>
    <rPh sb="58" eb="60">
      <t>レッカ</t>
    </rPh>
    <rPh sb="61" eb="63">
      <t>シンコウ</t>
    </rPh>
    <rPh sb="63" eb="65">
      <t>テイド</t>
    </rPh>
    <rPh sb="66" eb="68">
      <t>カクニン</t>
    </rPh>
    <rPh sb="75" eb="77">
      <t>コベツ</t>
    </rPh>
    <rPh sb="77" eb="79">
      <t>コウモク</t>
    </rPh>
    <rPh sb="81" eb="82">
      <t>テン</t>
    </rPh>
    <rPh sb="82" eb="84">
      <t>イジョウ</t>
    </rPh>
    <rPh sb="85" eb="87">
      <t>カショ</t>
    </rPh>
    <rPh sb="91" eb="93">
      <t>バアイ</t>
    </rPh>
    <phoneticPr fontId="4"/>
  </si>
  <si>
    <t>S-5</t>
    <phoneticPr fontId="4"/>
  </si>
  <si>
    <t>変状の原因、判定指標の考え方</t>
    <rPh sb="0" eb="1">
      <t>ヘン</t>
    </rPh>
    <rPh sb="1" eb="2">
      <t>ジョウ</t>
    </rPh>
    <rPh sb="3" eb="5">
      <t>ゲンイン</t>
    </rPh>
    <rPh sb="6" eb="8">
      <t>ハンテイ</t>
    </rPh>
    <rPh sb="8" eb="10">
      <t>シヒョウ</t>
    </rPh>
    <rPh sb="11" eb="12">
      <t>カンガ</t>
    </rPh>
    <rPh sb="13" eb="14">
      <t>カタ</t>
    </rPh>
    <phoneticPr fontId="4"/>
  </si>
  <si>
    <t>設定根拠（観察箇所毎の点数評価　等）</t>
    <rPh sb="0" eb="2">
      <t>セッテイ</t>
    </rPh>
    <rPh sb="2" eb="4">
      <t>コンキョ</t>
    </rPh>
    <rPh sb="5" eb="7">
      <t>カンサツ</t>
    </rPh>
    <rPh sb="7" eb="9">
      <t>カショ</t>
    </rPh>
    <rPh sb="9" eb="10">
      <t>ゴト</t>
    </rPh>
    <rPh sb="11" eb="13">
      <t>テンスウ</t>
    </rPh>
    <rPh sb="13" eb="15">
      <t>ヒョウカ</t>
    </rPh>
    <rPh sb="16" eb="17">
      <t>ナド</t>
    </rPh>
    <phoneticPr fontId="4"/>
  </si>
  <si>
    <t>中央欄のポイントは、施工ブロック毎（貯水池左岸側/貯水池右岸側）にそれぞれ評価（点数を加算）する。</t>
    <rPh sb="0" eb="2">
      <t>チュウオウ</t>
    </rPh>
    <rPh sb="2" eb="3">
      <t>ラン</t>
    </rPh>
    <rPh sb="10" eb="12">
      <t>セコウ</t>
    </rPh>
    <rPh sb="16" eb="17">
      <t>マイ</t>
    </rPh>
    <rPh sb="18" eb="21">
      <t>チョスイチ</t>
    </rPh>
    <rPh sb="21" eb="22">
      <t>ヒダリ</t>
    </rPh>
    <rPh sb="22" eb="23">
      <t>キシ</t>
    </rPh>
    <rPh sb="23" eb="24">
      <t>ガワ</t>
    </rPh>
    <rPh sb="25" eb="28">
      <t>チョスイチ</t>
    </rPh>
    <rPh sb="28" eb="29">
      <t>ミギ</t>
    </rPh>
    <rPh sb="29" eb="30">
      <t>キシ</t>
    </rPh>
    <rPh sb="30" eb="31">
      <t>ガワ</t>
    </rPh>
    <rPh sb="37" eb="39">
      <t>ヒョウカ</t>
    </rPh>
    <rPh sb="40" eb="42">
      <t>テンスウ</t>
    </rPh>
    <rPh sb="43" eb="45">
      <t>カサン</t>
    </rPh>
    <phoneticPr fontId="4"/>
  </si>
  <si>
    <t>・地すべり発生や斜面崩壊の前兆となる現象であるため、3点とする。</t>
    <rPh sb="1" eb="2">
      <t>ジ</t>
    </rPh>
    <rPh sb="5" eb="7">
      <t>ハッセイ</t>
    </rPh>
    <rPh sb="8" eb="10">
      <t>シャメン</t>
    </rPh>
    <rPh sb="10" eb="12">
      <t>ホウカイ</t>
    </rPh>
    <rPh sb="13" eb="15">
      <t>ゼンチョウ</t>
    </rPh>
    <rPh sb="18" eb="20">
      <t>ゲンショウ</t>
    </rPh>
    <rPh sb="27" eb="28">
      <t>テン</t>
    </rPh>
    <phoneticPr fontId="4"/>
  </si>
  <si>
    <t>・湧水の発生は、地山地下水の上昇にともなって確認される場合が多いが、地すべりと関連性がある場合もあるため、亀裂や段差等の変状と関連して日常点検において継続的に状況を把握することが望ましい。</t>
    <rPh sb="1" eb="3">
      <t>ワキミズ</t>
    </rPh>
    <rPh sb="4" eb="6">
      <t>ハッセイ</t>
    </rPh>
    <rPh sb="8" eb="9">
      <t>チ</t>
    </rPh>
    <rPh sb="9" eb="10">
      <t>サン</t>
    </rPh>
    <rPh sb="10" eb="13">
      <t>チカスイ</t>
    </rPh>
    <rPh sb="14" eb="16">
      <t>ジョウショウ</t>
    </rPh>
    <rPh sb="22" eb="24">
      <t>カクニン</t>
    </rPh>
    <rPh sb="27" eb="29">
      <t>バアイ</t>
    </rPh>
    <rPh sb="30" eb="31">
      <t>オオ</t>
    </rPh>
    <rPh sb="34" eb="35">
      <t>ジ</t>
    </rPh>
    <rPh sb="39" eb="42">
      <t>カンレンセイ</t>
    </rPh>
    <rPh sb="45" eb="47">
      <t>バアイ</t>
    </rPh>
    <rPh sb="53" eb="55">
      <t>キレツ</t>
    </rPh>
    <rPh sb="56" eb="58">
      <t>ダンサ</t>
    </rPh>
    <rPh sb="58" eb="59">
      <t>ナド</t>
    </rPh>
    <rPh sb="60" eb="61">
      <t>ヘン</t>
    </rPh>
    <rPh sb="61" eb="62">
      <t>ジョウ</t>
    </rPh>
    <rPh sb="63" eb="65">
      <t>カンレン</t>
    </rPh>
    <rPh sb="67" eb="69">
      <t>ニチジョウ</t>
    </rPh>
    <rPh sb="69" eb="71">
      <t>テンケン</t>
    </rPh>
    <rPh sb="75" eb="78">
      <t>ケイゾクテキ</t>
    </rPh>
    <rPh sb="79" eb="81">
      <t>ジョウキョウ</t>
    </rPh>
    <rPh sb="82" eb="84">
      <t>ハアク</t>
    </rPh>
    <rPh sb="89" eb="90">
      <t>ノゾ</t>
    </rPh>
    <phoneticPr fontId="4"/>
  </si>
  <si>
    <t>・観測計器の種類によって、管理値（変状の判断基準）が異なるため、計器の目的と特性を踏まえた上でデータ整理・評価を行なう。データの監視は、想定すべり面付近の挙動を主に行なう。</t>
    <rPh sb="1" eb="3">
      <t>カンソク</t>
    </rPh>
    <rPh sb="3" eb="5">
      <t>ケイキ</t>
    </rPh>
    <rPh sb="6" eb="8">
      <t>シュルイ</t>
    </rPh>
    <rPh sb="13" eb="15">
      <t>カンリ</t>
    </rPh>
    <rPh sb="15" eb="16">
      <t>チ</t>
    </rPh>
    <rPh sb="17" eb="18">
      <t>ヘン</t>
    </rPh>
    <rPh sb="18" eb="19">
      <t>ジョウ</t>
    </rPh>
    <rPh sb="20" eb="22">
      <t>ハンダン</t>
    </rPh>
    <rPh sb="22" eb="24">
      <t>キジュン</t>
    </rPh>
    <rPh sb="26" eb="27">
      <t>コト</t>
    </rPh>
    <rPh sb="32" eb="34">
      <t>ケイキ</t>
    </rPh>
    <rPh sb="35" eb="37">
      <t>モクテキ</t>
    </rPh>
    <rPh sb="38" eb="40">
      <t>トクセイ</t>
    </rPh>
    <rPh sb="41" eb="42">
      <t>フ</t>
    </rPh>
    <rPh sb="45" eb="46">
      <t>ウエ</t>
    </rPh>
    <rPh sb="50" eb="52">
      <t>セイリ</t>
    </rPh>
    <rPh sb="53" eb="55">
      <t>ヒョウカ</t>
    </rPh>
    <rPh sb="56" eb="57">
      <t>オコ</t>
    </rPh>
    <rPh sb="64" eb="65">
      <t>カン</t>
    </rPh>
    <rPh sb="65" eb="66">
      <t>シ</t>
    </rPh>
    <rPh sb="68" eb="70">
      <t>ソウテイ</t>
    </rPh>
    <rPh sb="73" eb="74">
      <t>メン</t>
    </rPh>
    <rPh sb="74" eb="76">
      <t>フキン</t>
    </rPh>
    <rPh sb="77" eb="79">
      <t>キョドウ</t>
    </rPh>
    <rPh sb="80" eb="81">
      <t>オモ</t>
    </rPh>
    <rPh sb="82" eb="83">
      <t>オコ</t>
    </rPh>
    <phoneticPr fontId="4"/>
  </si>
  <si>
    <t>・法面保護工の崩落は、外力（土圧、地下水圧等）による場合、経年劣化（コンクリート等）による場合、一時的外圧（地震）による場合等がある。このような状況が確認された場合は、詳細調査の実施が必要である。</t>
    <rPh sb="1" eb="2">
      <t>ホウ</t>
    </rPh>
    <rPh sb="2" eb="3">
      <t>メン</t>
    </rPh>
    <rPh sb="3" eb="5">
      <t>ホゴ</t>
    </rPh>
    <rPh sb="5" eb="6">
      <t>コウ</t>
    </rPh>
    <rPh sb="7" eb="9">
      <t>ホウラク</t>
    </rPh>
    <rPh sb="11" eb="13">
      <t>ガイリョク</t>
    </rPh>
    <rPh sb="14" eb="15">
      <t>ツチ</t>
    </rPh>
    <rPh sb="15" eb="16">
      <t>アツ</t>
    </rPh>
    <rPh sb="17" eb="20">
      <t>チカスイ</t>
    </rPh>
    <rPh sb="21" eb="22">
      <t>ナド</t>
    </rPh>
    <rPh sb="26" eb="28">
      <t>バアイ</t>
    </rPh>
    <rPh sb="29" eb="30">
      <t>キョウ</t>
    </rPh>
    <rPh sb="30" eb="31">
      <t>ネン</t>
    </rPh>
    <rPh sb="31" eb="33">
      <t>レッカ</t>
    </rPh>
    <rPh sb="40" eb="41">
      <t>ナド</t>
    </rPh>
    <rPh sb="45" eb="47">
      <t>バアイ</t>
    </rPh>
    <rPh sb="48" eb="51">
      <t>イチジテキ</t>
    </rPh>
    <rPh sb="51" eb="53">
      <t>ガイアツ</t>
    </rPh>
    <rPh sb="54" eb="56">
      <t>ジシン</t>
    </rPh>
    <rPh sb="60" eb="63">
      <t>バアイナド</t>
    </rPh>
    <rPh sb="72" eb="74">
      <t>ジョウキョウ</t>
    </rPh>
    <rPh sb="75" eb="77">
      <t>カクニン</t>
    </rPh>
    <rPh sb="80" eb="82">
      <t>バアイ</t>
    </rPh>
    <rPh sb="84" eb="86">
      <t>ショウサイ</t>
    </rPh>
    <rPh sb="86" eb="88">
      <t>チョウサ</t>
    </rPh>
    <rPh sb="89" eb="91">
      <t>ジッシ</t>
    </rPh>
    <rPh sb="92" eb="94">
      <t>ヒツヨウ</t>
    </rPh>
    <phoneticPr fontId="4"/>
  </si>
  <si>
    <t>・法面工の損傷は、外力（土圧、地下水圧等）による場合、経年劣化（コンクリート等）による場合、一時的外圧（地震）による場合等がある。小規模なクラック等は一般的に生じる事象であるが、特に連続した亀裂や法面に段差が生じている場合などは崩壊の危険性があるため注意する必要がある。</t>
    <rPh sb="1" eb="2">
      <t>ホウ</t>
    </rPh>
    <rPh sb="2" eb="3">
      <t>メン</t>
    </rPh>
    <rPh sb="3" eb="4">
      <t>コウ</t>
    </rPh>
    <rPh sb="5" eb="7">
      <t>ソンショウ</t>
    </rPh>
    <rPh sb="9" eb="11">
      <t>ガイリョク</t>
    </rPh>
    <rPh sb="12" eb="13">
      <t>ツチ</t>
    </rPh>
    <rPh sb="13" eb="14">
      <t>アツ</t>
    </rPh>
    <rPh sb="15" eb="18">
      <t>チカスイ</t>
    </rPh>
    <rPh sb="19" eb="20">
      <t>ナド</t>
    </rPh>
    <rPh sb="24" eb="26">
      <t>バアイ</t>
    </rPh>
    <rPh sb="27" eb="28">
      <t>キョウ</t>
    </rPh>
    <rPh sb="28" eb="29">
      <t>ネン</t>
    </rPh>
    <rPh sb="29" eb="31">
      <t>レッカ</t>
    </rPh>
    <rPh sb="38" eb="39">
      <t>ナド</t>
    </rPh>
    <rPh sb="43" eb="45">
      <t>バアイ</t>
    </rPh>
    <rPh sb="46" eb="49">
      <t>イチジテキ</t>
    </rPh>
    <rPh sb="49" eb="51">
      <t>ガイアツ</t>
    </rPh>
    <rPh sb="52" eb="54">
      <t>ジシン</t>
    </rPh>
    <rPh sb="58" eb="61">
      <t>バアイナド</t>
    </rPh>
    <rPh sb="65" eb="68">
      <t>ショウキボ</t>
    </rPh>
    <rPh sb="73" eb="74">
      <t>ナド</t>
    </rPh>
    <rPh sb="75" eb="78">
      <t>イッパンテキ</t>
    </rPh>
    <rPh sb="79" eb="80">
      <t>ショウ</t>
    </rPh>
    <rPh sb="82" eb="83">
      <t>ジ</t>
    </rPh>
    <rPh sb="91" eb="93">
      <t>レンゾク</t>
    </rPh>
    <phoneticPr fontId="4"/>
  </si>
  <si>
    <t>・湧水の発生は、地山地下水の上昇にともなって確認される場合が多いが、地すべりと関連性がある場合もあるため、亀裂や段差などの変状と関連して日常点検において継続的に状況を把握することが望ましい。</t>
    <rPh sb="1" eb="3">
      <t>ワキミズ</t>
    </rPh>
    <rPh sb="4" eb="6">
      <t>ハッセイ</t>
    </rPh>
    <rPh sb="8" eb="9">
      <t>チ</t>
    </rPh>
    <rPh sb="9" eb="10">
      <t>サン</t>
    </rPh>
    <rPh sb="10" eb="13">
      <t>チカスイ</t>
    </rPh>
    <rPh sb="14" eb="16">
      <t>ジョウショウ</t>
    </rPh>
    <rPh sb="22" eb="24">
      <t>カクニン</t>
    </rPh>
    <rPh sb="27" eb="29">
      <t>バアイ</t>
    </rPh>
    <rPh sb="30" eb="31">
      <t>オオ</t>
    </rPh>
    <rPh sb="34" eb="35">
      <t>ジ</t>
    </rPh>
    <rPh sb="39" eb="42">
      <t>カンレンセイ</t>
    </rPh>
    <rPh sb="45" eb="47">
      <t>バアイ</t>
    </rPh>
    <rPh sb="53" eb="55">
      <t>キレツ</t>
    </rPh>
    <rPh sb="56" eb="58">
      <t>ダンサ</t>
    </rPh>
    <rPh sb="61" eb="62">
      <t>ヘン</t>
    </rPh>
    <rPh sb="62" eb="63">
      <t>ジョウ</t>
    </rPh>
    <rPh sb="64" eb="66">
      <t>カンレン</t>
    </rPh>
    <rPh sb="68" eb="70">
      <t>ニチジョウ</t>
    </rPh>
    <rPh sb="70" eb="72">
      <t>テンケン</t>
    </rPh>
    <rPh sb="76" eb="79">
      <t>ケイゾクテキ</t>
    </rPh>
    <rPh sb="80" eb="82">
      <t>ジョウキョウ</t>
    </rPh>
    <rPh sb="83" eb="85">
      <t>ハアク</t>
    </rPh>
    <rPh sb="90" eb="91">
      <t>ノゾ</t>
    </rPh>
    <phoneticPr fontId="4"/>
  </si>
  <si>
    <t>・湧水自体は特に問題となる状況ではないが、斜面崩壊との関連性には注意する。点数はやや高めの2点とする。</t>
    <rPh sb="1" eb="3">
      <t>ワキミズ</t>
    </rPh>
    <rPh sb="3" eb="5">
      <t>ジタイ</t>
    </rPh>
    <rPh sb="6" eb="7">
      <t>トク</t>
    </rPh>
    <rPh sb="8" eb="10">
      <t>モンダイ</t>
    </rPh>
    <rPh sb="13" eb="15">
      <t>ジョウキョウ</t>
    </rPh>
    <rPh sb="21" eb="23">
      <t>シャメン</t>
    </rPh>
    <rPh sb="23" eb="25">
      <t>ホウカイ</t>
    </rPh>
    <rPh sb="27" eb="30">
      <t>カンレンセイ</t>
    </rPh>
    <rPh sb="32" eb="34">
      <t>チュウイ</t>
    </rPh>
    <rPh sb="37" eb="39">
      <t>テンスウ</t>
    </rPh>
    <rPh sb="42" eb="43">
      <t>タカ</t>
    </rPh>
    <rPh sb="46" eb="47">
      <t>テン</t>
    </rPh>
    <phoneticPr fontId="4"/>
  </si>
  <si>
    <t>・グラウンドアンカーの荷重計等の急変は、法面・斜面に何らかの変状（すべりの兆候）が生じている可能性がある。設計アンカー力、アンカー鋼材の許容引張耐力を超えることがないか注意して監視する必要がある。このような状況が確認された場合は詳細調査の実施が必要である。</t>
    <rPh sb="92" eb="94">
      <t>ヒツヨウ</t>
    </rPh>
    <phoneticPr fontId="4"/>
  </si>
  <si>
    <t>・地山斜面の亀裂は貯水池周辺では日常点検での発見はかなり困難であるが、周回道路の路面や構造物を指標にして定点観察を行うことで変状の確認ができる場合もある。また、亀裂の発生にも様々な原因があるが、連続した亀裂や段差・ずれが目視で確認できる場合には詳細調査により原因を確認し、注意して観測を継続する必要がある。</t>
    <rPh sb="1" eb="2">
      <t>チ</t>
    </rPh>
    <rPh sb="2" eb="3">
      <t>サン</t>
    </rPh>
    <rPh sb="3" eb="5">
      <t>シャメン</t>
    </rPh>
    <rPh sb="6" eb="8">
      <t>キレツ</t>
    </rPh>
    <rPh sb="9" eb="12">
      <t>チョスイチ</t>
    </rPh>
    <rPh sb="12" eb="14">
      <t>シュウヘン</t>
    </rPh>
    <rPh sb="16" eb="18">
      <t>ニチジョウ</t>
    </rPh>
    <rPh sb="18" eb="20">
      <t>テンケン</t>
    </rPh>
    <rPh sb="22" eb="24">
      <t>ハッケン</t>
    </rPh>
    <rPh sb="28" eb="30">
      <t>コンナン</t>
    </rPh>
    <rPh sb="52" eb="53">
      <t>テイ</t>
    </rPh>
    <rPh sb="53" eb="54">
      <t>テン</t>
    </rPh>
    <phoneticPr fontId="4"/>
  </si>
  <si>
    <t>・堤体又は基礎処理部に何らかの変状が発生している可能性があることから、部分的な詳細調査（データ検証→現地調査）が必要であるため、3点とする。</t>
    <rPh sb="1" eb="2">
      <t>テイ</t>
    </rPh>
    <rPh sb="2" eb="3">
      <t>タイ</t>
    </rPh>
    <rPh sb="3" eb="4">
      <t>マタ</t>
    </rPh>
    <rPh sb="5" eb="7">
      <t>キソ</t>
    </rPh>
    <rPh sb="7" eb="9">
      <t>ショリ</t>
    </rPh>
    <rPh sb="9" eb="10">
      <t>ブ</t>
    </rPh>
    <rPh sb="11" eb="12">
      <t>ナン</t>
    </rPh>
    <rPh sb="15" eb="16">
      <t>ヘン</t>
    </rPh>
    <rPh sb="16" eb="17">
      <t>ジョウ</t>
    </rPh>
    <rPh sb="18" eb="20">
      <t>ハッセイ</t>
    </rPh>
    <rPh sb="24" eb="27">
      <t>カノウセイ</t>
    </rPh>
    <rPh sb="35" eb="38">
      <t>ブブンテキ</t>
    </rPh>
    <rPh sb="39" eb="41">
      <t>ショウサイ</t>
    </rPh>
    <rPh sb="41" eb="43">
      <t>チョウサ</t>
    </rPh>
    <rPh sb="47" eb="49">
      <t>ケンショウ</t>
    </rPh>
    <rPh sb="50" eb="52">
      <t>ゲンチ</t>
    </rPh>
    <rPh sb="52" eb="54">
      <t>チョウサ</t>
    </rPh>
    <rPh sb="56" eb="58">
      <t>ヒツヨウ</t>
    </rPh>
    <rPh sb="65" eb="66">
      <t>テン</t>
    </rPh>
    <phoneticPr fontId="4"/>
  </si>
  <si>
    <t>・定常的な浸透水の濁りは、堤体遮水材料の流亡が原因である可能性がある。詳細調査を実施して原因究明と対策の要否を判断する必要がある。</t>
    <rPh sb="1" eb="4">
      <t>テイジョウテキ</t>
    </rPh>
    <rPh sb="5" eb="7">
      <t>シントウ</t>
    </rPh>
    <rPh sb="7" eb="8">
      <t>ミズ</t>
    </rPh>
    <rPh sb="9" eb="10">
      <t>ニゴ</t>
    </rPh>
    <rPh sb="13" eb="14">
      <t>テイ</t>
    </rPh>
    <rPh sb="14" eb="15">
      <t>タイ</t>
    </rPh>
    <rPh sb="15" eb="16">
      <t>シャ</t>
    </rPh>
    <rPh sb="16" eb="17">
      <t>スイ</t>
    </rPh>
    <rPh sb="17" eb="19">
      <t>ザイリョウ</t>
    </rPh>
    <rPh sb="20" eb="21">
      <t>リュウ</t>
    </rPh>
    <rPh sb="21" eb="22">
      <t>ボウ</t>
    </rPh>
    <rPh sb="23" eb="25">
      <t>ゲンイン</t>
    </rPh>
    <rPh sb="28" eb="31">
      <t>カノウセイ</t>
    </rPh>
    <rPh sb="35" eb="37">
      <t>ショウサイ</t>
    </rPh>
    <rPh sb="37" eb="39">
      <t>チョウサ</t>
    </rPh>
    <rPh sb="40" eb="42">
      <t>ジッシ</t>
    </rPh>
    <rPh sb="44" eb="46">
      <t>ゲンイン</t>
    </rPh>
    <rPh sb="46" eb="47">
      <t>キュウ</t>
    </rPh>
    <rPh sb="47" eb="48">
      <t>メイ</t>
    </rPh>
    <rPh sb="49" eb="51">
      <t>タイサク</t>
    </rPh>
    <rPh sb="52" eb="54">
      <t>ヨウヒ</t>
    </rPh>
    <rPh sb="55" eb="57">
      <t>ハンダン</t>
    </rPh>
    <rPh sb="59" eb="61">
      <t>ヒツヨウ</t>
    </rPh>
    <phoneticPr fontId="4"/>
  </si>
  <si>
    <t>・大雨後の一時的な浸透水の濁りは、地山の土粒子等の混入による可能性が高いため、直ちに詳細調査を実施する必要はないが、濁りが漸減していることを確認しておく必要がある。</t>
    <rPh sb="1" eb="3">
      <t>オオアメ</t>
    </rPh>
    <rPh sb="3" eb="4">
      <t>ゴ</t>
    </rPh>
    <rPh sb="5" eb="8">
      <t>イチジテキ</t>
    </rPh>
    <rPh sb="9" eb="11">
      <t>シントウ</t>
    </rPh>
    <rPh sb="13" eb="14">
      <t>ニゴ</t>
    </rPh>
    <rPh sb="17" eb="18">
      <t>チ</t>
    </rPh>
    <rPh sb="18" eb="19">
      <t>サン</t>
    </rPh>
    <rPh sb="20" eb="21">
      <t>ツチ</t>
    </rPh>
    <rPh sb="21" eb="23">
      <t>リュウシ</t>
    </rPh>
    <rPh sb="23" eb="24">
      <t>ナド</t>
    </rPh>
    <rPh sb="25" eb="27">
      <t>コンニュウ</t>
    </rPh>
    <rPh sb="30" eb="32">
      <t>カノウ</t>
    </rPh>
    <rPh sb="32" eb="33">
      <t>セイ</t>
    </rPh>
    <rPh sb="34" eb="35">
      <t>タカ</t>
    </rPh>
    <rPh sb="39" eb="40">
      <t>タダ</t>
    </rPh>
    <rPh sb="42" eb="44">
      <t>ショウサイ</t>
    </rPh>
    <rPh sb="44" eb="46">
      <t>チョウサ</t>
    </rPh>
    <rPh sb="47" eb="49">
      <t>ジッシ</t>
    </rPh>
    <rPh sb="51" eb="53">
      <t>ヒツヨウ</t>
    </rPh>
    <rPh sb="58" eb="59">
      <t>ニゴ</t>
    </rPh>
    <rPh sb="61" eb="62">
      <t>ザ</t>
    </rPh>
    <rPh sb="62" eb="63">
      <t>ゲン</t>
    </rPh>
    <rPh sb="70" eb="72">
      <t>カクニン</t>
    </rPh>
    <rPh sb="76" eb="78">
      <t>ヒツヨウ</t>
    </rPh>
    <phoneticPr fontId="4"/>
  </si>
  <si>
    <t>・通常は一時的な現象であると考えられるが、経過観察が必要であるためやや高めの点数（2点）とする。</t>
    <rPh sb="1" eb="3">
      <t>ツウジョウ</t>
    </rPh>
    <rPh sb="4" eb="7">
      <t>イチジテキ</t>
    </rPh>
    <rPh sb="8" eb="10">
      <t>ゲンショウ</t>
    </rPh>
    <rPh sb="14" eb="15">
      <t>カンガ</t>
    </rPh>
    <rPh sb="21" eb="23">
      <t>ケイカ</t>
    </rPh>
    <rPh sb="23" eb="25">
      <t>カンサツ</t>
    </rPh>
    <rPh sb="26" eb="28">
      <t>ヒツヨウ</t>
    </rPh>
    <rPh sb="35" eb="36">
      <t>タカ</t>
    </rPh>
    <rPh sb="38" eb="40">
      <t>テンスウ</t>
    </rPh>
    <rPh sb="42" eb="43">
      <t>テン</t>
    </rPh>
    <phoneticPr fontId="4"/>
  </si>
  <si>
    <t>・砂やシルト分の混入は、堤体遮水材料の流亡が原因である可能性がある。部分的な詳細調査を実施して原因究明と対策の要否を判断することが必要である。
・また、変状の発生時期を的確に把握するため、定期的な清掃作業を行う。</t>
    <rPh sb="1" eb="2">
      <t>スナ</t>
    </rPh>
    <rPh sb="6" eb="7">
      <t>ブン</t>
    </rPh>
    <rPh sb="8" eb="10">
      <t>コンニュウ</t>
    </rPh>
    <rPh sb="12" eb="13">
      <t>テイ</t>
    </rPh>
    <rPh sb="13" eb="14">
      <t>タイ</t>
    </rPh>
    <rPh sb="14" eb="15">
      <t>シャ</t>
    </rPh>
    <rPh sb="15" eb="16">
      <t>スイ</t>
    </rPh>
    <rPh sb="16" eb="18">
      <t>ザイリョウ</t>
    </rPh>
    <rPh sb="19" eb="20">
      <t>リュウ</t>
    </rPh>
    <rPh sb="20" eb="21">
      <t>ボウ</t>
    </rPh>
    <rPh sb="22" eb="24">
      <t>ゲンイン</t>
    </rPh>
    <rPh sb="27" eb="30">
      <t>カノウセイ</t>
    </rPh>
    <rPh sb="34" eb="37">
      <t>ブブンテキ</t>
    </rPh>
    <rPh sb="38" eb="40">
      <t>ショウサイ</t>
    </rPh>
    <rPh sb="40" eb="42">
      <t>チョウサ</t>
    </rPh>
    <rPh sb="43" eb="45">
      <t>ジッシ</t>
    </rPh>
    <rPh sb="47" eb="49">
      <t>ゲンイン</t>
    </rPh>
    <rPh sb="49" eb="50">
      <t>キュウ</t>
    </rPh>
    <rPh sb="50" eb="51">
      <t>メイ</t>
    </rPh>
    <rPh sb="52" eb="54">
      <t>タイサク</t>
    </rPh>
    <rPh sb="55" eb="57">
      <t>ヨウヒ</t>
    </rPh>
    <rPh sb="58" eb="60">
      <t>ハンダン</t>
    </rPh>
    <rPh sb="65" eb="67">
      <t>ヒツヨウ</t>
    </rPh>
    <rPh sb="76" eb="77">
      <t>ヘン</t>
    </rPh>
    <rPh sb="77" eb="78">
      <t>ジョウ</t>
    </rPh>
    <rPh sb="79" eb="81">
      <t>ハッセイ</t>
    </rPh>
    <rPh sb="81" eb="83">
      <t>ジキ</t>
    </rPh>
    <rPh sb="84" eb="86">
      <t>テキカク</t>
    </rPh>
    <rPh sb="87" eb="89">
      <t>ハアク</t>
    </rPh>
    <rPh sb="94" eb="96">
      <t>テイキ</t>
    </rPh>
    <rPh sb="96" eb="97">
      <t>テキ</t>
    </rPh>
    <rPh sb="98" eb="100">
      <t>セイソウ</t>
    </rPh>
    <rPh sb="100" eb="102">
      <t>サギョウ</t>
    </rPh>
    <rPh sb="103" eb="104">
      <t>オコナ</t>
    </rPh>
    <phoneticPr fontId="4"/>
  </si>
  <si>
    <t>・堤体遮水材料の流亡の場合、遮水機能に影響が生じる可能性があるが、地山の浸食水の混入も考えられる。部分的な詳細調査が必要であるため、3点とする。</t>
    <rPh sb="1" eb="2">
      <t>テイ</t>
    </rPh>
    <rPh sb="2" eb="3">
      <t>タイ</t>
    </rPh>
    <rPh sb="3" eb="4">
      <t>シャ</t>
    </rPh>
    <rPh sb="4" eb="5">
      <t>スイ</t>
    </rPh>
    <rPh sb="5" eb="7">
      <t>ザイリョウ</t>
    </rPh>
    <rPh sb="8" eb="9">
      <t>リュウ</t>
    </rPh>
    <rPh sb="9" eb="10">
      <t>ボウ</t>
    </rPh>
    <rPh sb="11" eb="13">
      <t>バアイ</t>
    </rPh>
    <rPh sb="14" eb="15">
      <t>シャ</t>
    </rPh>
    <rPh sb="15" eb="16">
      <t>スイ</t>
    </rPh>
    <rPh sb="16" eb="18">
      <t>キノウ</t>
    </rPh>
    <rPh sb="19" eb="21">
      <t>エイキョウ</t>
    </rPh>
    <rPh sb="22" eb="23">
      <t>ショウ</t>
    </rPh>
    <rPh sb="25" eb="28">
      <t>カノウセイ</t>
    </rPh>
    <rPh sb="33" eb="35">
      <t>ジヤマ</t>
    </rPh>
    <rPh sb="36" eb="38">
      <t>シンショク</t>
    </rPh>
    <rPh sb="38" eb="39">
      <t>スイ</t>
    </rPh>
    <rPh sb="40" eb="42">
      <t>コンニュウ</t>
    </rPh>
    <rPh sb="43" eb="44">
      <t>カンガ</t>
    </rPh>
    <rPh sb="49" eb="52">
      <t>ブブンテキ</t>
    </rPh>
    <rPh sb="53" eb="55">
      <t>ショウサイ</t>
    </rPh>
    <rPh sb="55" eb="57">
      <t>チョウサ</t>
    </rPh>
    <rPh sb="58" eb="60">
      <t>ヒツヨウ</t>
    </rPh>
    <rPh sb="67" eb="68">
      <t>テン</t>
    </rPh>
    <phoneticPr fontId="4"/>
  </si>
  <si>
    <t>・このような状況に至った場合、堤体遮水材料が流亡して何らかの損傷を受けている可能性がある。詳細調査を実施して原因究明と対策を判断する必要がある。</t>
    <rPh sb="6" eb="8">
      <t>ジョウキョウ</t>
    </rPh>
    <rPh sb="9" eb="10">
      <t>イタ</t>
    </rPh>
    <rPh sb="12" eb="14">
      <t>バアイ</t>
    </rPh>
    <rPh sb="15" eb="16">
      <t>テイ</t>
    </rPh>
    <rPh sb="16" eb="17">
      <t>タイ</t>
    </rPh>
    <rPh sb="17" eb="18">
      <t>シャ</t>
    </rPh>
    <rPh sb="18" eb="19">
      <t>スイ</t>
    </rPh>
    <rPh sb="19" eb="21">
      <t>ザイリョウ</t>
    </rPh>
    <rPh sb="22" eb="23">
      <t>リュウ</t>
    </rPh>
    <rPh sb="23" eb="24">
      <t>ボウ</t>
    </rPh>
    <rPh sb="26" eb="27">
      <t>ナン</t>
    </rPh>
    <rPh sb="30" eb="32">
      <t>ソンショウ</t>
    </rPh>
    <rPh sb="33" eb="34">
      <t>ウ</t>
    </rPh>
    <rPh sb="38" eb="41">
      <t>カノウセイ</t>
    </rPh>
    <rPh sb="45" eb="47">
      <t>ショウサイ</t>
    </rPh>
    <rPh sb="47" eb="49">
      <t>チョウサ</t>
    </rPh>
    <rPh sb="50" eb="52">
      <t>ジッシ</t>
    </rPh>
    <rPh sb="54" eb="56">
      <t>ゲンイン</t>
    </rPh>
    <rPh sb="56" eb="57">
      <t>キュウ</t>
    </rPh>
    <rPh sb="57" eb="58">
      <t>メイ</t>
    </rPh>
    <rPh sb="59" eb="61">
      <t>タイサク</t>
    </rPh>
    <rPh sb="62" eb="64">
      <t>ハンダン</t>
    </rPh>
    <rPh sb="66" eb="68">
      <t>ヒツヨウ</t>
    </rPh>
    <phoneticPr fontId="4"/>
  </si>
  <si>
    <t>・所定の安全率が確保できない場合は設計荷重(地震等）に対する安定性が低下する可能性があるため、3点とする。</t>
    <rPh sb="1" eb="3">
      <t>ショテイ</t>
    </rPh>
    <rPh sb="4" eb="6">
      <t>アンゼン</t>
    </rPh>
    <rPh sb="6" eb="7">
      <t>リツ</t>
    </rPh>
    <rPh sb="8" eb="10">
      <t>カクホ</t>
    </rPh>
    <rPh sb="14" eb="16">
      <t>バアイ</t>
    </rPh>
    <rPh sb="17" eb="19">
      <t>セッケイ</t>
    </rPh>
    <rPh sb="19" eb="21">
      <t>カジュウ</t>
    </rPh>
    <rPh sb="22" eb="25">
      <t>ジシンナド</t>
    </rPh>
    <rPh sb="27" eb="28">
      <t>タイ</t>
    </rPh>
    <rPh sb="30" eb="33">
      <t>アンテイセイ</t>
    </rPh>
    <rPh sb="34" eb="36">
      <t>テイカ</t>
    </rPh>
    <rPh sb="38" eb="41">
      <t>カノウセイ</t>
    </rPh>
    <rPh sb="48" eb="49">
      <t>テン</t>
    </rPh>
    <phoneticPr fontId="4"/>
  </si>
  <si>
    <t>・堤体内の浸潤線が設計値を上回る場合、堤体のすべりに対する安定性が所要安全率を下回る可能性がある。原因としては堤体築堤材料が難透水性であること、左右岸地山からの供給があること等が考えられる。計器の精度、下流法面の状況と併せ、詳細調査が必要となる可能性がある。</t>
    <rPh sb="1" eb="2">
      <t>テイ</t>
    </rPh>
    <rPh sb="2" eb="3">
      <t>タイ</t>
    </rPh>
    <rPh sb="3" eb="4">
      <t>ナイ</t>
    </rPh>
    <rPh sb="5" eb="6">
      <t>ヒタ</t>
    </rPh>
    <rPh sb="6" eb="7">
      <t>ジュン</t>
    </rPh>
    <rPh sb="7" eb="8">
      <t>セン</t>
    </rPh>
    <rPh sb="9" eb="11">
      <t>セッケイ</t>
    </rPh>
    <rPh sb="11" eb="12">
      <t>チ</t>
    </rPh>
    <rPh sb="13" eb="15">
      <t>ウワマワ</t>
    </rPh>
    <rPh sb="16" eb="18">
      <t>バアイ</t>
    </rPh>
    <rPh sb="19" eb="20">
      <t>テイ</t>
    </rPh>
    <rPh sb="20" eb="21">
      <t>タイ</t>
    </rPh>
    <rPh sb="26" eb="27">
      <t>タイ</t>
    </rPh>
    <rPh sb="29" eb="32">
      <t>アンテイセイ</t>
    </rPh>
    <rPh sb="33" eb="35">
      <t>ショヨウ</t>
    </rPh>
    <rPh sb="35" eb="37">
      <t>アンゼン</t>
    </rPh>
    <rPh sb="37" eb="38">
      <t>リツ</t>
    </rPh>
    <rPh sb="39" eb="41">
      <t>シタマワ</t>
    </rPh>
    <rPh sb="42" eb="45">
      <t>カノウセイ</t>
    </rPh>
    <rPh sb="49" eb="51">
      <t>ゲンイン</t>
    </rPh>
    <rPh sb="55" eb="56">
      <t>テイ</t>
    </rPh>
    <rPh sb="56" eb="57">
      <t>タイ</t>
    </rPh>
    <rPh sb="57" eb="58">
      <t>チク</t>
    </rPh>
    <rPh sb="58" eb="59">
      <t>テイ</t>
    </rPh>
    <rPh sb="59" eb="61">
      <t>ザイリョウ</t>
    </rPh>
    <rPh sb="62" eb="63">
      <t>ナン</t>
    </rPh>
    <rPh sb="63" eb="64">
      <t>トオル</t>
    </rPh>
    <rPh sb="64" eb="66">
      <t>スイセイ</t>
    </rPh>
    <rPh sb="72" eb="74">
      <t>サユウ</t>
    </rPh>
    <rPh sb="74" eb="75">
      <t>キシ</t>
    </rPh>
    <rPh sb="75" eb="76">
      <t>チ</t>
    </rPh>
    <rPh sb="76" eb="77">
      <t>サン</t>
    </rPh>
    <rPh sb="80" eb="82">
      <t>キョウキュウ</t>
    </rPh>
    <rPh sb="87" eb="88">
      <t>ナド</t>
    </rPh>
    <rPh sb="89" eb="90">
      <t>カンガ</t>
    </rPh>
    <rPh sb="95" eb="97">
      <t>ケイキ</t>
    </rPh>
    <rPh sb="98" eb="100">
      <t>セイド</t>
    </rPh>
    <rPh sb="101" eb="103">
      <t>カリュウ</t>
    </rPh>
    <rPh sb="103" eb="104">
      <t>ホウ</t>
    </rPh>
    <rPh sb="104" eb="105">
      <t>メン</t>
    </rPh>
    <rPh sb="106" eb="108">
      <t>ジョウキョウ</t>
    </rPh>
    <rPh sb="109" eb="110">
      <t>アワ</t>
    </rPh>
    <rPh sb="117" eb="119">
      <t>ヒツヨウ</t>
    </rPh>
    <rPh sb="122" eb="125">
      <t>カノウセイ</t>
    </rPh>
    <phoneticPr fontId="4"/>
  </si>
  <si>
    <t>・堤体又は基礎処理部に何らかの変状が発生している可能性があるため、部分的な詳細調査（データ検証→現地調査）が必要であるため、3点とする。</t>
    <rPh sb="1" eb="2">
      <t>テイ</t>
    </rPh>
    <rPh sb="2" eb="3">
      <t>タイ</t>
    </rPh>
    <rPh sb="3" eb="4">
      <t>マタ</t>
    </rPh>
    <rPh sb="5" eb="7">
      <t>キソ</t>
    </rPh>
    <rPh sb="7" eb="9">
      <t>ショリ</t>
    </rPh>
    <rPh sb="9" eb="10">
      <t>ブ</t>
    </rPh>
    <rPh sb="11" eb="12">
      <t>ナン</t>
    </rPh>
    <rPh sb="15" eb="16">
      <t>ヘン</t>
    </rPh>
    <rPh sb="16" eb="17">
      <t>ジョウ</t>
    </rPh>
    <rPh sb="18" eb="20">
      <t>ハッセイ</t>
    </rPh>
    <rPh sb="24" eb="27">
      <t>カノウセイ</t>
    </rPh>
    <rPh sb="33" eb="36">
      <t>ブブンテキ</t>
    </rPh>
    <rPh sb="37" eb="39">
      <t>ショウサイ</t>
    </rPh>
    <rPh sb="39" eb="41">
      <t>チョウサ</t>
    </rPh>
    <rPh sb="45" eb="47">
      <t>ケンショウ</t>
    </rPh>
    <rPh sb="48" eb="50">
      <t>ゲンチ</t>
    </rPh>
    <rPh sb="50" eb="52">
      <t>チョウサ</t>
    </rPh>
    <rPh sb="54" eb="56">
      <t>ヒツヨウ</t>
    </rPh>
    <rPh sb="63" eb="64">
      <t>テン</t>
    </rPh>
    <phoneticPr fontId="4"/>
  </si>
  <si>
    <t>・過去に計測した値と比較して、特異な堤体内水位を計測した場合、原因として堤体遮水材料が損傷を受けている可能性がある。詳細調査に先立ってデータの整理と検証を実施することが望ましい。</t>
    <rPh sb="1" eb="3">
      <t>カコ</t>
    </rPh>
    <rPh sb="4" eb="6">
      <t>ケイソク</t>
    </rPh>
    <rPh sb="8" eb="9">
      <t>アタイ</t>
    </rPh>
    <rPh sb="10" eb="12">
      <t>ヒカク</t>
    </rPh>
    <rPh sb="15" eb="17">
      <t>トクイ</t>
    </rPh>
    <rPh sb="18" eb="21">
      <t>テイタイナイ</t>
    </rPh>
    <rPh sb="21" eb="23">
      <t>スイイ</t>
    </rPh>
    <rPh sb="24" eb="26">
      <t>ケイソク</t>
    </rPh>
    <rPh sb="28" eb="30">
      <t>バアイ</t>
    </rPh>
    <rPh sb="31" eb="33">
      <t>ゲンイン</t>
    </rPh>
    <rPh sb="36" eb="37">
      <t>テイ</t>
    </rPh>
    <rPh sb="37" eb="38">
      <t>タイ</t>
    </rPh>
    <rPh sb="38" eb="39">
      <t>シャ</t>
    </rPh>
    <rPh sb="39" eb="40">
      <t>スイ</t>
    </rPh>
    <rPh sb="40" eb="42">
      <t>ザイリョウ</t>
    </rPh>
    <rPh sb="43" eb="45">
      <t>ソンショウ</t>
    </rPh>
    <rPh sb="46" eb="47">
      <t>ウ</t>
    </rPh>
    <rPh sb="51" eb="54">
      <t>カノウセイ</t>
    </rPh>
    <rPh sb="58" eb="60">
      <t>ショウサイ</t>
    </rPh>
    <rPh sb="60" eb="62">
      <t>チョウサ</t>
    </rPh>
    <rPh sb="63" eb="65">
      <t>サキダ</t>
    </rPh>
    <rPh sb="71" eb="73">
      <t>セイリ</t>
    </rPh>
    <rPh sb="74" eb="76">
      <t>ケンショウ</t>
    </rPh>
    <rPh sb="77" eb="79">
      <t>ジッシ</t>
    </rPh>
    <rPh sb="84" eb="85">
      <t>ノゾ</t>
    </rPh>
    <phoneticPr fontId="4"/>
  </si>
  <si>
    <t>・このような状況は、他の変状とは異なり、計器の異常挙動、計器が宙水をとらえている場合、縦断的(ダム軸方向）に浸潤線が変化している場合等の要因が考えられる。したがって、計器の数値だけでなく、堤体の浸潤状況等を継続して観察し、現実の挙動を把握することが望ましい。</t>
    <rPh sb="6" eb="8">
      <t>ジョウキョウ</t>
    </rPh>
    <rPh sb="10" eb="11">
      <t>ホカ</t>
    </rPh>
    <rPh sb="12" eb="13">
      <t>ヘン</t>
    </rPh>
    <rPh sb="13" eb="14">
      <t>ジョウ</t>
    </rPh>
    <rPh sb="16" eb="17">
      <t>コト</t>
    </rPh>
    <rPh sb="20" eb="22">
      <t>ケイキ</t>
    </rPh>
    <rPh sb="23" eb="25">
      <t>イジョウ</t>
    </rPh>
    <rPh sb="25" eb="27">
      <t>キョドウ</t>
    </rPh>
    <rPh sb="28" eb="30">
      <t>ケイキ</t>
    </rPh>
    <phoneticPr fontId="4"/>
  </si>
  <si>
    <t>・この場合、他の点検内容も判断材料とすることが望ましいため、1点とする。</t>
    <rPh sb="3" eb="5">
      <t>バアイ</t>
    </rPh>
    <rPh sb="6" eb="7">
      <t>ホカ</t>
    </rPh>
    <rPh sb="8" eb="10">
      <t>テンケン</t>
    </rPh>
    <rPh sb="10" eb="12">
      <t>ナイヨウ</t>
    </rPh>
    <rPh sb="13" eb="15">
      <t>ハンダン</t>
    </rPh>
    <rPh sb="15" eb="17">
      <t>ザイリョウ</t>
    </rPh>
    <rPh sb="23" eb="24">
      <t>ノゾ</t>
    </rPh>
    <rPh sb="31" eb="32">
      <t>テン</t>
    </rPh>
    <phoneticPr fontId="4"/>
  </si>
  <si>
    <t>・基礎処理部に何らかの変状が発生している可能性があるため、部分的な詳細調査（データ検証→現地調査）が必要であるため、3点とする。</t>
    <rPh sb="1" eb="3">
      <t>キソ</t>
    </rPh>
    <rPh sb="3" eb="5">
      <t>ショリ</t>
    </rPh>
    <rPh sb="5" eb="6">
      <t>ブ</t>
    </rPh>
    <rPh sb="7" eb="8">
      <t>ナン</t>
    </rPh>
    <rPh sb="11" eb="12">
      <t>ヘン</t>
    </rPh>
    <rPh sb="12" eb="13">
      <t>ジョウ</t>
    </rPh>
    <rPh sb="14" eb="16">
      <t>ハッセイ</t>
    </rPh>
    <rPh sb="20" eb="23">
      <t>カノウセイ</t>
    </rPh>
    <rPh sb="29" eb="32">
      <t>ブブンテキ</t>
    </rPh>
    <rPh sb="33" eb="35">
      <t>ショウサイ</t>
    </rPh>
    <rPh sb="35" eb="37">
      <t>チョウサ</t>
    </rPh>
    <rPh sb="41" eb="43">
      <t>ケンショウ</t>
    </rPh>
    <rPh sb="44" eb="46">
      <t>ゲンチ</t>
    </rPh>
    <rPh sb="46" eb="48">
      <t>チョウサ</t>
    </rPh>
    <rPh sb="50" eb="52">
      <t>ヒツヨウ</t>
    </rPh>
    <rPh sb="59" eb="60">
      <t>テン</t>
    </rPh>
    <phoneticPr fontId="4"/>
  </si>
  <si>
    <t>・過去に計測した値と比較して、異常な基礎地盤の間隙水圧を計測した場合、原因として基礎処理部が損傷している可能性が高く、早急な調査と原因究明が必要である。</t>
    <rPh sb="1" eb="3">
      <t>カコ</t>
    </rPh>
    <rPh sb="4" eb="6">
      <t>ケイソク</t>
    </rPh>
    <rPh sb="8" eb="9">
      <t>アタイ</t>
    </rPh>
    <rPh sb="10" eb="12">
      <t>ヒカク</t>
    </rPh>
    <rPh sb="15" eb="17">
      <t>イジョウ</t>
    </rPh>
    <rPh sb="18" eb="20">
      <t>キソ</t>
    </rPh>
    <rPh sb="20" eb="22">
      <t>ジバン</t>
    </rPh>
    <rPh sb="23" eb="24">
      <t>アイダ</t>
    </rPh>
    <rPh sb="25" eb="27">
      <t>スイアツ</t>
    </rPh>
    <rPh sb="28" eb="30">
      <t>ケイソク</t>
    </rPh>
    <rPh sb="32" eb="34">
      <t>バアイ</t>
    </rPh>
    <rPh sb="35" eb="37">
      <t>ゲンイン</t>
    </rPh>
    <rPh sb="40" eb="42">
      <t>キソ</t>
    </rPh>
    <rPh sb="42" eb="44">
      <t>ショリ</t>
    </rPh>
    <rPh sb="44" eb="45">
      <t>ブ</t>
    </rPh>
    <rPh sb="46" eb="48">
      <t>ソンショウ</t>
    </rPh>
    <rPh sb="52" eb="55">
      <t>カノウセイ</t>
    </rPh>
    <rPh sb="56" eb="57">
      <t>タカ</t>
    </rPh>
    <rPh sb="59" eb="61">
      <t>ソウキュウ</t>
    </rPh>
    <rPh sb="62" eb="64">
      <t>チョウサ</t>
    </rPh>
    <rPh sb="65" eb="67">
      <t>ゲンイン</t>
    </rPh>
    <rPh sb="67" eb="68">
      <t>キュウ</t>
    </rPh>
    <rPh sb="68" eb="69">
      <t>メイ</t>
    </rPh>
    <rPh sb="70" eb="72">
      <t>ヒツヨウ</t>
    </rPh>
    <phoneticPr fontId="4"/>
  </si>
  <si>
    <t>・洪水の発生による表面保護材の流亡が原因となる可能性がある。</t>
    <rPh sb="1" eb="3">
      <t>コウズイ</t>
    </rPh>
    <rPh sb="4" eb="6">
      <t>ハッセイ</t>
    </rPh>
    <rPh sb="9" eb="11">
      <t>ヒョウメン</t>
    </rPh>
    <rPh sb="11" eb="13">
      <t>ホゴ</t>
    </rPh>
    <rPh sb="13" eb="14">
      <t>ザイ</t>
    </rPh>
    <rPh sb="15" eb="16">
      <t>リュウ</t>
    </rPh>
    <rPh sb="16" eb="17">
      <t>ボウ</t>
    </rPh>
    <rPh sb="18" eb="20">
      <t>ゲンイン</t>
    </rPh>
    <rPh sb="23" eb="26">
      <t>カノウセイ</t>
    </rPh>
    <phoneticPr fontId="4"/>
  </si>
  <si>
    <t>・経年的にブランケットの安定性が低下する可能性があるため、やや高めの2点とする。</t>
    <rPh sb="1" eb="3">
      <t>ケイネン</t>
    </rPh>
    <rPh sb="3" eb="4">
      <t>テキ</t>
    </rPh>
    <rPh sb="12" eb="15">
      <t>アンテイセイ</t>
    </rPh>
    <rPh sb="16" eb="18">
      <t>テイカ</t>
    </rPh>
    <rPh sb="20" eb="23">
      <t>カノウセイ</t>
    </rPh>
    <rPh sb="31" eb="32">
      <t>タカ</t>
    </rPh>
    <rPh sb="35" eb="36">
      <t>テン</t>
    </rPh>
    <phoneticPr fontId="4"/>
  </si>
  <si>
    <t>・ブランケットの遮水機能の低下に起因する可能性が高く、ダムの貯水機能確保からも何らかの対策が必要となる。</t>
    <rPh sb="8" eb="9">
      <t>シャ</t>
    </rPh>
    <rPh sb="9" eb="10">
      <t>スイ</t>
    </rPh>
    <rPh sb="10" eb="12">
      <t>キノウ</t>
    </rPh>
    <rPh sb="13" eb="15">
      <t>テイカ</t>
    </rPh>
    <rPh sb="16" eb="18">
      <t>キイン</t>
    </rPh>
    <rPh sb="20" eb="23">
      <t>カノウセイ</t>
    </rPh>
    <rPh sb="24" eb="25">
      <t>タカ</t>
    </rPh>
    <rPh sb="30" eb="32">
      <t>チョスイ</t>
    </rPh>
    <rPh sb="32" eb="34">
      <t>キノウ</t>
    </rPh>
    <rPh sb="34" eb="36">
      <t>カクホ</t>
    </rPh>
    <rPh sb="39" eb="40">
      <t>ナン</t>
    </rPh>
    <rPh sb="43" eb="45">
      <t>タイサク</t>
    </rPh>
    <rPh sb="46" eb="48">
      <t>ヒツヨウ</t>
    </rPh>
    <phoneticPr fontId="4"/>
  </si>
  <si>
    <t>・外部的な要因（洪水による洗掘、地山地下水上昇によるアップリフトの作用等）または内部的な要因（遮水材内部に過剰間隙水圧が発生によるせん断強度が低下等）の要因により発生する可能性がある。</t>
    <rPh sb="1" eb="4">
      <t>ガイブテキ</t>
    </rPh>
    <rPh sb="5" eb="7">
      <t>ヨウイン</t>
    </rPh>
    <rPh sb="8" eb="10">
      <t>コウズイ</t>
    </rPh>
    <rPh sb="13" eb="14">
      <t>アラ</t>
    </rPh>
    <rPh sb="14" eb="15">
      <t>ホ</t>
    </rPh>
    <rPh sb="16" eb="17">
      <t>チ</t>
    </rPh>
    <rPh sb="17" eb="18">
      <t>サン</t>
    </rPh>
    <rPh sb="18" eb="21">
      <t>チカスイ</t>
    </rPh>
    <rPh sb="21" eb="23">
      <t>ジョウショウ</t>
    </rPh>
    <rPh sb="33" eb="35">
      <t>サヨウ</t>
    </rPh>
    <rPh sb="35" eb="36">
      <t>ナド</t>
    </rPh>
    <rPh sb="40" eb="43">
      <t>ナイブテキ</t>
    </rPh>
    <rPh sb="44" eb="46">
      <t>ヨウイン</t>
    </rPh>
    <rPh sb="47" eb="48">
      <t>シャ</t>
    </rPh>
    <rPh sb="48" eb="49">
      <t>スイ</t>
    </rPh>
    <rPh sb="49" eb="50">
      <t>ザイ</t>
    </rPh>
    <rPh sb="50" eb="52">
      <t>ナイブ</t>
    </rPh>
    <rPh sb="53" eb="55">
      <t>カジョウ</t>
    </rPh>
    <rPh sb="55" eb="56">
      <t>アイダ</t>
    </rPh>
    <rPh sb="57" eb="59">
      <t>スイアツ</t>
    </rPh>
    <rPh sb="60" eb="62">
      <t>ハッセイ</t>
    </rPh>
    <rPh sb="67" eb="68">
      <t>ダン</t>
    </rPh>
    <rPh sb="68" eb="70">
      <t>キョウド</t>
    </rPh>
    <rPh sb="71" eb="74">
      <t>テイカナド</t>
    </rPh>
    <rPh sb="76" eb="78">
      <t>ヨウイン</t>
    </rPh>
    <rPh sb="81" eb="83">
      <t>ハッセイ</t>
    </rPh>
    <rPh sb="85" eb="88">
      <t>カノウセイ</t>
    </rPh>
    <phoneticPr fontId="4"/>
  </si>
  <si>
    <t>１～４点</t>
    <phoneticPr fontId="4"/>
  </si>
  <si>
    <t>５～９点</t>
    <phoneticPr fontId="4"/>
  </si>
  <si>
    <t>１～４点</t>
    <phoneticPr fontId="4"/>
  </si>
  <si>
    <t>個表-３：「観測値・観測施設（浸透量・浸潤線）」に関する調査</t>
    <rPh sb="6" eb="8">
      <t>カンソク</t>
    </rPh>
    <rPh sb="8" eb="9">
      <t>チ</t>
    </rPh>
    <rPh sb="10" eb="12">
      <t>カンソク</t>
    </rPh>
    <rPh sb="12" eb="14">
      <t>シセツ</t>
    </rPh>
    <rPh sb="15" eb="18">
      <t>シントウリョウ</t>
    </rPh>
    <rPh sb="19" eb="22">
      <t>シンジュンセン</t>
    </rPh>
    <rPh sb="25" eb="26">
      <t>カン</t>
    </rPh>
    <rPh sb="28" eb="30">
      <t>チョウサ</t>
    </rPh>
    <phoneticPr fontId="4"/>
  </si>
  <si>
    <t>個表-４：「観測値・観測施設（変形）」に関する調査</t>
    <rPh sb="6" eb="9">
      <t>カンソクチ</t>
    </rPh>
    <rPh sb="10" eb="12">
      <t>カンソク</t>
    </rPh>
    <rPh sb="12" eb="14">
      <t>シセツ</t>
    </rPh>
    <rPh sb="15" eb="17">
      <t>ヘンケイ</t>
    </rPh>
    <rPh sb="20" eb="21">
      <t>カン</t>
    </rPh>
    <rPh sb="23" eb="25">
      <t>チョウサ</t>
    </rPh>
    <phoneticPr fontId="4"/>
  </si>
  <si>
    <t>個表-７：洪水吐(コンクリート)の施設状態評価表</t>
    <rPh sb="5" eb="7">
      <t>コウズイ</t>
    </rPh>
    <rPh sb="7" eb="8">
      <t>バケ</t>
    </rPh>
    <rPh sb="17" eb="19">
      <t>シセツ</t>
    </rPh>
    <rPh sb="19" eb="21">
      <t>ジョウタイ</t>
    </rPh>
    <rPh sb="21" eb="23">
      <t>ヒョウカ</t>
    </rPh>
    <rPh sb="23" eb="24">
      <t>ヒョウ</t>
    </rPh>
    <phoneticPr fontId="4"/>
  </si>
  <si>
    <t>個表-８：放流施設の施設状態評価表</t>
    <rPh sb="5" eb="7">
      <t>ホウリュウ</t>
    </rPh>
    <rPh sb="7" eb="9">
      <t>シセツ</t>
    </rPh>
    <rPh sb="10" eb="12">
      <t>シセツ</t>
    </rPh>
    <rPh sb="12" eb="14">
      <t>ジョウタイ</t>
    </rPh>
    <rPh sb="14" eb="16">
      <t>ヒョウカ</t>
    </rPh>
    <rPh sb="16" eb="17">
      <t>ヒョウ</t>
    </rPh>
    <phoneticPr fontId="4"/>
  </si>
  <si>
    <t>-</t>
    <phoneticPr fontId="4"/>
  </si>
  <si>
    <t>注１：皿池の場合はブロック割を行い、
       ブロックごとに評価を行う。</t>
    <phoneticPr fontId="4"/>
  </si>
  <si>
    <t>【現地状況の記録】</t>
    <phoneticPr fontId="4"/>
  </si>
  <si>
    <t>個表-３</t>
    <rPh sb="0" eb="1">
      <t>コ</t>
    </rPh>
    <rPh sb="1" eb="2">
      <t>ヒョウ</t>
    </rPh>
    <phoneticPr fontId="4"/>
  </si>
  <si>
    <t>個表-４</t>
    <rPh sb="0" eb="1">
      <t>コ</t>
    </rPh>
    <rPh sb="1" eb="2">
      <t>ヒョウ</t>
    </rPh>
    <phoneticPr fontId="4"/>
  </si>
  <si>
    <t>個表-５</t>
    <rPh sb="0" eb="1">
      <t>コ</t>
    </rPh>
    <rPh sb="1" eb="2">
      <t>ヒョウ</t>
    </rPh>
    <phoneticPr fontId="4"/>
  </si>
  <si>
    <t>個表-６</t>
    <rPh sb="0" eb="1">
      <t>コ</t>
    </rPh>
    <rPh sb="1" eb="2">
      <t>ヒョウ</t>
    </rPh>
    <phoneticPr fontId="4"/>
  </si>
  <si>
    <t>必要な対策を検討</t>
    <phoneticPr fontId="4"/>
  </si>
  <si>
    <t>上流面</t>
    <rPh sb="0" eb="2">
      <t>ジョウリュウ</t>
    </rPh>
    <rPh sb="2" eb="3">
      <t>メン</t>
    </rPh>
    <phoneticPr fontId="4"/>
  </si>
  <si>
    <t>下流面</t>
    <rPh sb="0" eb="2">
      <t>カリュウ</t>
    </rPh>
    <phoneticPr fontId="4"/>
  </si>
  <si>
    <t>施設管理者への指示日：</t>
    <rPh sb="0" eb="2">
      <t>シセツ</t>
    </rPh>
    <rPh sb="2" eb="5">
      <t>カンリシャ</t>
    </rPh>
    <rPh sb="7" eb="9">
      <t>シジ</t>
    </rPh>
    <rPh sb="9" eb="10">
      <t>ビ</t>
    </rPh>
    <phoneticPr fontId="4"/>
  </si>
  <si>
    <t>皿池における中央欄のポイントは、施工ブロック毎にそれぞれ評価（点数を加算）する。</t>
    <rPh sb="0" eb="1">
      <t>サラ</t>
    </rPh>
    <rPh sb="1" eb="2">
      <t>イケ</t>
    </rPh>
    <rPh sb="6" eb="8">
      <t>チュウオウ</t>
    </rPh>
    <rPh sb="8" eb="9">
      <t>ラン</t>
    </rPh>
    <rPh sb="16" eb="18">
      <t>セコウ</t>
    </rPh>
    <rPh sb="22" eb="23">
      <t>マイ</t>
    </rPh>
    <rPh sb="28" eb="30">
      <t>ヒョウカ</t>
    </rPh>
    <rPh sb="31" eb="33">
      <t>テンスウ</t>
    </rPh>
    <rPh sb="34" eb="36">
      <t>カサン</t>
    </rPh>
    <phoneticPr fontId="4"/>
  </si>
  <si>
    <t>　（今回が初めての場合は、ため池完成後から現在までの状況を記載する）</t>
    <rPh sb="2" eb="4">
      <t>コンカイ</t>
    </rPh>
    <rPh sb="5" eb="6">
      <t>ハジ</t>
    </rPh>
    <rPh sb="9" eb="11">
      <t>バアイ</t>
    </rPh>
    <rPh sb="15" eb="16">
      <t>イケ</t>
    </rPh>
    <rPh sb="16" eb="19">
      <t>カンセイゴ</t>
    </rPh>
    <rPh sb="21" eb="23">
      <t>ゲンザイ</t>
    </rPh>
    <rPh sb="26" eb="28">
      <t>ジョウキョウ</t>
    </rPh>
    <rPh sb="29" eb="31">
      <t>キサイ</t>
    </rPh>
    <phoneticPr fontId="4"/>
  </si>
  <si>
    <t>・一定水位での漏水の急増は、原因として堤体遮水材、左右岸地山の基礎処理部が損傷している可能性がある。詳細調査に先だってデータの整理と検証を実施することが望ましい。</t>
    <rPh sb="1" eb="3">
      <t>イッテイ</t>
    </rPh>
    <rPh sb="3" eb="5">
      <t>スイイ</t>
    </rPh>
    <rPh sb="7" eb="8">
      <t>モ</t>
    </rPh>
    <rPh sb="8" eb="9">
      <t>ミズ</t>
    </rPh>
    <rPh sb="10" eb="12">
      <t>キュウゾウ</t>
    </rPh>
    <rPh sb="14" eb="16">
      <t>ゲンイン</t>
    </rPh>
    <rPh sb="19" eb="20">
      <t>テイ</t>
    </rPh>
    <rPh sb="20" eb="21">
      <t>タイ</t>
    </rPh>
    <rPh sb="21" eb="22">
      <t>シャ</t>
    </rPh>
    <rPh sb="22" eb="23">
      <t>スイ</t>
    </rPh>
    <rPh sb="23" eb="24">
      <t>ザイ</t>
    </rPh>
    <rPh sb="25" eb="27">
      <t>サユウ</t>
    </rPh>
    <rPh sb="27" eb="28">
      <t>キシ</t>
    </rPh>
    <rPh sb="28" eb="29">
      <t>チ</t>
    </rPh>
    <rPh sb="29" eb="30">
      <t>サン</t>
    </rPh>
    <rPh sb="31" eb="33">
      <t>キソ</t>
    </rPh>
    <rPh sb="33" eb="35">
      <t>ショリ</t>
    </rPh>
    <rPh sb="35" eb="36">
      <t>ブ</t>
    </rPh>
    <rPh sb="37" eb="39">
      <t>ソンショウ</t>
    </rPh>
    <rPh sb="43" eb="46">
      <t>カノウセイ</t>
    </rPh>
    <rPh sb="50" eb="52">
      <t>ショウサイ</t>
    </rPh>
    <rPh sb="52" eb="54">
      <t>チョウサ</t>
    </rPh>
    <rPh sb="55" eb="56">
      <t>セン</t>
    </rPh>
    <rPh sb="63" eb="65">
      <t>セイリ</t>
    </rPh>
    <rPh sb="66" eb="68">
      <t>ケンショウ</t>
    </rPh>
    <rPh sb="69" eb="71">
      <t>ジッシ</t>
    </rPh>
    <rPh sb="76" eb="77">
      <t>ノゾ</t>
    </rPh>
    <phoneticPr fontId="4"/>
  </si>
  <si>
    <t>・経年的な浸透量の増加は、原因として堤体遮水材、左右岸地山の基礎処理部の浸透経路が拡大している可能性がある。詳細調査に先だってデータの整理と検証を実施することが望ましい。</t>
    <rPh sb="1" eb="4">
      <t>ケイネンテキ</t>
    </rPh>
    <rPh sb="5" eb="7">
      <t>シントウ</t>
    </rPh>
    <rPh sb="7" eb="8">
      <t>リョウ</t>
    </rPh>
    <rPh sb="9" eb="11">
      <t>ゾウカ</t>
    </rPh>
    <rPh sb="13" eb="15">
      <t>ゲンイン</t>
    </rPh>
    <rPh sb="18" eb="19">
      <t>テイ</t>
    </rPh>
    <rPh sb="19" eb="20">
      <t>タイ</t>
    </rPh>
    <rPh sb="20" eb="21">
      <t>シャ</t>
    </rPh>
    <rPh sb="21" eb="22">
      <t>スイ</t>
    </rPh>
    <rPh sb="22" eb="23">
      <t>ザイ</t>
    </rPh>
    <rPh sb="36" eb="38">
      <t>シントウ</t>
    </rPh>
    <rPh sb="38" eb="40">
      <t>ケイロ</t>
    </rPh>
    <rPh sb="41" eb="43">
      <t>カクダイ</t>
    </rPh>
    <phoneticPr fontId="4"/>
  </si>
  <si>
    <t>・過去に計測した値と比較して、異常に大量な浸透量を計測した場合、原因として堤体遮水材、左右岸地山の基礎処理部が損傷している可能性がある。詳細調査に先だってデータの整理と検証を実施することが望ましい。</t>
    <rPh sb="1" eb="3">
      <t>カコ</t>
    </rPh>
    <rPh sb="4" eb="6">
      <t>ケイソク</t>
    </rPh>
    <rPh sb="8" eb="9">
      <t>アタイ</t>
    </rPh>
    <rPh sb="10" eb="12">
      <t>ヒカク</t>
    </rPh>
    <rPh sb="15" eb="17">
      <t>イジョウ</t>
    </rPh>
    <rPh sb="18" eb="20">
      <t>タイリョウ</t>
    </rPh>
    <rPh sb="21" eb="23">
      <t>シントウ</t>
    </rPh>
    <rPh sb="23" eb="24">
      <t>リョウ</t>
    </rPh>
    <rPh sb="25" eb="27">
      <t>ケイソク</t>
    </rPh>
    <rPh sb="29" eb="31">
      <t>バアイ</t>
    </rPh>
    <rPh sb="32" eb="34">
      <t>ゲンイン</t>
    </rPh>
    <rPh sb="37" eb="38">
      <t>テイ</t>
    </rPh>
    <rPh sb="38" eb="39">
      <t>タイ</t>
    </rPh>
    <rPh sb="39" eb="40">
      <t>シャ</t>
    </rPh>
    <rPh sb="40" eb="41">
      <t>スイ</t>
    </rPh>
    <rPh sb="41" eb="42">
      <t>ザイ</t>
    </rPh>
    <rPh sb="43" eb="45">
      <t>サユウ</t>
    </rPh>
    <rPh sb="45" eb="46">
      <t>キシ</t>
    </rPh>
    <rPh sb="46" eb="47">
      <t>チ</t>
    </rPh>
    <rPh sb="47" eb="48">
      <t>サン</t>
    </rPh>
    <rPh sb="49" eb="51">
      <t>キソ</t>
    </rPh>
    <rPh sb="51" eb="53">
      <t>ショリ</t>
    </rPh>
    <rPh sb="53" eb="54">
      <t>ブ</t>
    </rPh>
    <rPh sb="55" eb="57">
      <t>ソンショウ</t>
    </rPh>
    <rPh sb="61" eb="64">
      <t>カノウセイ</t>
    </rPh>
    <phoneticPr fontId="4"/>
  </si>
  <si>
    <t>・一定水位以上での浸潤線の上昇は、原因として堤体遮水材、左右岸地山の基礎処理部が損傷している可能性がある。詳細調査に先だってデータの整理と検証を実施することが望ましい。</t>
    <rPh sb="1" eb="3">
      <t>イッテイ</t>
    </rPh>
    <rPh sb="3" eb="5">
      <t>スイイ</t>
    </rPh>
    <rPh sb="5" eb="7">
      <t>イジョウ</t>
    </rPh>
    <rPh sb="9" eb="12">
      <t>シンジュンセン</t>
    </rPh>
    <rPh sb="13" eb="15">
      <t>ジョウショウ</t>
    </rPh>
    <rPh sb="17" eb="19">
      <t>ゲンイン</t>
    </rPh>
    <rPh sb="22" eb="23">
      <t>テイ</t>
    </rPh>
    <rPh sb="23" eb="24">
      <t>タイ</t>
    </rPh>
    <rPh sb="24" eb="25">
      <t>シャ</t>
    </rPh>
    <rPh sb="25" eb="26">
      <t>スイ</t>
    </rPh>
    <rPh sb="26" eb="27">
      <t>ザイ</t>
    </rPh>
    <rPh sb="28" eb="30">
      <t>サユウ</t>
    </rPh>
    <rPh sb="30" eb="31">
      <t>キシ</t>
    </rPh>
    <rPh sb="31" eb="32">
      <t>チ</t>
    </rPh>
    <rPh sb="32" eb="33">
      <t>サン</t>
    </rPh>
    <rPh sb="34" eb="36">
      <t>キソ</t>
    </rPh>
    <rPh sb="36" eb="38">
      <t>ショリ</t>
    </rPh>
    <rPh sb="38" eb="39">
      <t>ブ</t>
    </rPh>
    <rPh sb="40" eb="42">
      <t>ソンショウ</t>
    </rPh>
    <rPh sb="46" eb="49">
      <t>カノウセイ</t>
    </rPh>
    <rPh sb="53" eb="55">
      <t>ショウサイ</t>
    </rPh>
    <rPh sb="55" eb="57">
      <t>チョウサ</t>
    </rPh>
    <rPh sb="58" eb="59">
      <t>セン</t>
    </rPh>
    <rPh sb="66" eb="68">
      <t>セイリ</t>
    </rPh>
    <rPh sb="69" eb="71">
      <t>ケンショウ</t>
    </rPh>
    <rPh sb="72" eb="74">
      <t>ジッシ</t>
    </rPh>
    <rPh sb="79" eb="80">
      <t>ノゾ</t>
    </rPh>
    <phoneticPr fontId="4"/>
  </si>
  <si>
    <t>・経年的な堤体内水位の上昇は、原因として堤体遮水材、左右岸地山の基礎処理部の浸透経路が拡大している可能性がある。詳細調査に先だってデータの整理と検証を実施することが望ましい。</t>
    <rPh sb="1" eb="4">
      <t>ケイネンテキ</t>
    </rPh>
    <rPh sb="5" eb="8">
      <t>テイタイナイ</t>
    </rPh>
    <rPh sb="8" eb="10">
      <t>スイイ</t>
    </rPh>
    <rPh sb="11" eb="13">
      <t>ジョウショウ</t>
    </rPh>
    <rPh sb="15" eb="17">
      <t>ゲンイン</t>
    </rPh>
    <rPh sb="20" eb="21">
      <t>テイ</t>
    </rPh>
    <rPh sb="21" eb="22">
      <t>タイ</t>
    </rPh>
    <rPh sb="22" eb="23">
      <t>シャ</t>
    </rPh>
    <rPh sb="23" eb="24">
      <t>スイ</t>
    </rPh>
    <rPh sb="24" eb="25">
      <t>ザイ</t>
    </rPh>
    <rPh sb="26" eb="28">
      <t>サユウ</t>
    </rPh>
    <rPh sb="28" eb="29">
      <t>キシ</t>
    </rPh>
    <rPh sb="29" eb="30">
      <t>チ</t>
    </rPh>
    <rPh sb="30" eb="31">
      <t>サン</t>
    </rPh>
    <rPh sb="32" eb="34">
      <t>キソ</t>
    </rPh>
    <rPh sb="34" eb="36">
      <t>ショリ</t>
    </rPh>
    <rPh sb="36" eb="37">
      <t>ブ</t>
    </rPh>
    <rPh sb="38" eb="40">
      <t>シントウ</t>
    </rPh>
    <rPh sb="40" eb="42">
      <t>ケイロ</t>
    </rPh>
    <rPh sb="43" eb="45">
      <t>カクダイ</t>
    </rPh>
    <rPh sb="49" eb="52">
      <t>カノウセイ</t>
    </rPh>
    <rPh sb="56" eb="58">
      <t>ショウサイ</t>
    </rPh>
    <rPh sb="58" eb="60">
      <t>チョウサ</t>
    </rPh>
    <rPh sb="61" eb="62">
      <t>セン</t>
    </rPh>
    <rPh sb="69" eb="71">
      <t>セイリ</t>
    </rPh>
    <rPh sb="72" eb="74">
      <t>ケンショウ</t>
    </rPh>
    <rPh sb="75" eb="77">
      <t>ジッシ</t>
    </rPh>
    <rPh sb="82" eb="83">
      <t>ノゾ</t>
    </rPh>
    <phoneticPr fontId="4"/>
  </si>
  <si>
    <t>注１：判定は、貯水池左岸側、右岸側に区分して行う。</t>
    <rPh sb="0" eb="1">
      <t>チュウ</t>
    </rPh>
    <rPh sb="3" eb="5">
      <t>ハンテイ</t>
    </rPh>
    <rPh sb="7" eb="10">
      <t>チョスイチ</t>
    </rPh>
    <rPh sb="10" eb="13">
      <t>サガンガワ</t>
    </rPh>
    <rPh sb="14" eb="16">
      <t>ウガン</t>
    </rPh>
    <rPh sb="16" eb="17">
      <t>ガワ</t>
    </rPh>
    <rPh sb="18" eb="20">
      <t>クブン</t>
    </rPh>
    <rPh sb="22" eb="23">
      <t>オコナ</t>
    </rPh>
    <phoneticPr fontId="4"/>
  </si>
  <si>
    <t>・貯水池内地すべりの発生原因は、貯水位の上昇・下降（特に水位急低下時）による地山の安定性低下、地層境界の水が流動することによる土塊の移動、さらには大規模な進行性地すべりの経時的な進行など様々である。あらかじめダムサイトの地形・地質条件から地すべりの可能性がある箇所を抽出し、発生原因と可能性（危険性）をランク付けしておく。</t>
    <rPh sb="1" eb="4">
      <t>チョスイチ</t>
    </rPh>
    <rPh sb="4" eb="5">
      <t>ナイ</t>
    </rPh>
    <rPh sb="10" eb="12">
      <t>ハッセイ</t>
    </rPh>
    <rPh sb="12" eb="14">
      <t>ゲンイン</t>
    </rPh>
    <rPh sb="16" eb="18">
      <t>チョスイ</t>
    </rPh>
    <rPh sb="18" eb="19">
      <t>イ</t>
    </rPh>
    <rPh sb="20" eb="22">
      <t>ジョウショウ</t>
    </rPh>
    <rPh sb="23" eb="25">
      <t>カコウ</t>
    </rPh>
    <rPh sb="26" eb="27">
      <t>トク</t>
    </rPh>
    <rPh sb="28" eb="29">
      <t>スイ</t>
    </rPh>
    <rPh sb="29" eb="30">
      <t>イ</t>
    </rPh>
    <rPh sb="30" eb="33">
      <t>キュウテイカ</t>
    </rPh>
    <rPh sb="33" eb="34">
      <t>ジ</t>
    </rPh>
    <rPh sb="38" eb="39">
      <t>チ</t>
    </rPh>
    <rPh sb="39" eb="40">
      <t>サン</t>
    </rPh>
    <rPh sb="41" eb="44">
      <t>アンテイセイ</t>
    </rPh>
    <rPh sb="44" eb="46">
      <t>テイカ</t>
    </rPh>
    <rPh sb="47" eb="49">
      <t>チソウ</t>
    </rPh>
    <rPh sb="49" eb="51">
      <t>キョウカイ</t>
    </rPh>
    <rPh sb="52" eb="53">
      <t>ミズ</t>
    </rPh>
    <rPh sb="54" eb="56">
      <t>リュウドウ</t>
    </rPh>
    <rPh sb="63" eb="64">
      <t>ツチ</t>
    </rPh>
    <rPh sb="64" eb="65">
      <t>カタマリ</t>
    </rPh>
    <rPh sb="66" eb="68">
      <t>イドウ</t>
    </rPh>
    <rPh sb="73" eb="76">
      <t>ダイキボ</t>
    </rPh>
    <rPh sb="77" eb="80">
      <t>シンコウセイ</t>
    </rPh>
    <rPh sb="80" eb="81">
      <t>ジ</t>
    </rPh>
    <phoneticPr fontId="4"/>
  </si>
  <si>
    <t>・一定標高での漏水の急増は、原因として基礎処理部（カーテン／ブランケット／コンソリ）が損傷している可能性とともに、基礎地盤の水理地質構造に起因する可能性もある。詳細調査に先だってデータの整理と検証を実施することが望ましい。</t>
    <rPh sb="1" eb="3">
      <t>イッテイ</t>
    </rPh>
    <rPh sb="3" eb="5">
      <t>ヒョウコウ</t>
    </rPh>
    <rPh sb="7" eb="8">
      <t>モ</t>
    </rPh>
    <rPh sb="8" eb="9">
      <t>ミズ</t>
    </rPh>
    <rPh sb="10" eb="12">
      <t>キュウゾウ</t>
    </rPh>
    <rPh sb="14" eb="16">
      <t>ゲンイン</t>
    </rPh>
    <rPh sb="19" eb="21">
      <t>キソ</t>
    </rPh>
    <rPh sb="21" eb="23">
      <t>ショリ</t>
    </rPh>
    <rPh sb="23" eb="24">
      <t>ブ</t>
    </rPh>
    <rPh sb="43" eb="45">
      <t>ソンショウ</t>
    </rPh>
    <rPh sb="49" eb="52">
      <t>カノウセイ</t>
    </rPh>
    <rPh sb="57" eb="59">
      <t>キソ</t>
    </rPh>
    <rPh sb="59" eb="61">
      <t>ジバン</t>
    </rPh>
    <rPh sb="62" eb="64">
      <t>スイリ</t>
    </rPh>
    <rPh sb="64" eb="66">
      <t>チシツ</t>
    </rPh>
    <rPh sb="66" eb="68">
      <t>コウゾウ</t>
    </rPh>
    <rPh sb="69" eb="71">
      <t>キイン</t>
    </rPh>
    <rPh sb="73" eb="76">
      <t>カノウセイ</t>
    </rPh>
    <rPh sb="80" eb="82">
      <t>ショウサイ</t>
    </rPh>
    <rPh sb="82" eb="84">
      <t>チョウサ</t>
    </rPh>
    <phoneticPr fontId="4"/>
  </si>
  <si>
    <t>・経年的な基礎漏水の増加は、原因として基礎処理部の浸透経路が拡大している可能性がある。詳細調査に先だってデータの整理と検証を実施することが望ましい。</t>
    <rPh sb="1" eb="4">
      <t>ケイネンテキ</t>
    </rPh>
    <rPh sb="5" eb="7">
      <t>キソ</t>
    </rPh>
    <rPh sb="7" eb="8">
      <t>モ</t>
    </rPh>
    <rPh sb="8" eb="9">
      <t>ミズ</t>
    </rPh>
    <rPh sb="10" eb="12">
      <t>ゾウカ</t>
    </rPh>
    <rPh sb="14" eb="16">
      <t>ゲンイン</t>
    </rPh>
    <rPh sb="19" eb="21">
      <t>キソ</t>
    </rPh>
    <rPh sb="21" eb="23">
      <t>ショリ</t>
    </rPh>
    <rPh sb="23" eb="24">
      <t>ブ</t>
    </rPh>
    <rPh sb="25" eb="27">
      <t>シントウ</t>
    </rPh>
    <rPh sb="27" eb="29">
      <t>ケイロ</t>
    </rPh>
    <rPh sb="30" eb="32">
      <t>カクダイ</t>
    </rPh>
    <rPh sb="36" eb="39">
      <t>カノウセイ</t>
    </rPh>
    <rPh sb="43" eb="45">
      <t>ショウサイ</t>
    </rPh>
    <rPh sb="45" eb="47">
      <t>チョウサ</t>
    </rPh>
    <rPh sb="48" eb="49">
      <t>サキ</t>
    </rPh>
    <rPh sb="56" eb="58">
      <t>セイリ</t>
    </rPh>
    <rPh sb="59" eb="61">
      <t>ケンショウ</t>
    </rPh>
    <rPh sb="62" eb="64">
      <t>ジッシ</t>
    </rPh>
    <rPh sb="69" eb="70">
      <t>ノゾ</t>
    </rPh>
    <phoneticPr fontId="4"/>
  </si>
  <si>
    <t>・特定標高での間隙水圧の急変は、基礎処理部（カーテン／ブランケット／コンソリ）の損傷している可能性がある。詳細調査に先だってデータの整理と検証を実施することが望ましい。</t>
    <rPh sb="1" eb="3">
      <t>トクテイ</t>
    </rPh>
    <rPh sb="3" eb="5">
      <t>ヒョウコウ</t>
    </rPh>
    <rPh sb="7" eb="8">
      <t>アイダ</t>
    </rPh>
    <rPh sb="9" eb="11">
      <t>スイアツ</t>
    </rPh>
    <rPh sb="12" eb="14">
      <t>キュウヘン</t>
    </rPh>
    <rPh sb="16" eb="18">
      <t>キソ</t>
    </rPh>
    <rPh sb="18" eb="20">
      <t>ショリ</t>
    </rPh>
    <rPh sb="20" eb="21">
      <t>ブ</t>
    </rPh>
    <rPh sb="40" eb="42">
      <t>ソンショウ</t>
    </rPh>
    <rPh sb="46" eb="49">
      <t>カノウセイ</t>
    </rPh>
    <rPh sb="53" eb="55">
      <t>ショウサイ</t>
    </rPh>
    <rPh sb="55" eb="57">
      <t>チョウサ</t>
    </rPh>
    <rPh sb="58" eb="59">
      <t>サキ</t>
    </rPh>
    <rPh sb="66" eb="68">
      <t>セイリ</t>
    </rPh>
    <rPh sb="69" eb="71">
      <t>ケンショウ</t>
    </rPh>
    <rPh sb="72" eb="74">
      <t>ジッシ</t>
    </rPh>
    <rPh sb="79" eb="80">
      <t>ノゾ</t>
    </rPh>
    <phoneticPr fontId="4"/>
  </si>
  <si>
    <t>・経年的な間隙水圧の増大は、基礎処理部（カーテン／ブランケット／コンソリ）が損傷している可能性とともに、基礎地盤の水理地質構造に起因する可能性もある。詳細調査に先だってデータの整理と検証を実施することが望ましい。</t>
    <phoneticPr fontId="4"/>
  </si>
  <si>
    <t>・ため池堤体表面変位（鉛直変位）の測定は、定期的な横断測量により把握される。鉛直変位量が過去の計測値と比較して異常な値を示した場合、基礎地盤または堤体内部に損傷が生じている可能性がある。</t>
    <rPh sb="6" eb="8">
      <t>ヒョウメン</t>
    </rPh>
    <rPh sb="8" eb="10">
      <t>ヘンイ</t>
    </rPh>
    <rPh sb="11" eb="13">
      <t>エンチョク</t>
    </rPh>
    <rPh sb="13" eb="15">
      <t>ヘンイ</t>
    </rPh>
    <rPh sb="17" eb="19">
      <t>ソクテイ</t>
    </rPh>
    <rPh sb="21" eb="24">
      <t>テイキテキ</t>
    </rPh>
    <rPh sb="25" eb="27">
      <t>オウダン</t>
    </rPh>
    <rPh sb="27" eb="29">
      <t>ソクリョウ</t>
    </rPh>
    <rPh sb="32" eb="34">
      <t>ハアク</t>
    </rPh>
    <rPh sb="38" eb="40">
      <t>エンチョク</t>
    </rPh>
    <rPh sb="40" eb="42">
      <t>ヘンイ</t>
    </rPh>
    <rPh sb="42" eb="43">
      <t>リョウ</t>
    </rPh>
    <rPh sb="44" eb="46">
      <t>カコ</t>
    </rPh>
    <rPh sb="47" eb="50">
      <t>ケイソクチ</t>
    </rPh>
    <rPh sb="51" eb="53">
      <t>ヒカク</t>
    </rPh>
    <rPh sb="55" eb="57">
      <t>イジョウ</t>
    </rPh>
    <rPh sb="58" eb="59">
      <t>アタイ</t>
    </rPh>
    <rPh sb="60" eb="61">
      <t>シメ</t>
    </rPh>
    <rPh sb="63" eb="65">
      <t>バアイ</t>
    </rPh>
    <rPh sb="66" eb="68">
      <t>キソ</t>
    </rPh>
    <rPh sb="68" eb="70">
      <t>ジバン</t>
    </rPh>
    <rPh sb="73" eb="74">
      <t>テイ</t>
    </rPh>
    <rPh sb="74" eb="75">
      <t>タイ</t>
    </rPh>
    <rPh sb="75" eb="77">
      <t>ナイブ</t>
    </rPh>
    <rPh sb="78" eb="80">
      <t>ソンショウ</t>
    </rPh>
    <rPh sb="81" eb="82">
      <t>ショウ</t>
    </rPh>
    <rPh sb="86" eb="89">
      <t>カノウセイ</t>
    </rPh>
    <phoneticPr fontId="4"/>
  </si>
  <si>
    <t>・ため池堤体表面変位（水平変位）は、満水時は下流側へ移動する等、貯水位に応じて変動する。水平変位の一部が過去の計測値と比較して異常な値を示した場合、堤体内部に損傷が生じている可能性がある。</t>
    <rPh sb="6" eb="8">
      <t>ヒョウメン</t>
    </rPh>
    <rPh sb="8" eb="10">
      <t>ヘンイ</t>
    </rPh>
    <rPh sb="11" eb="13">
      <t>スイヘイ</t>
    </rPh>
    <rPh sb="13" eb="15">
      <t>ヘンイ</t>
    </rPh>
    <rPh sb="18" eb="21">
      <t>マンスイジ</t>
    </rPh>
    <rPh sb="22" eb="24">
      <t>カリュウ</t>
    </rPh>
    <rPh sb="24" eb="25">
      <t>ガワ</t>
    </rPh>
    <rPh sb="26" eb="28">
      <t>イドウ</t>
    </rPh>
    <rPh sb="30" eb="31">
      <t>トウ</t>
    </rPh>
    <rPh sb="32" eb="34">
      <t>チョスイ</t>
    </rPh>
    <rPh sb="34" eb="35">
      <t>イ</t>
    </rPh>
    <rPh sb="36" eb="37">
      <t>オウ</t>
    </rPh>
    <rPh sb="39" eb="41">
      <t>ヘンドウ</t>
    </rPh>
    <rPh sb="44" eb="46">
      <t>スイヘイ</t>
    </rPh>
    <rPh sb="46" eb="48">
      <t>ヘンイ</t>
    </rPh>
    <rPh sb="49" eb="51">
      <t>イチブ</t>
    </rPh>
    <rPh sb="52" eb="54">
      <t>カコ</t>
    </rPh>
    <rPh sb="55" eb="58">
      <t>ケイソクチ</t>
    </rPh>
    <rPh sb="59" eb="61">
      <t>ヒカク</t>
    </rPh>
    <rPh sb="63" eb="65">
      <t>イジョウ</t>
    </rPh>
    <rPh sb="66" eb="67">
      <t>アタイ</t>
    </rPh>
    <rPh sb="68" eb="69">
      <t>シメ</t>
    </rPh>
    <rPh sb="71" eb="73">
      <t>バアイ</t>
    </rPh>
    <rPh sb="74" eb="75">
      <t>テイ</t>
    </rPh>
    <rPh sb="75" eb="76">
      <t>タイ</t>
    </rPh>
    <rPh sb="76" eb="78">
      <t>ナイブ</t>
    </rPh>
    <rPh sb="79" eb="81">
      <t>ソンショウ</t>
    </rPh>
    <rPh sb="82" eb="83">
      <t>ショウ</t>
    </rPh>
    <rPh sb="87" eb="90">
      <t>カノウセイ</t>
    </rPh>
    <phoneticPr fontId="4"/>
  </si>
  <si>
    <t>戸</t>
    <rPh sb="0" eb="1">
      <t>ト</t>
    </rPh>
    <phoneticPr fontId="4"/>
  </si>
  <si>
    <t>人</t>
    <rPh sb="0" eb="1">
      <t>ニン</t>
    </rPh>
    <phoneticPr fontId="4"/>
  </si>
  <si>
    <t>管　　　理　　　者</t>
    <rPh sb="0" eb="1">
      <t>カン</t>
    </rPh>
    <rPh sb="4" eb="5">
      <t>リ</t>
    </rPh>
    <rPh sb="8" eb="9">
      <t>シャ</t>
    </rPh>
    <phoneticPr fontId="4"/>
  </si>
  <si>
    <t>敷　地　所　有　者</t>
    <rPh sb="0" eb="1">
      <t>シキ</t>
    </rPh>
    <rPh sb="2" eb="3">
      <t>チ</t>
    </rPh>
    <rPh sb="4" eb="5">
      <t>ショ</t>
    </rPh>
    <rPh sb="6" eb="7">
      <t>アリ</t>
    </rPh>
    <rPh sb="8" eb="9">
      <t>シャ</t>
    </rPh>
    <phoneticPr fontId="4"/>
  </si>
  <si>
    <t>③記載例（青字）のように、該当箇所を特定できるように記録する。</t>
    <rPh sb="1" eb="3">
      <t>キサイ</t>
    </rPh>
    <rPh sb="3" eb="4">
      <t>レイ</t>
    </rPh>
    <rPh sb="5" eb="6">
      <t>アオ</t>
    </rPh>
    <rPh sb="6" eb="7">
      <t>ジ</t>
    </rPh>
    <rPh sb="13" eb="15">
      <t>ガイトウ</t>
    </rPh>
    <rPh sb="15" eb="17">
      <t>カショ</t>
    </rPh>
    <rPh sb="18" eb="20">
      <t>トクテイ</t>
    </rPh>
    <rPh sb="26" eb="28">
      <t>キロク</t>
    </rPh>
    <phoneticPr fontId="4"/>
  </si>
  <si>
    <t>補修・改修箇所：</t>
    <rPh sb="0" eb="2">
      <t>ホシュウ</t>
    </rPh>
    <rPh sb="3" eb="5">
      <t>カイシュウ</t>
    </rPh>
    <rPh sb="5" eb="7">
      <t>カショ</t>
    </rPh>
    <phoneticPr fontId="4"/>
  </si>
  <si>
    <t>※１次調査における変状確認</t>
    <rPh sb="2" eb="5">
      <t>ジチョウサ</t>
    </rPh>
    <rPh sb="9" eb="10">
      <t>ヘン</t>
    </rPh>
    <rPh sb="10" eb="11">
      <t>ジョウ</t>
    </rPh>
    <rPh sb="11" eb="13">
      <t>カクニン</t>
    </rPh>
    <phoneticPr fontId="4"/>
  </si>
  <si>
    <t>・目視、写真
・発生箇所（平面図に記載）
・計測（堤体断面の面積率）</t>
    <rPh sb="1" eb="3">
      <t>モクシ</t>
    </rPh>
    <rPh sb="4" eb="6">
      <t>シャシン</t>
    </rPh>
    <rPh sb="8" eb="10">
      <t>ハッセイ</t>
    </rPh>
    <rPh sb="10" eb="12">
      <t>カショ</t>
    </rPh>
    <rPh sb="13" eb="16">
      <t>ヘイメンズ</t>
    </rPh>
    <rPh sb="17" eb="19">
      <t>キサイ</t>
    </rPh>
    <rPh sb="22" eb="24">
      <t>ケイソク</t>
    </rPh>
    <rPh sb="25" eb="26">
      <t>テイ</t>
    </rPh>
    <rPh sb="26" eb="27">
      <t>タイ</t>
    </rPh>
    <rPh sb="27" eb="29">
      <t>ダンメン</t>
    </rPh>
    <rPh sb="30" eb="32">
      <t>メンセキ</t>
    </rPh>
    <rPh sb="31" eb="32">
      <t>セキ</t>
    </rPh>
    <rPh sb="32" eb="33">
      <t>リツ</t>
    </rPh>
    <phoneticPr fontId="4"/>
  </si>
  <si>
    <t>堤体
下流面</t>
    <rPh sb="0" eb="1">
      <t>テイ</t>
    </rPh>
    <rPh sb="1" eb="2">
      <t>タイ</t>
    </rPh>
    <rPh sb="3" eb="5">
      <t>カリュウ</t>
    </rPh>
    <rPh sb="5" eb="6">
      <t>メン</t>
    </rPh>
    <phoneticPr fontId="4"/>
  </si>
  <si>
    <t>地山
境界部</t>
    <rPh sb="0" eb="1">
      <t>ジ</t>
    </rPh>
    <rPh sb="1" eb="2">
      <t>ヤマ</t>
    </rPh>
    <rPh sb="3" eb="5">
      <t>キョウカイ</t>
    </rPh>
    <rPh sb="5" eb="6">
      <t>ブ</t>
    </rPh>
    <phoneticPr fontId="4"/>
  </si>
  <si>
    <t>構造物
境界部</t>
    <rPh sb="0" eb="3">
      <t>コウゾウブツ</t>
    </rPh>
    <rPh sb="4" eb="6">
      <t>キョウカイ</t>
    </rPh>
    <rPh sb="6" eb="7">
      <t>ブ</t>
    </rPh>
    <phoneticPr fontId="4"/>
  </si>
  <si>
    <t>ha</t>
    <phoneticPr fontId="4"/>
  </si>
  <si>
    <t>　（※2）ランクＢ，Cについては３点以上，ランクＡについては５点以上の項目があった場合は、
　　　　　その項目について優先的に詳細な調査を実施し、必要な対策を検討</t>
    <phoneticPr fontId="4"/>
  </si>
  <si>
    <t>堤頂部</t>
    <rPh sb="0" eb="1">
      <t>テイ</t>
    </rPh>
    <rPh sb="1" eb="2">
      <t>チョウ</t>
    </rPh>
    <rPh sb="2" eb="3">
      <t>ブ</t>
    </rPh>
    <phoneticPr fontId="4"/>
  </si>
  <si>
    <t>・目視、写真
・発生箇所（平面図に記載）
・計測（天端高、沈下深さ、大きさ）</t>
    <rPh sb="1" eb="3">
      <t>モクシ</t>
    </rPh>
    <rPh sb="4" eb="6">
      <t>シャシン</t>
    </rPh>
    <rPh sb="8" eb="10">
      <t>ハッセイ</t>
    </rPh>
    <rPh sb="10" eb="12">
      <t>カショ</t>
    </rPh>
    <rPh sb="13" eb="16">
      <t>ヘイメンズ</t>
    </rPh>
    <rPh sb="17" eb="19">
      <t>キサイ</t>
    </rPh>
    <rPh sb="22" eb="24">
      <t>ケイソク</t>
    </rPh>
    <rPh sb="25" eb="27">
      <t>テンバ</t>
    </rPh>
    <rPh sb="27" eb="28">
      <t>ダカ</t>
    </rPh>
    <rPh sb="29" eb="31">
      <t>チンカ</t>
    </rPh>
    <rPh sb="31" eb="32">
      <t>フカ</t>
    </rPh>
    <rPh sb="34" eb="35">
      <t>オオ</t>
    </rPh>
    <phoneticPr fontId="4"/>
  </si>
  <si>
    <t>ため池データベース番号</t>
    <rPh sb="2" eb="3">
      <t>イケ</t>
    </rPh>
    <rPh sb="9" eb="11">
      <t>バンゴウ</t>
    </rPh>
    <phoneticPr fontId="4"/>
  </si>
  <si>
    <t>箇所</t>
    <rPh sb="0" eb="2">
      <t>カショ</t>
    </rPh>
    <phoneticPr fontId="4"/>
  </si>
  <si>
    <t>漏水と関係する変形（□あり　・□なし）</t>
    <rPh sb="0" eb="2">
      <t>ロウスイ</t>
    </rPh>
    <rPh sb="3" eb="5">
      <t>カンケイ</t>
    </rPh>
    <rPh sb="7" eb="9">
      <t>ヘンケイ</t>
    </rPh>
    <phoneticPr fontId="4"/>
  </si>
  <si>
    <t>※漏水と関係する変形がある場合は、点数に加えてランクAに○を記入</t>
    <rPh sb="1" eb="3">
      <t>ロウスイ</t>
    </rPh>
    <rPh sb="4" eb="6">
      <t>カンケイ</t>
    </rPh>
    <rPh sb="8" eb="10">
      <t>ヘンケイ</t>
    </rPh>
    <rPh sb="13" eb="15">
      <t>バアイ</t>
    </rPh>
    <rPh sb="17" eb="19">
      <t>テンスウ</t>
    </rPh>
    <rPh sb="20" eb="21">
      <t>クワ</t>
    </rPh>
    <rPh sb="30" eb="32">
      <t>キニュウ</t>
    </rPh>
    <phoneticPr fontId="4"/>
  </si>
  <si>
    <t>6)法先ドレーン（腰止め）の変形、損傷がある</t>
    <rPh sb="2" eb="3">
      <t>ノリ</t>
    </rPh>
    <rPh sb="3" eb="4">
      <t>サキ</t>
    </rPh>
    <rPh sb="9" eb="10">
      <t>コシ</t>
    </rPh>
    <rPh sb="10" eb="11">
      <t>ド</t>
    </rPh>
    <rPh sb="14" eb="16">
      <t>ヘンケイ</t>
    </rPh>
    <rPh sb="17" eb="19">
      <t>ソンショウ</t>
    </rPh>
    <phoneticPr fontId="4"/>
  </si>
  <si>
    <t>8)堤頂部に沈下がある</t>
    <rPh sb="2" eb="3">
      <t>テイ</t>
    </rPh>
    <rPh sb="3" eb="4">
      <t>チョウ</t>
    </rPh>
    <rPh sb="4" eb="5">
      <t>ブ</t>
    </rPh>
    <rPh sb="6" eb="8">
      <t>チンカ</t>
    </rPh>
    <phoneticPr fontId="4"/>
  </si>
  <si>
    <t>2）盛土表層部がずり落ちている箇所がある</t>
    <rPh sb="2" eb="4">
      <t>モリド</t>
    </rPh>
    <rPh sb="4" eb="6">
      <t>ヒョウソウ</t>
    </rPh>
    <rPh sb="6" eb="7">
      <t>ブ</t>
    </rPh>
    <rPh sb="10" eb="11">
      <t>オ</t>
    </rPh>
    <rPh sb="15" eb="17">
      <t>カショ</t>
    </rPh>
    <phoneticPr fontId="4"/>
  </si>
  <si>
    <t>3)堤体内部の盛土材が露出している</t>
    <rPh sb="2" eb="4">
      <t>テイタイ</t>
    </rPh>
    <rPh sb="4" eb="6">
      <t>ナイブ</t>
    </rPh>
    <rPh sb="7" eb="8">
      <t>モリ</t>
    </rPh>
    <rPh sb="8" eb="9">
      <t>ド</t>
    </rPh>
    <rPh sb="9" eb="10">
      <t>ザイ</t>
    </rPh>
    <rPh sb="11" eb="13">
      <t>ロシュツ</t>
    </rPh>
    <phoneticPr fontId="4"/>
  </si>
  <si>
    <t>4)連続したクラックがある</t>
    <rPh sb="2" eb="4">
      <t>レンゾク</t>
    </rPh>
    <phoneticPr fontId="4"/>
  </si>
  <si>
    <t>注１：判定は堤体の上流面、下流面、堤頂部ごとに行う。
　　　ただし、皿池の場合はブロック割を行い、
　　　ブロックごとに評価を行う。</t>
    <rPh sb="0" eb="1">
      <t>チュウ</t>
    </rPh>
    <rPh sb="3" eb="5">
      <t>ハンテイ</t>
    </rPh>
    <rPh sb="6" eb="7">
      <t>テイ</t>
    </rPh>
    <rPh sb="7" eb="8">
      <t>タイ</t>
    </rPh>
    <rPh sb="9" eb="11">
      <t>ジョウリュウ</t>
    </rPh>
    <rPh sb="11" eb="12">
      <t>メン</t>
    </rPh>
    <rPh sb="13" eb="15">
      <t>カリュウ</t>
    </rPh>
    <rPh sb="15" eb="16">
      <t>メン</t>
    </rPh>
    <rPh sb="17" eb="18">
      <t>テイ</t>
    </rPh>
    <rPh sb="18" eb="19">
      <t>チョウ</t>
    </rPh>
    <rPh sb="19" eb="20">
      <t>ブ</t>
    </rPh>
    <rPh sb="23" eb="24">
      <t>オコナ</t>
    </rPh>
    <rPh sb="34" eb="35">
      <t>サラ</t>
    </rPh>
    <rPh sb="35" eb="36">
      <t>イケ</t>
    </rPh>
    <rPh sb="37" eb="39">
      <t>バアイ</t>
    </rPh>
    <rPh sb="44" eb="45">
      <t>ワリ</t>
    </rPh>
    <rPh sb="46" eb="47">
      <t>オコナ</t>
    </rPh>
    <rPh sb="60" eb="62">
      <t>ヒョウカ</t>
    </rPh>
    <rPh sb="63" eb="64">
      <t>オコナ</t>
    </rPh>
    <phoneticPr fontId="4"/>
  </si>
  <si>
    <t>・中央欄のポイントは、施工ブロック毎（上流面/下流面）にそれぞれ評価（点数を加算）する。
・②表面保護工の劣化・変形において、下流面も表面保護されていて該当する場合は、上流面と同じ配転で加点する。</t>
    <rPh sb="1" eb="3">
      <t>チュウオウ</t>
    </rPh>
    <rPh sb="3" eb="4">
      <t>ラン</t>
    </rPh>
    <rPh sb="11" eb="13">
      <t>セコウ</t>
    </rPh>
    <rPh sb="17" eb="18">
      <t>マイ</t>
    </rPh>
    <rPh sb="19" eb="21">
      <t>ジョウリュウ</t>
    </rPh>
    <rPh sb="21" eb="22">
      <t>メン</t>
    </rPh>
    <rPh sb="23" eb="25">
      <t>カリュウ</t>
    </rPh>
    <rPh sb="25" eb="26">
      <t>メン</t>
    </rPh>
    <rPh sb="32" eb="34">
      <t>ヒョウカ</t>
    </rPh>
    <rPh sb="35" eb="37">
      <t>テンスウ</t>
    </rPh>
    <rPh sb="38" eb="40">
      <t>カサン</t>
    </rPh>
    <rPh sb="48" eb="50">
      <t>ヒョウメン</t>
    </rPh>
    <rPh sb="50" eb="52">
      <t>ホゴ</t>
    </rPh>
    <rPh sb="52" eb="53">
      <t>コウ</t>
    </rPh>
    <rPh sb="54" eb="56">
      <t>レッカ</t>
    </rPh>
    <rPh sb="57" eb="59">
      <t>ヘンケイ</t>
    </rPh>
    <rPh sb="64" eb="66">
      <t>カリュウ</t>
    </rPh>
    <rPh sb="66" eb="67">
      <t>メン</t>
    </rPh>
    <rPh sb="68" eb="70">
      <t>ヒョウメン</t>
    </rPh>
    <rPh sb="70" eb="72">
      <t>ホゴ</t>
    </rPh>
    <rPh sb="77" eb="79">
      <t>ガイトウ</t>
    </rPh>
    <rPh sb="81" eb="83">
      <t>バアイ</t>
    </rPh>
    <rPh sb="85" eb="87">
      <t>ジョウリュウ</t>
    </rPh>
    <rPh sb="87" eb="88">
      <t>メン</t>
    </rPh>
    <rPh sb="89" eb="90">
      <t>オナ</t>
    </rPh>
    <rPh sb="91" eb="93">
      <t>ハイテン</t>
    </rPh>
    <rPh sb="94" eb="96">
      <t>カテン</t>
    </rPh>
    <phoneticPr fontId="4"/>
  </si>
  <si>
    <t>-</t>
    <phoneticPr fontId="4"/>
  </si>
  <si>
    <t>(西暦)　　　　　年　　　月　　　日～　　　月　　　日</t>
    <rPh sb="1" eb="3">
      <t>セイレキ</t>
    </rPh>
    <rPh sb="9" eb="10">
      <t>ネン</t>
    </rPh>
    <rPh sb="13" eb="14">
      <t>ツキ</t>
    </rPh>
    <rPh sb="17" eb="18">
      <t>ニチ</t>
    </rPh>
    <rPh sb="22" eb="23">
      <t>ガツ</t>
    </rPh>
    <rPh sb="26" eb="27">
      <t>ニチ</t>
    </rPh>
    <phoneticPr fontId="4"/>
  </si>
  <si>
    <t>供用開始：(西暦)　　　　　年</t>
    <rPh sb="0" eb="2">
      <t>キョウヨウ</t>
    </rPh>
    <rPh sb="2" eb="4">
      <t>カイシ</t>
    </rPh>
    <rPh sb="6" eb="8">
      <t>セイレキ</t>
    </rPh>
    <rPh sb="14" eb="15">
      <t>ネン</t>
    </rPh>
    <phoneticPr fontId="4"/>
  </si>
  <si>
    <t>(西暦)　　　　　年　　　　月　　　　日</t>
    <rPh sb="1" eb="3">
      <t>セイレキ</t>
    </rPh>
    <rPh sb="9" eb="10">
      <t>ネン</t>
    </rPh>
    <rPh sb="14" eb="15">
      <t>ガツ</t>
    </rPh>
    <rPh sb="19" eb="20">
      <t>ニチ</t>
    </rPh>
    <phoneticPr fontId="4"/>
  </si>
  <si>
    <t>個表-１：「堤体の変形」に関する調査（上流面）</t>
    <rPh sb="0" eb="2">
      <t>コヒョウ</t>
    </rPh>
    <rPh sb="6" eb="8">
      <t>テイタイ</t>
    </rPh>
    <rPh sb="9" eb="11">
      <t>ヘンケイ</t>
    </rPh>
    <rPh sb="13" eb="14">
      <t>カン</t>
    </rPh>
    <rPh sb="16" eb="18">
      <t>チョウサ</t>
    </rPh>
    <rPh sb="19" eb="21">
      <t>ジョウリュウ</t>
    </rPh>
    <rPh sb="21" eb="22">
      <t>メン</t>
    </rPh>
    <phoneticPr fontId="4"/>
  </si>
  <si>
    <t>個表-１：「堤体の変形」に関する調査（下流面）</t>
    <rPh sb="0" eb="2">
      <t>コヒョウ</t>
    </rPh>
    <rPh sb="6" eb="8">
      <t>テイタイ</t>
    </rPh>
    <rPh sb="9" eb="11">
      <t>ヘンケイ</t>
    </rPh>
    <rPh sb="13" eb="14">
      <t>カン</t>
    </rPh>
    <rPh sb="16" eb="18">
      <t>チョウサ</t>
    </rPh>
    <rPh sb="19" eb="20">
      <t>シタ</t>
    </rPh>
    <phoneticPr fontId="4"/>
  </si>
  <si>
    <t>個表-１：「堤体の変形」に関する調査（堤頂部）</t>
    <rPh sb="0" eb="2">
      <t>コヒョウ</t>
    </rPh>
    <rPh sb="6" eb="8">
      <t>テイタイ</t>
    </rPh>
    <rPh sb="9" eb="11">
      <t>ヘンケイ</t>
    </rPh>
    <rPh sb="13" eb="14">
      <t>カン</t>
    </rPh>
    <rPh sb="16" eb="18">
      <t>チョウサ</t>
    </rPh>
    <rPh sb="19" eb="20">
      <t>テイ</t>
    </rPh>
    <rPh sb="20" eb="21">
      <t>チョウ</t>
    </rPh>
    <rPh sb="21" eb="22">
      <t>ブ</t>
    </rPh>
    <phoneticPr fontId="4"/>
  </si>
  <si>
    <t>個表-２：「堤体の漏水」に関する調査（堤体下流面）</t>
    <rPh sb="0" eb="2">
      <t>コヒョウ</t>
    </rPh>
    <rPh sb="6" eb="8">
      <t>テイタイ</t>
    </rPh>
    <rPh sb="9" eb="11">
      <t>ロウスイ</t>
    </rPh>
    <rPh sb="13" eb="14">
      <t>カン</t>
    </rPh>
    <rPh sb="16" eb="18">
      <t>チョウサ</t>
    </rPh>
    <rPh sb="19" eb="20">
      <t>テイ</t>
    </rPh>
    <rPh sb="20" eb="21">
      <t>タイ</t>
    </rPh>
    <rPh sb="21" eb="23">
      <t>カリュウ</t>
    </rPh>
    <rPh sb="23" eb="24">
      <t>メン</t>
    </rPh>
    <phoneticPr fontId="4"/>
  </si>
  <si>
    <t>個表-２：「堤体の漏水」に関する調査（地山境界部）</t>
    <rPh sb="0" eb="2">
      <t>コヒョウ</t>
    </rPh>
    <rPh sb="6" eb="8">
      <t>テイタイ</t>
    </rPh>
    <rPh sb="9" eb="11">
      <t>ロウスイ</t>
    </rPh>
    <rPh sb="13" eb="14">
      <t>カン</t>
    </rPh>
    <rPh sb="16" eb="18">
      <t>チョウサ</t>
    </rPh>
    <rPh sb="19" eb="20">
      <t>ジ</t>
    </rPh>
    <rPh sb="20" eb="21">
      <t>ヤマ</t>
    </rPh>
    <rPh sb="21" eb="23">
      <t>キョウカイ</t>
    </rPh>
    <rPh sb="23" eb="24">
      <t>ブ</t>
    </rPh>
    <phoneticPr fontId="4"/>
  </si>
  <si>
    <t>個表-２：「堤体の漏水」に関する調査（構造物境界部）</t>
    <rPh sb="0" eb="2">
      <t>コヒョウ</t>
    </rPh>
    <rPh sb="6" eb="8">
      <t>テイタイ</t>
    </rPh>
    <rPh sb="9" eb="11">
      <t>ロウスイ</t>
    </rPh>
    <rPh sb="13" eb="14">
      <t>カン</t>
    </rPh>
    <rPh sb="16" eb="18">
      <t>チョウサ</t>
    </rPh>
    <rPh sb="19" eb="22">
      <t>コウゾウブツ</t>
    </rPh>
    <rPh sb="22" eb="24">
      <t>キョウカイ</t>
    </rPh>
    <rPh sb="24" eb="25">
      <t>ブ</t>
    </rPh>
    <phoneticPr fontId="4"/>
  </si>
  <si>
    <t>S-4</t>
    <phoneticPr fontId="4"/>
  </si>
  <si>
    <t>S-3</t>
    <phoneticPr fontId="4"/>
  </si>
  <si>
    <t>満水面積</t>
    <rPh sb="0" eb="2">
      <t>マンスイ</t>
    </rPh>
    <rPh sb="2" eb="4">
      <t>メンセキ</t>
    </rPh>
    <phoneticPr fontId="4"/>
  </si>
  <si>
    <r>
      <t>km</t>
    </r>
    <r>
      <rPr>
        <vertAlign val="superscript"/>
        <sz val="9"/>
        <rFont val="ＭＳ Ｐゴシック"/>
        <family val="3"/>
        <charset val="128"/>
      </rPr>
      <t>2</t>
    </r>
    <phoneticPr fontId="4"/>
  </si>
  <si>
    <r>
      <t>m</t>
    </r>
    <r>
      <rPr>
        <vertAlign val="superscript"/>
        <sz val="9"/>
        <rFont val="ＭＳ Ｐゴシック"/>
        <family val="3"/>
        <charset val="128"/>
      </rPr>
      <t>2</t>
    </r>
    <phoneticPr fontId="4"/>
  </si>
  <si>
    <t>た め 池 名</t>
    <rPh sb="4" eb="5">
      <t>イケ</t>
    </rPh>
    <rPh sb="6" eb="7">
      <t>メイ</t>
    </rPh>
    <phoneticPr fontId="4"/>
  </si>
  <si>
    <t>作成年月日：（西暦）　　　　年　　月　　日</t>
    <rPh sb="0" eb="2">
      <t>サクセイ</t>
    </rPh>
    <rPh sb="2" eb="5">
      <t>ネンガッピ</t>
    </rPh>
    <rPh sb="7" eb="9">
      <t>セイレキ</t>
    </rPh>
    <rPh sb="14" eb="15">
      <t>ネン</t>
    </rPh>
    <rPh sb="17" eb="18">
      <t>ガツ</t>
    </rPh>
    <rPh sb="20" eb="21">
      <t>ニチ</t>
    </rPh>
    <phoneticPr fontId="4"/>
  </si>
  <si>
    <t>所　　　在　　　地
（都道府県・市郡（町村）・地先）</t>
    <rPh sb="0" eb="1">
      <t>ショ</t>
    </rPh>
    <rPh sb="4" eb="5">
      <t>ザイ</t>
    </rPh>
    <rPh sb="8" eb="9">
      <t>ジ</t>
    </rPh>
    <rPh sb="11" eb="15">
      <t>トドウフケン</t>
    </rPh>
    <rPh sb="16" eb="17">
      <t>シ</t>
    </rPh>
    <rPh sb="17" eb="18">
      <t>グン</t>
    </rPh>
    <rPh sb="19" eb="21">
      <t>チョウソン</t>
    </rPh>
    <rPh sb="23" eb="24">
      <t>チ</t>
    </rPh>
    <rPh sb="24" eb="25">
      <t>サキ</t>
    </rPh>
    <phoneticPr fontId="4"/>
  </si>
  <si>
    <t>貯　 水　 区　 分
（該当する区分に○印をつける）</t>
    <rPh sb="0" eb="1">
      <t>チョ</t>
    </rPh>
    <rPh sb="3" eb="4">
      <t>スイ</t>
    </rPh>
    <rPh sb="6" eb="7">
      <t>ク</t>
    </rPh>
    <rPh sb="9" eb="10">
      <t>フン</t>
    </rPh>
    <rPh sb="12" eb="14">
      <t>ガイトウ</t>
    </rPh>
    <rPh sb="16" eb="18">
      <t>クブン</t>
    </rPh>
    <rPh sb="20" eb="21">
      <t>シルシ</t>
    </rPh>
    <phoneticPr fontId="4"/>
  </si>
  <si>
    <t>目　　　　的　（複数選択可）
（該当する区分に○印をつける）</t>
    <rPh sb="0" eb="1">
      <t>メ</t>
    </rPh>
    <rPh sb="5" eb="6">
      <t>テキ</t>
    </rPh>
    <rPh sb="8" eb="10">
      <t>フクスウ</t>
    </rPh>
    <rPh sb="10" eb="12">
      <t>センタク</t>
    </rPh>
    <rPh sb="12" eb="13">
      <t>カ</t>
    </rPh>
    <rPh sb="16" eb="18">
      <t>ガイトウ</t>
    </rPh>
    <rPh sb="20" eb="22">
      <t>クブン</t>
    </rPh>
    <rPh sb="24" eb="25">
      <t>シルシ</t>
    </rPh>
    <phoneticPr fontId="4"/>
  </si>
  <si>
    <t>配　 置　 形　 態
（該当する区分に○印をつける）</t>
    <rPh sb="0" eb="1">
      <t>ハイ</t>
    </rPh>
    <rPh sb="3" eb="4">
      <t>チ</t>
    </rPh>
    <rPh sb="6" eb="7">
      <t>ケイ</t>
    </rPh>
    <rPh sb="9" eb="10">
      <t>タイ</t>
    </rPh>
    <rPh sb="12" eb="14">
      <t>ガイトウ</t>
    </rPh>
    <rPh sb="16" eb="18">
      <t>クブン</t>
    </rPh>
    <rPh sb="20" eb="21">
      <t>シルシ</t>
    </rPh>
    <phoneticPr fontId="4"/>
  </si>
  <si>
    <t>受　 益　 面　 積</t>
    <rPh sb="0" eb="1">
      <t>ジュ</t>
    </rPh>
    <rPh sb="3" eb="4">
      <t>エキ</t>
    </rPh>
    <rPh sb="6" eb="7">
      <t>メン</t>
    </rPh>
    <rPh sb="9" eb="10">
      <t>ヅミ</t>
    </rPh>
    <phoneticPr fontId="4"/>
  </si>
  <si>
    <t>流水　／　天水</t>
    <phoneticPr fontId="4"/>
  </si>
  <si>
    <t>単独　／　重ね池</t>
    <phoneticPr fontId="4"/>
  </si>
  <si>
    <t>《 た め 池 の 概 要 》</t>
    <rPh sb="6" eb="7">
      <t>イケ</t>
    </rPh>
    <rPh sb="10" eb="11">
      <t>オオムネ</t>
    </rPh>
    <rPh sb="12" eb="13">
      <t>ヨウ</t>
    </rPh>
    <phoneticPr fontId="4"/>
  </si>
  <si>
    <t>《 堤 体 諸 元 》</t>
    <rPh sb="2" eb="3">
      <t>テイ</t>
    </rPh>
    <rPh sb="4" eb="5">
      <t>タイ</t>
    </rPh>
    <rPh sb="6" eb="7">
      <t>ショ</t>
    </rPh>
    <rPh sb="8" eb="9">
      <t>ゲン</t>
    </rPh>
    <phoneticPr fontId="4"/>
  </si>
  <si>
    <t>m</t>
    <phoneticPr fontId="4"/>
  </si>
  <si>
    <t>《 た め 池 諸 元 》</t>
    <rPh sb="6" eb="7">
      <t>イケ</t>
    </rPh>
    <phoneticPr fontId="4"/>
  </si>
  <si>
    <r>
      <t>千m</t>
    </r>
    <r>
      <rPr>
        <vertAlign val="superscript"/>
        <sz val="9"/>
        <rFont val="ＭＳ Ｐゴシック"/>
        <family val="3"/>
        <charset val="128"/>
      </rPr>
      <t>3</t>
    </r>
    <rPh sb="0" eb="1">
      <t>セン</t>
    </rPh>
    <phoneticPr fontId="4"/>
  </si>
  <si>
    <t>《 洪 水 吐 諸 元 》</t>
    <phoneticPr fontId="4"/>
  </si>
  <si>
    <t xml:space="preserve">[有／無]→(有)の場合
</t>
    <phoneticPr fontId="4"/>
  </si>
  <si>
    <t>年</t>
    <rPh sb="0" eb="1">
      <t>ネン</t>
    </rPh>
    <phoneticPr fontId="4"/>
  </si>
  <si>
    <t>年～</t>
    <rPh sb="0" eb="1">
      <t>ネン</t>
    </rPh>
    <phoneticPr fontId="4"/>
  </si>
  <si>
    <t>形　式</t>
    <rPh sb="0" eb="1">
      <t>ケイ</t>
    </rPh>
    <rPh sb="2" eb="3">
      <t>シキ</t>
    </rPh>
    <phoneticPr fontId="4"/>
  </si>
  <si>
    <t>上流法面勾配</t>
    <rPh sb="0" eb="2">
      <t>ジョウリュウ</t>
    </rPh>
    <rPh sb="2" eb="3">
      <t>ノリ</t>
    </rPh>
    <rPh sb="3" eb="4">
      <t>メン</t>
    </rPh>
    <rPh sb="4" eb="6">
      <t>コウバイ</t>
    </rPh>
    <phoneticPr fontId="4"/>
  </si>
  <si>
    <t>総貯水容量</t>
    <rPh sb="0" eb="1">
      <t>ソウ</t>
    </rPh>
    <rPh sb="1" eb="3">
      <t>チョスイ</t>
    </rPh>
    <rPh sb="3" eb="5">
      <t>ヨウリョウ</t>
    </rPh>
    <phoneticPr fontId="4"/>
  </si>
  <si>
    <t>下流法面勾配</t>
    <rPh sb="0" eb="2">
      <t>カリュウ</t>
    </rPh>
    <rPh sb="2" eb="3">
      <t>ノリ</t>
    </rPh>
    <rPh sb="3" eb="4">
      <t>メン</t>
    </rPh>
    <rPh sb="4" eb="6">
      <t>コウバイ</t>
    </rPh>
    <phoneticPr fontId="4"/>
  </si>
  <si>
    <t>有効貯水容量</t>
    <rPh sb="0" eb="2">
      <t>ユウコウ</t>
    </rPh>
    <rPh sb="2" eb="4">
      <t>チョスイ</t>
    </rPh>
    <rPh sb="4" eb="6">
      <t>ヨウリョウ</t>
    </rPh>
    <phoneticPr fontId="4"/>
  </si>
  <si>
    <t>ゲート形式</t>
    <rPh sb="3" eb="5">
      <t>ケイシキ</t>
    </rPh>
    <phoneticPr fontId="4"/>
  </si>
  <si>
    <t>取水孔径</t>
    <rPh sb="0" eb="2">
      <t>シュスイ</t>
    </rPh>
    <rPh sb="2" eb="3">
      <t>コウ</t>
    </rPh>
    <rPh sb="3" eb="4">
      <t>ケイ</t>
    </rPh>
    <phoneticPr fontId="4"/>
  </si>
  <si>
    <t>取水孔箇所数</t>
    <rPh sb="0" eb="2">
      <t>シュスイ</t>
    </rPh>
    <rPh sb="2" eb="3">
      <t>コウ</t>
    </rPh>
    <rPh sb="3" eb="5">
      <t>カショ</t>
    </rPh>
    <rPh sb="5" eb="6">
      <t>スウ</t>
    </rPh>
    <phoneticPr fontId="4"/>
  </si>
  <si>
    <t>バルブ径</t>
    <rPh sb="3" eb="4">
      <t>ケイ</t>
    </rPh>
    <phoneticPr fontId="4"/>
  </si>
  <si>
    <t>斜樋管径</t>
    <rPh sb="0" eb="1">
      <t>シャ</t>
    </rPh>
    <rPh sb="1" eb="2">
      <t>ヒ</t>
    </rPh>
    <rPh sb="2" eb="3">
      <t>カン</t>
    </rPh>
    <rPh sb="3" eb="4">
      <t>ケイ</t>
    </rPh>
    <phoneticPr fontId="4"/>
  </si>
  <si>
    <t>スピンドル数</t>
    <rPh sb="5" eb="6">
      <t>スウ</t>
    </rPh>
    <phoneticPr fontId="4"/>
  </si>
  <si>
    <t>管　径</t>
    <rPh sb="0" eb="1">
      <t>カン</t>
    </rPh>
    <rPh sb="2" eb="3">
      <t>ケイ</t>
    </rPh>
    <phoneticPr fontId="4"/>
  </si>
  <si>
    <t>月　　日</t>
    <rPh sb="0" eb="1">
      <t>ガツ</t>
    </rPh>
    <rPh sb="3" eb="4">
      <t>ニチ</t>
    </rPh>
    <phoneticPr fontId="4"/>
  </si>
  <si>
    <t>貯水位</t>
    <rPh sb="0" eb="1">
      <t>チョ</t>
    </rPh>
    <rPh sb="1" eb="3">
      <t>スイイ</t>
    </rPh>
    <phoneticPr fontId="4"/>
  </si>
  <si>
    <t>堆砂の状況</t>
    <rPh sb="0" eb="1">
      <t>タイ</t>
    </rPh>
    <rPh sb="1" eb="2">
      <t>シャ</t>
    </rPh>
    <rPh sb="3" eb="5">
      <t>ジョウキョウ</t>
    </rPh>
    <phoneticPr fontId="4"/>
  </si>
  <si>
    <t>人員</t>
    <rPh sb="0" eb="2">
      <t>ジンイン</t>
    </rPh>
    <phoneticPr fontId="4"/>
  </si>
  <si>
    <t>冠水面積</t>
    <rPh sb="0" eb="2">
      <t>カンスイ</t>
    </rPh>
    <rPh sb="2" eb="4">
      <t>メンセキ</t>
    </rPh>
    <phoneticPr fontId="4"/>
  </si>
  <si>
    <t>F:洪水調節･農地防災、N:不特定用水、河川維持用水、A:かんがい用水、W:上水道用水、
I:工業用水、P:発電、S:消流雪用水、R:レクリエーション</t>
    <phoneticPr fontId="4"/>
  </si>
  <si>
    <t>詳細調査の必要な項目について記載
 （記載欄が不足する場合は枠を拡大する）</t>
    <rPh sb="0" eb="2">
      <t>ショウサイ</t>
    </rPh>
    <rPh sb="2" eb="4">
      <t>チョウサ</t>
    </rPh>
    <rPh sb="5" eb="7">
      <t>ヒツヨウ</t>
    </rPh>
    <rPh sb="8" eb="10">
      <t>コウモク</t>
    </rPh>
    <rPh sb="14" eb="16">
      <t>キサイ</t>
    </rPh>
    <rPh sb="19" eb="21">
      <t>キサイ</t>
    </rPh>
    <rPh sb="21" eb="22">
      <t>ラン</t>
    </rPh>
    <rPh sb="23" eb="25">
      <t>フソク</t>
    </rPh>
    <rPh sb="27" eb="29">
      <t>バアイ</t>
    </rPh>
    <rPh sb="30" eb="31">
      <t>ワク</t>
    </rPh>
    <rPh sb="32" eb="34">
      <t>カクダイ</t>
    </rPh>
    <phoneticPr fontId="4"/>
  </si>
  <si>
    <t>　□堤体　／　□洪水吐　／　□観測施設　／　□貯水池周辺法面・斜面　／　□基礎処理部</t>
    <rPh sb="2" eb="3">
      <t>ツツミ</t>
    </rPh>
    <rPh sb="3" eb="4">
      <t>カラダ</t>
    </rPh>
    <rPh sb="8" eb="10">
      <t>コウズイ</t>
    </rPh>
    <rPh sb="10" eb="11">
      <t>ハ</t>
    </rPh>
    <rPh sb="15" eb="17">
      <t>カンソク</t>
    </rPh>
    <rPh sb="17" eb="19">
      <t>シセツ</t>
    </rPh>
    <rPh sb="23" eb="26">
      <t>チョスイチ</t>
    </rPh>
    <rPh sb="26" eb="28">
      <t>シュウヘン</t>
    </rPh>
    <rPh sb="28" eb="30">
      <t>ノリメン</t>
    </rPh>
    <rPh sb="31" eb="33">
      <t>シャメン</t>
    </rPh>
    <rPh sb="37" eb="39">
      <t>キソ</t>
    </rPh>
    <rPh sb="39" eb="42">
      <t>ショリブ</t>
    </rPh>
    <phoneticPr fontId="4"/>
  </si>
  <si>
    <t>　／　□取水施設　／　□放流施設　／　□その他（　　　　　　　　　　　　　　　　　　　　　　）</t>
    <rPh sb="4" eb="6">
      <t>シュスイ</t>
    </rPh>
    <rPh sb="6" eb="8">
      <t>シセツ</t>
    </rPh>
    <rPh sb="12" eb="14">
      <t>ホウリュウ</t>
    </rPh>
    <rPh sb="14" eb="16">
      <t>シセツ</t>
    </rPh>
    <rPh sb="22" eb="23">
      <t>タ</t>
    </rPh>
    <phoneticPr fontId="4"/>
  </si>
  <si>
    <t>判定結果　（該当ﾗﾝｸに点数を記入）
10点以上で対策を検討</t>
    <rPh sb="0" eb="2">
      <t>ハンテイ</t>
    </rPh>
    <rPh sb="2" eb="4">
      <t>ケッカ</t>
    </rPh>
    <rPh sb="6" eb="8">
      <t>ガイトウ</t>
    </rPh>
    <rPh sb="12" eb="14">
      <t>テンスウ</t>
    </rPh>
    <rPh sb="15" eb="17">
      <t>キニュウ</t>
    </rPh>
    <phoneticPr fontId="4"/>
  </si>
  <si>
    <t>平成　　　年　　月　　日</t>
    <rPh sb="0" eb="2">
      <t>ヘイセイ</t>
    </rPh>
    <rPh sb="5" eb="6">
      <t>ネン</t>
    </rPh>
    <rPh sb="8" eb="9">
      <t>ガツ</t>
    </rPh>
    <rPh sb="11" eb="12">
      <t>ニチ</t>
    </rPh>
    <phoneticPr fontId="4"/>
  </si>
  <si>
    <t>10点以上</t>
    <phoneticPr fontId="4"/>
  </si>
  <si>
    <t>調査
実施日</t>
    <rPh sb="0" eb="2">
      <t>チョウサ</t>
    </rPh>
    <rPh sb="3" eb="6">
      <t>ジッシビ</t>
    </rPh>
    <phoneticPr fontId="4"/>
  </si>
  <si>
    <t>調査
実施者名</t>
    <phoneticPr fontId="4"/>
  </si>
  <si>
    <t>上流面
ランク
判定</t>
    <rPh sb="0" eb="2">
      <t>ジョウリュウ</t>
    </rPh>
    <rPh sb="8" eb="10">
      <t>ハンテイ</t>
    </rPh>
    <phoneticPr fontId="4"/>
  </si>
  <si>
    <t>下流面
ランク
判定</t>
    <rPh sb="0" eb="2">
      <t>カリュウ</t>
    </rPh>
    <rPh sb="8" eb="10">
      <t>ハンテイ</t>
    </rPh>
    <phoneticPr fontId="4"/>
  </si>
  <si>
    <t>堤頂部
ランク
判定</t>
    <rPh sb="0" eb="1">
      <t>テイ</t>
    </rPh>
    <rPh sb="1" eb="2">
      <t>チョウ</t>
    </rPh>
    <rPh sb="2" eb="3">
      <t>ブ</t>
    </rPh>
    <rPh sb="8" eb="10">
      <t>ハンテイ</t>
    </rPh>
    <phoneticPr fontId="4"/>
  </si>
  <si>
    <t>注２：該当する場合は○、
　　　該当しない場合は―で消す</t>
    <rPh sb="0" eb="1">
      <t>チュウ</t>
    </rPh>
    <rPh sb="3" eb="5">
      <t>ガイトウ</t>
    </rPh>
    <rPh sb="7" eb="9">
      <t>バアイ</t>
    </rPh>
    <rPh sb="16" eb="18">
      <t>ガイトウ</t>
    </rPh>
    <rPh sb="21" eb="23">
      <t>バアイ</t>
    </rPh>
    <rPh sb="26" eb="27">
      <t>ケ</t>
    </rPh>
    <phoneticPr fontId="4"/>
  </si>
  <si>
    <t>合計</t>
    <rPh sb="0" eb="2">
      <t>ゴウケイ</t>
    </rPh>
    <phoneticPr fontId="4"/>
  </si>
  <si>
    <t>点数評価
について</t>
    <rPh sb="0" eb="2">
      <t>テンスウ</t>
    </rPh>
    <rPh sb="2" eb="4">
      <t>ヒョウカ</t>
    </rPh>
    <phoneticPr fontId="4"/>
  </si>
  <si>
    <t xml:space="preserve">・中央欄のポイントは、施工ブロック毎（上流面/下流面）にそれぞれ評価（点数を加算）する。
</t>
    <rPh sb="1" eb="3">
      <t>チュウオウ</t>
    </rPh>
    <rPh sb="3" eb="4">
      <t>ラン</t>
    </rPh>
    <rPh sb="11" eb="13">
      <t>セコウ</t>
    </rPh>
    <rPh sb="17" eb="18">
      <t>マイ</t>
    </rPh>
    <rPh sb="19" eb="21">
      <t>ジョウリュウ</t>
    </rPh>
    <rPh sb="21" eb="22">
      <t>メン</t>
    </rPh>
    <rPh sb="23" eb="25">
      <t>カリュウ</t>
    </rPh>
    <rPh sb="25" eb="26">
      <t>メン</t>
    </rPh>
    <rPh sb="32" eb="34">
      <t>ヒョウカ</t>
    </rPh>
    <rPh sb="35" eb="37">
      <t>テンスウ</t>
    </rPh>
    <rPh sb="38" eb="40">
      <t>カサン</t>
    </rPh>
    <phoneticPr fontId="4"/>
  </si>
  <si>
    <t>・目視、写真
・発生箇所（平面図に記載）
・計測（クラックの方向、
　　　　　段差の有無及び大きさ）</t>
    <rPh sb="1" eb="3">
      <t>モクシ</t>
    </rPh>
    <rPh sb="4" eb="6">
      <t>シャシン</t>
    </rPh>
    <rPh sb="8" eb="10">
      <t>ハッセイ</t>
    </rPh>
    <rPh sb="10" eb="12">
      <t>カショ</t>
    </rPh>
    <rPh sb="13" eb="16">
      <t>ヘイメンズ</t>
    </rPh>
    <rPh sb="17" eb="19">
      <t>キサイ</t>
    </rPh>
    <rPh sb="22" eb="24">
      <t>ケイソク</t>
    </rPh>
    <rPh sb="30" eb="32">
      <t>ホウコウ</t>
    </rPh>
    <rPh sb="39" eb="41">
      <t>ダンサ</t>
    </rPh>
    <rPh sb="42" eb="44">
      <t>ウム</t>
    </rPh>
    <rPh sb="44" eb="45">
      <t>オヨ</t>
    </rPh>
    <rPh sb="46" eb="47">
      <t>オオ</t>
    </rPh>
    <phoneticPr fontId="4"/>
  </si>
  <si>
    <t>・目視、写真
・発生箇所（平面図に記載）
・計測（クラックの方向、
           段差の有無及び大きさ）</t>
    <rPh sb="1" eb="3">
      <t>モクシ</t>
    </rPh>
    <rPh sb="4" eb="6">
      <t>シャシン</t>
    </rPh>
    <rPh sb="8" eb="10">
      <t>ハッセイ</t>
    </rPh>
    <rPh sb="10" eb="12">
      <t>カショ</t>
    </rPh>
    <rPh sb="13" eb="16">
      <t>ヘイメンズ</t>
    </rPh>
    <rPh sb="17" eb="19">
      <t>キサイ</t>
    </rPh>
    <rPh sb="22" eb="24">
      <t>ケイソク</t>
    </rPh>
    <rPh sb="30" eb="32">
      <t>ホウコウ</t>
    </rPh>
    <rPh sb="45" eb="47">
      <t>ダンサ</t>
    </rPh>
    <rPh sb="48" eb="50">
      <t>ウム</t>
    </rPh>
    <rPh sb="50" eb="51">
      <t>オヨ</t>
    </rPh>
    <rPh sb="52" eb="53">
      <t>オオ</t>
    </rPh>
    <phoneticPr fontId="4"/>
  </si>
  <si>
    <t>5)堤体下流面で、承水路等のコンクリート
  製品のズレ、損壊がある</t>
    <rPh sb="2" eb="6">
      <t>テイタイカリュウ</t>
    </rPh>
    <rPh sb="6" eb="7">
      <t>メン</t>
    </rPh>
    <rPh sb="9" eb="12">
      <t>ショウスイロ</t>
    </rPh>
    <rPh sb="12" eb="13">
      <t>トウ</t>
    </rPh>
    <rPh sb="23" eb="25">
      <t>セイヒン</t>
    </rPh>
    <rPh sb="29" eb="31">
      <t>ソンカイ</t>
    </rPh>
    <phoneticPr fontId="4"/>
  </si>
  <si>
    <t>1)表面保護工（張石工・張ブロック工・捨石工
　等）にはがれ、欠けおち、ズレ、変形がある</t>
    <rPh sb="2" eb="4">
      <t>ヒョウメン</t>
    </rPh>
    <rPh sb="4" eb="6">
      <t>ホゴ</t>
    </rPh>
    <rPh sb="6" eb="7">
      <t>コウ</t>
    </rPh>
    <rPh sb="8" eb="9">
      <t>ハ</t>
    </rPh>
    <rPh sb="9" eb="10">
      <t>イシ</t>
    </rPh>
    <rPh sb="10" eb="11">
      <t>コウ</t>
    </rPh>
    <rPh sb="12" eb="13">
      <t>ハ</t>
    </rPh>
    <rPh sb="17" eb="18">
      <t>コウ</t>
    </rPh>
    <rPh sb="19" eb="20">
      <t>ス</t>
    </rPh>
    <rPh sb="20" eb="21">
      <t>イシ</t>
    </rPh>
    <rPh sb="21" eb="22">
      <t>コウ</t>
    </rPh>
    <rPh sb="24" eb="25">
      <t>ナド</t>
    </rPh>
    <rPh sb="31" eb="32">
      <t>カ</t>
    </rPh>
    <rPh sb="39" eb="41">
      <t>ヘンケイ</t>
    </rPh>
    <phoneticPr fontId="4"/>
  </si>
  <si>
    <t>2)表面保護工（張石工・張ブロック工・捨石工
　等）の間詰材が抜け落ちている</t>
    <rPh sb="2" eb="4">
      <t>ヒョウメン</t>
    </rPh>
    <rPh sb="4" eb="6">
      <t>ホゴ</t>
    </rPh>
    <rPh sb="8" eb="9">
      <t>チョウ</t>
    </rPh>
    <rPh sb="9" eb="10">
      <t>イシ</t>
    </rPh>
    <rPh sb="10" eb="11">
      <t>コウ</t>
    </rPh>
    <rPh sb="12" eb="13">
      <t>ハ</t>
    </rPh>
    <rPh sb="17" eb="18">
      <t>コウ</t>
    </rPh>
    <rPh sb="19" eb="21">
      <t>ステイシ</t>
    </rPh>
    <rPh sb="21" eb="22">
      <t>コウ</t>
    </rPh>
    <rPh sb="24" eb="25">
      <t>ナド</t>
    </rPh>
    <rPh sb="27" eb="29">
      <t>マヅ</t>
    </rPh>
    <rPh sb="29" eb="30">
      <t>ザイ</t>
    </rPh>
    <rPh sb="31" eb="32">
      <t>ヌ</t>
    </rPh>
    <rPh sb="33" eb="34">
      <t>オ</t>
    </rPh>
    <phoneticPr fontId="4"/>
  </si>
  <si>
    <t>3)表面保護工（保護コンクリート・法枠工等）
　のはがれ、段差、変形がある</t>
    <rPh sb="8" eb="10">
      <t>ホゴ</t>
    </rPh>
    <rPh sb="17" eb="18">
      <t>ノリ</t>
    </rPh>
    <rPh sb="18" eb="20">
      <t>ワクコウ</t>
    </rPh>
    <rPh sb="20" eb="21">
      <t>ナド</t>
    </rPh>
    <rPh sb="29" eb="31">
      <t>ダンサ</t>
    </rPh>
    <rPh sb="32" eb="34">
      <t>ヘンケイ</t>
    </rPh>
    <phoneticPr fontId="4"/>
  </si>
  <si>
    <t>4)表面保護材（岩石材料）が細粒化もしくは
　風化している</t>
    <rPh sb="2" eb="4">
      <t>ヒョウメン</t>
    </rPh>
    <rPh sb="4" eb="7">
      <t>ホゴザイ</t>
    </rPh>
    <rPh sb="8" eb="10">
      <t>ガンセキ</t>
    </rPh>
    <rPh sb="10" eb="12">
      <t>ザイリョウ</t>
    </rPh>
    <rPh sb="14" eb="17">
      <t>サイリュウカ</t>
    </rPh>
    <rPh sb="23" eb="25">
      <t>フウカ</t>
    </rPh>
    <phoneticPr fontId="4"/>
  </si>
  <si>
    <t>5)表面保護工(コンクリート）の目地材が
 　損傷している</t>
    <rPh sb="2" eb="4">
      <t>ヒョウメン</t>
    </rPh>
    <rPh sb="4" eb="7">
      <t>ホゴコウ</t>
    </rPh>
    <rPh sb="16" eb="19">
      <t>メジザイ</t>
    </rPh>
    <rPh sb="23" eb="25">
      <t>ソンショウ</t>
    </rPh>
    <phoneticPr fontId="4"/>
  </si>
  <si>
    <t>　（※1）判定ランクに関わらず、変状の確認された項目・箇所の
　　　　　状況の記録は必ず残しておく。</t>
    <rPh sb="5" eb="7">
      <t>ハンテイ</t>
    </rPh>
    <rPh sb="11" eb="12">
      <t>カカ</t>
    </rPh>
    <rPh sb="16" eb="18">
      <t>ヘンジョウ</t>
    </rPh>
    <rPh sb="19" eb="21">
      <t>カクニン</t>
    </rPh>
    <rPh sb="24" eb="26">
      <t>コウモク</t>
    </rPh>
    <rPh sb="27" eb="29">
      <t>カショ</t>
    </rPh>
    <rPh sb="36" eb="38">
      <t>ジョウキョウ</t>
    </rPh>
    <rPh sb="39" eb="41">
      <t>キロク</t>
    </rPh>
    <rPh sb="42" eb="43">
      <t>カナラ</t>
    </rPh>
    <rPh sb="44" eb="45">
      <t>ノコ</t>
    </rPh>
    <phoneticPr fontId="4"/>
  </si>
  <si>
    <t>　（※2）ランクＢ，Cについては３点以上，ランクＡについては
　　　　　５点以上の項目があった場合は、その項目について
　　　　　優先的に詳細な調査を実施し、必要な対策を検討</t>
    <phoneticPr fontId="4"/>
  </si>
  <si>
    <t>劣化程度は小さく、当面は通常の
管理で問題ない</t>
    <rPh sb="0" eb="2">
      <t>レッカ</t>
    </rPh>
    <rPh sb="2" eb="4">
      <t>テイド</t>
    </rPh>
    <rPh sb="5" eb="6">
      <t>チイ</t>
    </rPh>
    <rPh sb="9" eb="11">
      <t>トウメン</t>
    </rPh>
    <rPh sb="12" eb="14">
      <t>ツウジョウ</t>
    </rPh>
    <rPh sb="16" eb="18">
      <t>カンリ</t>
    </rPh>
    <rPh sb="19" eb="21">
      <t>モンダイ</t>
    </rPh>
    <phoneticPr fontId="4"/>
  </si>
  <si>
    <t>部分的に劣化がみられ、日常点検
での注意が必要</t>
    <phoneticPr fontId="4"/>
  </si>
  <si>
    <t>7)堤頂部(天端舗装または地覆ｺﾝｸﾘｰﾄ）に
  連続した線状または半月状の亀裂がある</t>
    <rPh sb="2" eb="4">
      <t>テイチョウ</t>
    </rPh>
    <rPh sb="4" eb="5">
      <t>ブ</t>
    </rPh>
    <rPh sb="6" eb="8">
      <t>テンバ</t>
    </rPh>
    <rPh sb="8" eb="10">
      <t>ホソウ</t>
    </rPh>
    <rPh sb="13" eb="15">
      <t>ジフク</t>
    </rPh>
    <rPh sb="26" eb="28">
      <t>レンゾク</t>
    </rPh>
    <rPh sb="30" eb="32">
      <t>センジョウ</t>
    </rPh>
    <rPh sb="35" eb="37">
      <t>ハンゲツ</t>
    </rPh>
    <rPh sb="37" eb="38">
      <t>ジョウ</t>
    </rPh>
    <rPh sb="39" eb="41">
      <t>キレツ</t>
    </rPh>
    <phoneticPr fontId="4"/>
  </si>
  <si>
    <t>　</t>
    <phoneticPr fontId="4"/>
  </si>
  <si>
    <t>【現地調査での確認内容】
　①堤体盛土の変形、損傷</t>
    <phoneticPr fontId="4"/>
  </si>
  <si>
    <t>【現地調査での確認内容】
　②表面保護材の劣化、変形</t>
    <phoneticPr fontId="4"/>
  </si>
  <si>
    <t>・表面の陥没およびはらみ出しは、堤体の滑りに対する安全
　性の低下要因となる可能性が高いため、10点（早急に詳細
　な調査を実施し、対策の検討が必要な評価）とする。
・土地改良事業設計指針「ため池整備」において改修対象と
　して示している通り、堤体断面が当初に比して5%以上の面
　積率で変形している場合は、10点（早急に詳細な調査を実
　施し、対策の検討が必要な評価）とする。</t>
    <rPh sb="1" eb="3">
      <t>ヒョウメン</t>
    </rPh>
    <rPh sb="4" eb="6">
      <t>カンボツ</t>
    </rPh>
    <rPh sb="12" eb="13">
      <t>ダ</t>
    </rPh>
    <rPh sb="16" eb="17">
      <t>テイ</t>
    </rPh>
    <rPh sb="17" eb="18">
      <t>タイ</t>
    </rPh>
    <rPh sb="19" eb="20">
      <t>スベ</t>
    </rPh>
    <rPh sb="31" eb="33">
      <t>テイカ</t>
    </rPh>
    <rPh sb="33" eb="35">
      <t>ヨウイン</t>
    </rPh>
    <rPh sb="38" eb="41">
      <t>カノウセイ</t>
    </rPh>
    <rPh sb="42" eb="43">
      <t>タカ</t>
    </rPh>
    <rPh sb="59" eb="61">
      <t>チョウサ</t>
    </rPh>
    <rPh sb="62" eb="64">
      <t>ジッシ</t>
    </rPh>
    <rPh sb="66" eb="68">
      <t>タイサク</t>
    </rPh>
    <rPh sb="69" eb="71">
      <t>ケントウ</t>
    </rPh>
    <rPh sb="72" eb="74">
      <t>ヒツヨウ</t>
    </rPh>
    <rPh sb="75" eb="77">
      <t>ヒョウカ</t>
    </rPh>
    <phoneticPr fontId="4"/>
  </si>
  <si>
    <t>・日常の目視点検とともに、表面変位計測による経時的
　な変化を把握する。</t>
    <rPh sb="1" eb="3">
      <t>ニチジョウ</t>
    </rPh>
    <rPh sb="4" eb="6">
      <t>モクシ</t>
    </rPh>
    <rPh sb="6" eb="8">
      <t>テンケン</t>
    </rPh>
    <rPh sb="13" eb="15">
      <t>ヒョウメン</t>
    </rPh>
    <rPh sb="15" eb="17">
      <t>ヘンイ</t>
    </rPh>
    <rPh sb="17" eb="19">
      <t>ケイソク</t>
    </rPh>
    <rPh sb="22" eb="23">
      <t>キョウ</t>
    </rPh>
    <rPh sb="23" eb="24">
      <t>ジ</t>
    </rPh>
    <rPh sb="24" eb="25">
      <t>テキ</t>
    </rPh>
    <rPh sb="28" eb="30">
      <t>ヘンカ</t>
    </rPh>
    <rPh sb="31" eb="33">
      <t>ハアク</t>
    </rPh>
    <phoneticPr fontId="4"/>
  </si>
  <si>
    <t>・堤体の材料が露出した状態にある場合、降雨、貯水、
　波浪浸食等によって、材料の強度が低下したり、水理
　的な破壊に対する安全性が低下する可能性がある。</t>
    <rPh sb="1" eb="2">
      <t>テイ</t>
    </rPh>
    <rPh sb="2" eb="3">
      <t>タイ</t>
    </rPh>
    <rPh sb="4" eb="6">
      <t>ザイリョウ</t>
    </rPh>
    <rPh sb="7" eb="9">
      <t>ロシュツ</t>
    </rPh>
    <rPh sb="11" eb="13">
      <t>ジョウタイ</t>
    </rPh>
    <rPh sb="16" eb="18">
      <t>バアイ</t>
    </rPh>
    <rPh sb="19" eb="21">
      <t>コウウ</t>
    </rPh>
    <rPh sb="22" eb="24">
      <t>チョスイ</t>
    </rPh>
    <rPh sb="27" eb="28">
      <t>ナミ</t>
    </rPh>
    <rPh sb="29" eb="32">
      <t>シンショクナド</t>
    </rPh>
    <rPh sb="37" eb="39">
      <t>ザイリョウ</t>
    </rPh>
    <rPh sb="40" eb="42">
      <t>キョウド</t>
    </rPh>
    <rPh sb="43" eb="45">
      <t>テイカ</t>
    </rPh>
    <rPh sb="49" eb="50">
      <t>ミズ</t>
    </rPh>
    <rPh sb="53" eb="54">
      <t>テキ</t>
    </rPh>
    <rPh sb="55" eb="57">
      <t>ハカイ</t>
    </rPh>
    <rPh sb="58" eb="59">
      <t>タイ</t>
    </rPh>
    <rPh sb="61" eb="63">
      <t>アンゼン</t>
    </rPh>
    <rPh sb="63" eb="64">
      <t>セイ</t>
    </rPh>
    <rPh sb="65" eb="67">
      <t>テイカ</t>
    </rPh>
    <rPh sb="69" eb="72">
      <t>カノウセイ</t>
    </rPh>
    <phoneticPr fontId="4"/>
  </si>
  <si>
    <t>・堤体深部のクラックは、通常の目視点検では発見しに
　くい場合が多いため、材料の露出と併せて確認する。
・特に堤体に設置された取水施設（斜樋・底樋）の周辺
　は、入念に点検する必要がある。</t>
    <rPh sb="1" eb="2">
      <t>テイ</t>
    </rPh>
    <rPh sb="2" eb="3">
      <t>タイ</t>
    </rPh>
    <rPh sb="3" eb="5">
      <t>シンブ</t>
    </rPh>
    <rPh sb="12" eb="14">
      <t>ツウジョウ</t>
    </rPh>
    <rPh sb="15" eb="17">
      <t>モクシ</t>
    </rPh>
    <rPh sb="17" eb="19">
      <t>テンケン</t>
    </rPh>
    <rPh sb="21" eb="23">
      <t>ハッケン</t>
    </rPh>
    <rPh sb="29" eb="31">
      <t>バアイ</t>
    </rPh>
    <rPh sb="32" eb="33">
      <t>オオ</t>
    </rPh>
    <rPh sb="37" eb="39">
      <t>ザイリョウ</t>
    </rPh>
    <rPh sb="40" eb="42">
      <t>ロシュツ</t>
    </rPh>
    <rPh sb="43" eb="44">
      <t>アワ</t>
    </rPh>
    <rPh sb="46" eb="48">
      <t>カクニン</t>
    </rPh>
    <phoneticPr fontId="4"/>
  </si>
  <si>
    <t>・これらの変状の原因には、下流面の表層すべりが原
　因である場合と、他の外力（雪、地震、その他）による
　場合がある。</t>
    <rPh sb="5" eb="6">
      <t>ヘン</t>
    </rPh>
    <rPh sb="6" eb="7">
      <t>ジョウ</t>
    </rPh>
    <rPh sb="8" eb="10">
      <t>ゲンイン</t>
    </rPh>
    <rPh sb="13" eb="15">
      <t>カリュウ</t>
    </rPh>
    <rPh sb="15" eb="16">
      <t>メン</t>
    </rPh>
    <rPh sb="17" eb="19">
      <t>ヒョウソウ</t>
    </rPh>
    <rPh sb="23" eb="24">
      <t>ハラ</t>
    </rPh>
    <rPh sb="26" eb="27">
      <t>イン</t>
    </rPh>
    <rPh sb="30" eb="32">
      <t>バアイ</t>
    </rPh>
    <rPh sb="34" eb="35">
      <t>ホカ</t>
    </rPh>
    <rPh sb="36" eb="37">
      <t>ソト</t>
    </rPh>
    <rPh sb="37" eb="38">
      <t>チカラ</t>
    </rPh>
    <rPh sb="39" eb="40">
      <t>ユキ</t>
    </rPh>
    <rPh sb="41" eb="43">
      <t>ジシン</t>
    </rPh>
    <rPh sb="46" eb="47">
      <t>ホカ</t>
    </rPh>
    <rPh sb="53" eb="55">
      <t>バアイ</t>
    </rPh>
    <phoneticPr fontId="4"/>
  </si>
  <si>
    <t>・この変状は、法先ドレーン等の機能不全等の要因で
　発生する可能性がある。</t>
    <rPh sb="3" eb="4">
      <t>ヘン</t>
    </rPh>
    <rPh sb="4" eb="5">
      <t>ジョウ</t>
    </rPh>
    <rPh sb="7" eb="8">
      <t>ノリ</t>
    </rPh>
    <rPh sb="8" eb="9">
      <t>サキ</t>
    </rPh>
    <rPh sb="13" eb="14">
      <t>ナド</t>
    </rPh>
    <rPh sb="15" eb="17">
      <t>キノウ</t>
    </rPh>
    <rPh sb="17" eb="19">
      <t>フゼン</t>
    </rPh>
    <rPh sb="19" eb="20">
      <t>ナド</t>
    </rPh>
    <rPh sb="21" eb="23">
      <t>ヨウイン</t>
    </rPh>
    <rPh sb="26" eb="28">
      <t>ハッセイ</t>
    </rPh>
    <rPh sb="30" eb="33">
      <t>カノウセイ</t>
    </rPh>
    <phoneticPr fontId="4"/>
  </si>
  <si>
    <t>・これらの変状の原因には、堤体の不等沈下や他の外
　力（雪、地震、その他）による場合がある。</t>
    <rPh sb="5" eb="6">
      <t>ヘン</t>
    </rPh>
    <rPh sb="6" eb="7">
      <t>ジョウ</t>
    </rPh>
    <rPh sb="8" eb="10">
      <t>ゲンイン</t>
    </rPh>
    <rPh sb="13" eb="15">
      <t>テイタイ</t>
    </rPh>
    <rPh sb="16" eb="18">
      <t>フトウ</t>
    </rPh>
    <rPh sb="18" eb="20">
      <t>チンカ</t>
    </rPh>
    <rPh sb="21" eb="22">
      <t>ホカ</t>
    </rPh>
    <rPh sb="23" eb="24">
      <t>ソト</t>
    </rPh>
    <rPh sb="26" eb="27">
      <t>チカラ</t>
    </rPh>
    <rPh sb="28" eb="29">
      <t>ユキ</t>
    </rPh>
    <rPh sb="30" eb="32">
      <t>ジシン</t>
    </rPh>
    <rPh sb="35" eb="36">
      <t>ホカ</t>
    </rPh>
    <rPh sb="40" eb="42">
      <t>バアイ</t>
    </rPh>
    <phoneticPr fontId="4"/>
  </si>
  <si>
    <t>・堤頂部の沈下が、堤体深部の破損・欠損に起因して
　目視確認される場合がある。
・特に堤体に設置された取水施設（斜樋・底樋）の周辺
　は、入念に点検する必要がある。</t>
    <rPh sb="1" eb="2">
      <t>テイ</t>
    </rPh>
    <rPh sb="2" eb="3">
      <t>チョウ</t>
    </rPh>
    <rPh sb="3" eb="4">
      <t>ブ</t>
    </rPh>
    <rPh sb="5" eb="7">
      <t>チンカ</t>
    </rPh>
    <rPh sb="9" eb="10">
      <t>テイ</t>
    </rPh>
    <rPh sb="10" eb="11">
      <t>タイ</t>
    </rPh>
    <rPh sb="11" eb="12">
      <t>フカ</t>
    </rPh>
    <rPh sb="12" eb="13">
      <t>ブ</t>
    </rPh>
    <rPh sb="14" eb="16">
      <t>ハソン</t>
    </rPh>
    <rPh sb="17" eb="19">
      <t>ケッソン</t>
    </rPh>
    <rPh sb="20" eb="22">
      <t>キイン</t>
    </rPh>
    <rPh sb="26" eb="28">
      <t>モクシ</t>
    </rPh>
    <rPh sb="28" eb="30">
      <t>カクニン</t>
    </rPh>
    <rPh sb="33" eb="35">
      <t>バアイ</t>
    </rPh>
    <rPh sb="41" eb="42">
      <t>トク</t>
    </rPh>
    <rPh sb="43" eb="44">
      <t>テイ</t>
    </rPh>
    <rPh sb="44" eb="45">
      <t>タイ</t>
    </rPh>
    <rPh sb="46" eb="48">
      <t>セッチ</t>
    </rPh>
    <rPh sb="51" eb="53">
      <t>シュスイ</t>
    </rPh>
    <rPh sb="53" eb="55">
      <t>シセツ</t>
    </rPh>
    <rPh sb="56" eb="57">
      <t>シャ</t>
    </rPh>
    <rPh sb="57" eb="58">
      <t>ヒ</t>
    </rPh>
    <rPh sb="59" eb="60">
      <t>ソコ</t>
    </rPh>
    <rPh sb="60" eb="61">
      <t>ヒ</t>
    </rPh>
    <rPh sb="63" eb="65">
      <t>シュウヘン</t>
    </rPh>
    <rPh sb="69" eb="71">
      <t>ニュウネン</t>
    </rPh>
    <rPh sb="72" eb="74">
      <t>テンケン</t>
    </rPh>
    <rPh sb="76" eb="78">
      <t>ヒツヨウ</t>
    </rPh>
    <phoneticPr fontId="4"/>
  </si>
  <si>
    <t>・堤体表面の変形は、上記1）2）と同時に確認され、特に内部
　材料が損傷している場合には堤体の安全性の低下要因と
　なるため、5点（詳細な調査を実施し、対策の検討が必要な
　評価）とする。</t>
    <rPh sb="1" eb="2">
      <t>テイ</t>
    </rPh>
    <rPh sb="2" eb="3">
      <t>タイ</t>
    </rPh>
    <rPh sb="3" eb="5">
      <t>ヒョウメン</t>
    </rPh>
    <rPh sb="6" eb="8">
      <t>ヘンケイ</t>
    </rPh>
    <rPh sb="10" eb="12">
      <t>ジョウキ</t>
    </rPh>
    <rPh sb="17" eb="19">
      <t>ドウジ</t>
    </rPh>
    <rPh sb="20" eb="22">
      <t>カクニン</t>
    </rPh>
    <rPh sb="25" eb="26">
      <t>トク</t>
    </rPh>
    <rPh sb="27" eb="29">
      <t>ナイブ</t>
    </rPh>
    <rPh sb="31" eb="33">
      <t>ザイリョウ</t>
    </rPh>
    <rPh sb="34" eb="36">
      <t>ソンショウ</t>
    </rPh>
    <rPh sb="40" eb="42">
      <t>バアイ</t>
    </rPh>
    <rPh sb="44" eb="45">
      <t>テイ</t>
    </rPh>
    <rPh sb="45" eb="46">
      <t>タイ</t>
    </rPh>
    <rPh sb="47" eb="50">
      <t>アンゼンセイ</t>
    </rPh>
    <rPh sb="51" eb="53">
      <t>テイカ</t>
    </rPh>
    <rPh sb="53" eb="55">
      <t>ヨウイン</t>
    </rPh>
    <rPh sb="64" eb="65">
      <t>テン</t>
    </rPh>
    <rPh sb="66" eb="68">
      <t>ショウサイ</t>
    </rPh>
    <rPh sb="69" eb="71">
      <t>チョウサ</t>
    </rPh>
    <rPh sb="72" eb="74">
      <t>ジッシ</t>
    </rPh>
    <rPh sb="76" eb="78">
      <t>タイサク</t>
    </rPh>
    <rPh sb="79" eb="81">
      <t>ケントウ</t>
    </rPh>
    <rPh sb="82" eb="84">
      <t>ヒツヨウ</t>
    </rPh>
    <rPh sb="88" eb="89">
      <t>アタイ</t>
    </rPh>
    <phoneticPr fontId="4"/>
  </si>
  <si>
    <t>・堤体内部ゾーンの露出・欠損は堤体の滑りに対する安全
　性の低下要因となる可能性が高いため、3点とする。</t>
    <rPh sb="1" eb="2">
      <t>テイ</t>
    </rPh>
    <rPh sb="2" eb="3">
      <t>タイ</t>
    </rPh>
    <rPh sb="3" eb="5">
      <t>ナイブ</t>
    </rPh>
    <rPh sb="9" eb="11">
      <t>ロシュツ</t>
    </rPh>
    <rPh sb="12" eb="14">
      <t>ケッソン</t>
    </rPh>
    <rPh sb="15" eb="16">
      <t>テイ</t>
    </rPh>
    <rPh sb="16" eb="17">
      <t>タイ</t>
    </rPh>
    <rPh sb="18" eb="19">
      <t>スベ</t>
    </rPh>
    <rPh sb="21" eb="22">
      <t>タイ</t>
    </rPh>
    <rPh sb="24" eb="26">
      <t>アンゼン</t>
    </rPh>
    <rPh sb="28" eb="29">
      <t>セイ</t>
    </rPh>
    <rPh sb="30" eb="32">
      <t>テイカ</t>
    </rPh>
    <rPh sb="32" eb="34">
      <t>ヨウイン</t>
    </rPh>
    <rPh sb="37" eb="40">
      <t>カノウセイ</t>
    </rPh>
    <rPh sb="41" eb="42">
      <t>タカ</t>
    </rPh>
    <rPh sb="47" eb="48">
      <t>テン</t>
    </rPh>
    <phoneticPr fontId="4"/>
  </si>
  <si>
    <t>・堤体内部ゾーンのクラックは、材料の露出・欠損と相まっ
　て、堤体の滑りに対する安全性の低下要因となる可能性
　が高いため、5点（詳細な調査を実施し、対策の検討が必
　要な評価）とする。</t>
    <rPh sb="1" eb="2">
      <t>テイ</t>
    </rPh>
    <rPh sb="2" eb="3">
      <t>タイ</t>
    </rPh>
    <rPh sb="3" eb="5">
      <t>ナイブ</t>
    </rPh>
    <rPh sb="15" eb="17">
      <t>ザイリョウ</t>
    </rPh>
    <rPh sb="18" eb="20">
      <t>ロシュツ</t>
    </rPh>
    <rPh sb="21" eb="23">
      <t>ケッソン</t>
    </rPh>
    <rPh sb="24" eb="25">
      <t>アイ</t>
    </rPh>
    <rPh sb="31" eb="32">
      <t>テイ</t>
    </rPh>
    <rPh sb="32" eb="33">
      <t>タイ</t>
    </rPh>
    <rPh sb="34" eb="35">
      <t>スベ</t>
    </rPh>
    <rPh sb="37" eb="38">
      <t>タイ</t>
    </rPh>
    <rPh sb="40" eb="43">
      <t>アンゼンセイ</t>
    </rPh>
    <rPh sb="44" eb="46">
      <t>テイカ</t>
    </rPh>
    <rPh sb="46" eb="48">
      <t>ヨウイン</t>
    </rPh>
    <rPh sb="51" eb="54">
      <t>カノウセイ</t>
    </rPh>
    <rPh sb="57" eb="58">
      <t>タカ</t>
    </rPh>
    <rPh sb="63" eb="64">
      <t>テン</t>
    </rPh>
    <rPh sb="65" eb="67">
      <t>ショウサイ</t>
    </rPh>
    <rPh sb="68" eb="70">
      <t>チョウサ</t>
    </rPh>
    <rPh sb="71" eb="73">
      <t>ジッシ</t>
    </rPh>
    <rPh sb="75" eb="77">
      <t>タイサク</t>
    </rPh>
    <rPh sb="78" eb="80">
      <t>ケントウ</t>
    </rPh>
    <rPh sb="81" eb="82">
      <t>ヒツ</t>
    </rPh>
    <rPh sb="84" eb="85">
      <t>ヨウ</t>
    </rPh>
    <rPh sb="86" eb="88">
      <t>ヒョウカ</t>
    </rPh>
    <phoneticPr fontId="4"/>
  </si>
  <si>
    <t>・堤体下流面の不安定化に対する間接的な事象として確認
　できる場合があるが、堤体の安定性に影響を及ぼす可能
　性は小さいため、1点とする。</t>
    <rPh sb="1" eb="2">
      <t>テイ</t>
    </rPh>
    <rPh sb="2" eb="3">
      <t>タイ</t>
    </rPh>
    <rPh sb="3" eb="5">
      <t>カリュウ</t>
    </rPh>
    <rPh sb="5" eb="6">
      <t>メン</t>
    </rPh>
    <rPh sb="7" eb="11">
      <t>フアンテイカ</t>
    </rPh>
    <rPh sb="12" eb="13">
      <t>タイ</t>
    </rPh>
    <rPh sb="15" eb="18">
      <t>カンセツテキ</t>
    </rPh>
    <rPh sb="19" eb="21">
      <t>ジショウ</t>
    </rPh>
    <rPh sb="24" eb="26">
      <t>カクニン</t>
    </rPh>
    <rPh sb="31" eb="33">
      <t>バアイ</t>
    </rPh>
    <rPh sb="38" eb="39">
      <t>テイ</t>
    </rPh>
    <rPh sb="39" eb="40">
      <t>タイ</t>
    </rPh>
    <rPh sb="41" eb="44">
      <t>アンテイセイ</t>
    </rPh>
    <rPh sb="45" eb="47">
      <t>エイキョウ</t>
    </rPh>
    <rPh sb="48" eb="49">
      <t>オヨ</t>
    </rPh>
    <rPh sb="51" eb="53">
      <t>カノウ</t>
    </rPh>
    <rPh sb="55" eb="56">
      <t>セイ</t>
    </rPh>
    <rPh sb="57" eb="58">
      <t>チイ</t>
    </rPh>
    <rPh sb="64" eb="65">
      <t>テン</t>
    </rPh>
    <phoneticPr fontId="4"/>
  </si>
  <si>
    <t>・堤体天端亀裂からの雨水の浸入により、堤体内部の細粒
　分流出に伴う浸透経路が発達し、堤体の安定性に影響を
　与える可能性があるため、3点とする。</t>
    <rPh sb="1" eb="2">
      <t>テイ</t>
    </rPh>
    <rPh sb="2" eb="3">
      <t>タイ</t>
    </rPh>
    <rPh sb="3" eb="5">
      <t>テンバ</t>
    </rPh>
    <rPh sb="5" eb="7">
      <t>キレツ</t>
    </rPh>
    <rPh sb="10" eb="12">
      <t>ウスイ</t>
    </rPh>
    <rPh sb="13" eb="15">
      <t>シンニュウ</t>
    </rPh>
    <rPh sb="19" eb="22">
      <t>テイタイナイ</t>
    </rPh>
    <rPh sb="22" eb="23">
      <t>ブ</t>
    </rPh>
    <rPh sb="24" eb="26">
      <t>サイリュウ</t>
    </rPh>
    <rPh sb="28" eb="29">
      <t>ブン</t>
    </rPh>
    <rPh sb="29" eb="31">
      <t>リュウシュツ</t>
    </rPh>
    <rPh sb="32" eb="33">
      <t>トモナ</t>
    </rPh>
    <rPh sb="34" eb="36">
      <t>シントウ</t>
    </rPh>
    <rPh sb="36" eb="38">
      <t>ケイロ</t>
    </rPh>
    <rPh sb="39" eb="41">
      <t>ハッタツ</t>
    </rPh>
    <rPh sb="43" eb="45">
      <t>テイタイ</t>
    </rPh>
    <rPh sb="46" eb="49">
      <t>アンテイセイ</t>
    </rPh>
    <rPh sb="50" eb="52">
      <t>エイキョウ</t>
    </rPh>
    <rPh sb="55" eb="56">
      <t>アタ</t>
    </rPh>
    <rPh sb="58" eb="61">
      <t>カノウセイ</t>
    </rPh>
    <rPh sb="68" eb="69">
      <t>テン</t>
    </rPh>
    <phoneticPr fontId="4"/>
  </si>
  <si>
    <t>・堤頂部の沈下は、堤体断面の面積率等に対する安全性
　の低下要因となる可能性が高いため、5点（詳細な調査
　を実施し、対策の検討が必要な評価）とする。</t>
    <rPh sb="1" eb="2">
      <t>テイ</t>
    </rPh>
    <rPh sb="2" eb="3">
      <t>チョウ</t>
    </rPh>
    <rPh sb="3" eb="4">
      <t>ブ</t>
    </rPh>
    <rPh sb="5" eb="7">
      <t>チンカ</t>
    </rPh>
    <rPh sb="9" eb="11">
      <t>テイタイ</t>
    </rPh>
    <rPh sb="11" eb="13">
      <t>ダンメン</t>
    </rPh>
    <rPh sb="14" eb="16">
      <t>メンセキ</t>
    </rPh>
    <rPh sb="16" eb="18">
      <t>リツナド</t>
    </rPh>
    <rPh sb="19" eb="20">
      <t>タイ</t>
    </rPh>
    <rPh sb="22" eb="25">
      <t>アンゼンセイ</t>
    </rPh>
    <rPh sb="28" eb="30">
      <t>テイカ</t>
    </rPh>
    <rPh sb="30" eb="32">
      <t>ヨウイン</t>
    </rPh>
    <rPh sb="35" eb="38">
      <t>カノウセイ</t>
    </rPh>
    <rPh sb="39" eb="40">
      <t>タカ</t>
    </rPh>
    <phoneticPr fontId="4"/>
  </si>
  <si>
    <t>・この変状は、波浪浸食、材料の風化、堤体内部の損傷・
　流亡、地震等に起因して発生する可能性がある。
・表面保護材のみの変状か、堤体盛土の劣化・変形に起因
　する変状かを見極め、後者の場合は上記①堤体盛土の
　変形、損傷の項目にも加点する必要がある。</t>
    <rPh sb="3" eb="4">
      <t>ヘン</t>
    </rPh>
    <rPh sb="4" eb="5">
      <t>ジョウ</t>
    </rPh>
    <rPh sb="7" eb="9">
      <t>ハロウ</t>
    </rPh>
    <rPh sb="9" eb="11">
      <t>シンショク</t>
    </rPh>
    <rPh sb="12" eb="14">
      <t>ザイリョウ</t>
    </rPh>
    <rPh sb="15" eb="17">
      <t>フウカ</t>
    </rPh>
    <rPh sb="18" eb="19">
      <t>テイ</t>
    </rPh>
    <rPh sb="19" eb="20">
      <t>タイ</t>
    </rPh>
    <rPh sb="20" eb="22">
      <t>ナイブ</t>
    </rPh>
    <rPh sb="23" eb="25">
      <t>ソンショウ</t>
    </rPh>
    <rPh sb="28" eb="29">
      <t>リュウ</t>
    </rPh>
    <rPh sb="29" eb="30">
      <t>ボウ</t>
    </rPh>
    <rPh sb="31" eb="34">
      <t>ジシンナド</t>
    </rPh>
    <rPh sb="35" eb="36">
      <t>オコ</t>
    </rPh>
    <rPh sb="36" eb="37">
      <t>イン</t>
    </rPh>
    <rPh sb="39" eb="41">
      <t>ハッセイ</t>
    </rPh>
    <rPh sb="43" eb="46">
      <t>カノウセイ</t>
    </rPh>
    <rPh sb="52" eb="54">
      <t>ヒョウメン</t>
    </rPh>
    <rPh sb="54" eb="56">
      <t>ホゴ</t>
    </rPh>
    <rPh sb="56" eb="57">
      <t>ザイ</t>
    </rPh>
    <rPh sb="60" eb="61">
      <t>ヘン</t>
    </rPh>
    <rPh sb="61" eb="62">
      <t>ジョウ</t>
    </rPh>
    <rPh sb="64" eb="65">
      <t>テイ</t>
    </rPh>
    <rPh sb="65" eb="66">
      <t>タイ</t>
    </rPh>
    <rPh sb="66" eb="67">
      <t>モリ</t>
    </rPh>
    <rPh sb="67" eb="68">
      <t>ド</t>
    </rPh>
    <rPh sb="69" eb="71">
      <t>レッカ</t>
    </rPh>
    <rPh sb="72" eb="74">
      <t>ヘンケイ</t>
    </rPh>
    <rPh sb="75" eb="77">
      <t>キイン</t>
    </rPh>
    <rPh sb="81" eb="82">
      <t>ヘン</t>
    </rPh>
    <rPh sb="82" eb="83">
      <t>ジョウ</t>
    </rPh>
    <rPh sb="85" eb="87">
      <t>ミキワ</t>
    </rPh>
    <rPh sb="89" eb="91">
      <t>コウシャ</t>
    </rPh>
    <rPh sb="92" eb="94">
      <t>バアイ</t>
    </rPh>
    <rPh sb="95" eb="97">
      <t>ジョウキ</t>
    </rPh>
    <rPh sb="98" eb="99">
      <t>テイ</t>
    </rPh>
    <rPh sb="99" eb="100">
      <t>タイ</t>
    </rPh>
    <rPh sb="100" eb="101">
      <t>モリ</t>
    </rPh>
    <rPh sb="101" eb="102">
      <t>ド</t>
    </rPh>
    <rPh sb="105" eb="107">
      <t>ヘンケイ</t>
    </rPh>
    <rPh sb="108" eb="110">
      <t>ソンショウ</t>
    </rPh>
    <rPh sb="111" eb="113">
      <t>コウモク</t>
    </rPh>
    <rPh sb="115" eb="117">
      <t>カテン</t>
    </rPh>
    <rPh sb="119" eb="121">
      <t>ヒツヨウ</t>
    </rPh>
    <phoneticPr fontId="4"/>
  </si>
  <si>
    <t>・この変状は、波浪浸食、材料の風化、堤体内部の損傷
　・流亡、地震等に起因して発生する可能性がある。
・表面保護材のみの変状か、堤体盛土の劣化・変形に起因
　する変状かを見極め、後者の場合は上記①堤体盛土の
　変形、損傷の項目にも加点する必要がある。</t>
    <rPh sb="3" eb="4">
      <t>ヘン</t>
    </rPh>
    <rPh sb="4" eb="5">
      <t>ジョウ</t>
    </rPh>
    <rPh sb="7" eb="9">
      <t>ハロウ</t>
    </rPh>
    <rPh sb="9" eb="11">
      <t>シンショク</t>
    </rPh>
    <rPh sb="12" eb="14">
      <t>ザイリョウ</t>
    </rPh>
    <rPh sb="15" eb="17">
      <t>フウカ</t>
    </rPh>
    <rPh sb="18" eb="19">
      <t>テイ</t>
    </rPh>
    <rPh sb="19" eb="20">
      <t>タイ</t>
    </rPh>
    <rPh sb="20" eb="22">
      <t>ナイブ</t>
    </rPh>
    <rPh sb="23" eb="25">
      <t>ソンショウ</t>
    </rPh>
    <rPh sb="28" eb="29">
      <t>リュウ</t>
    </rPh>
    <rPh sb="29" eb="30">
      <t>ボウ</t>
    </rPh>
    <rPh sb="31" eb="34">
      <t>ジシンナド</t>
    </rPh>
    <rPh sb="35" eb="36">
      <t>オコ</t>
    </rPh>
    <rPh sb="36" eb="37">
      <t>イン</t>
    </rPh>
    <rPh sb="39" eb="41">
      <t>ハッセイ</t>
    </rPh>
    <rPh sb="43" eb="46">
      <t>カノウセイ</t>
    </rPh>
    <phoneticPr fontId="4"/>
  </si>
  <si>
    <t>・この変状は、波浪浸食、材料の風化、堤体内部の損傷・
　流亡、地震等に起因して発生する可能性がある。
・表面保護材のみの変状か、堤体盛土の劣化・変形に起因
　する変状かを見極め、後者の場合は上記①堤体盛土の
　変形、損傷の項目にも加点する必要がある。</t>
    <rPh sb="3" eb="4">
      <t>ヘン</t>
    </rPh>
    <rPh sb="4" eb="5">
      <t>ジョウ</t>
    </rPh>
    <rPh sb="7" eb="9">
      <t>ハロウ</t>
    </rPh>
    <rPh sb="9" eb="11">
      <t>シンショク</t>
    </rPh>
    <rPh sb="12" eb="14">
      <t>ザイリョウ</t>
    </rPh>
    <rPh sb="15" eb="17">
      <t>フウカ</t>
    </rPh>
    <rPh sb="18" eb="19">
      <t>テイ</t>
    </rPh>
    <rPh sb="19" eb="20">
      <t>タイ</t>
    </rPh>
    <rPh sb="20" eb="22">
      <t>ナイブ</t>
    </rPh>
    <rPh sb="23" eb="25">
      <t>ソンショウ</t>
    </rPh>
    <rPh sb="28" eb="29">
      <t>リュウ</t>
    </rPh>
    <rPh sb="29" eb="30">
      <t>ボウ</t>
    </rPh>
    <rPh sb="31" eb="34">
      <t>ジシンナド</t>
    </rPh>
    <rPh sb="35" eb="36">
      <t>オコ</t>
    </rPh>
    <rPh sb="36" eb="37">
      <t>イン</t>
    </rPh>
    <rPh sb="39" eb="41">
      <t>ハッセイ</t>
    </rPh>
    <rPh sb="43" eb="46">
      <t>カノウセイ</t>
    </rPh>
    <phoneticPr fontId="4"/>
  </si>
  <si>
    <t>・この変状は、波浪浸食、材料の風化、堤体内部の損傷・
　流亡、地震等に起因して発生する可能性がある。</t>
    <rPh sb="3" eb="4">
      <t>ヘン</t>
    </rPh>
    <rPh sb="4" eb="5">
      <t>ジョウ</t>
    </rPh>
    <rPh sb="7" eb="9">
      <t>ハロウ</t>
    </rPh>
    <rPh sb="9" eb="11">
      <t>シンショク</t>
    </rPh>
    <rPh sb="12" eb="14">
      <t>ザイリョウ</t>
    </rPh>
    <rPh sb="15" eb="17">
      <t>フウカ</t>
    </rPh>
    <rPh sb="18" eb="19">
      <t>テイ</t>
    </rPh>
    <rPh sb="19" eb="20">
      <t>タイ</t>
    </rPh>
    <rPh sb="20" eb="22">
      <t>ナイブ</t>
    </rPh>
    <rPh sb="23" eb="25">
      <t>ソンショウ</t>
    </rPh>
    <rPh sb="28" eb="29">
      <t>リュウ</t>
    </rPh>
    <rPh sb="29" eb="30">
      <t>ボウ</t>
    </rPh>
    <rPh sb="31" eb="34">
      <t>ジシンナド</t>
    </rPh>
    <rPh sb="35" eb="36">
      <t>オコ</t>
    </rPh>
    <rPh sb="36" eb="37">
      <t>イン</t>
    </rPh>
    <rPh sb="39" eb="41">
      <t>ハッセイ</t>
    </rPh>
    <rPh sb="43" eb="46">
      <t>カノウセイ</t>
    </rPh>
    <phoneticPr fontId="4"/>
  </si>
  <si>
    <t>・この変状は、表面保護材の劣化と波浪浸食等の要因
　で発生する可能性がある。</t>
    <rPh sb="3" eb="4">
      <t>ヘン</t>
    </rPh>
    <rPh sb="4" eb="5">
      <t>ジョウ</t>
    </rPh>
    <rPh sb="7" eb="9">
      <t>ヒョウメン</t>
    </rPh>
    <rPh sb="9" eb="11">
      <t>ホゴ</t>
    </rPh>
    <rPh sb="11" eb="12">
      <t>ザイ</t>
    </rPh>
    <rPh sb="13" eb="15">
      <t>レッカ</t>
    </rPh>
    <rPh sb="16" eb="17">
      <t>ナミ</t>
    </rPh>
    <rPh sb="18" eb="21">
      <t>シンショクナド</t>
    </rPh>
    <rPh sb="22" eb="24">
      <t>ヨウイン</t>
    </rPh>
    <rPh sb="27" eb="29">
      <t>ハッセイ</t>
    </rPh>
    <rPh sb="31" eb="34">
      <t>カノウセイ</t>
    </rPh>
    <phoneticPr fontId="4"/>
  </si>
  <si>
    <t>・直ちに堤体の安定性に影響を及ぼす可能性は小さい
　ため、各々箇所で1点とする。</t>
    <rPh sb="1" eb="2">
      <t>タダ</t>
    </rPh>
    <rPh sb="4" eb="5">
      <t>テイ</t>
    </rPh>
    <rPh sb="5" eb="6">
      <t>タイ</t>
    </rPh>
    <rPh sb="7" eb="10">
      <t>アンテイセイ</t>
    </rPh>
    <rPh sb="11" eb="13">
      <t>エイキョウ</t>
    </rPh>
    <rPh sb="14" eb="15">
      <t>オヨ</t>
    </rPh>
    <rPh sb="17" eb="20">
      <t>カノウセイ</t>
    </rPh>
    <rPh sb="21" eb="22">
      <t>チイ</t>
    </rPh>
    <rPh sb="29" eb="31">
      <t>オノオノ</t>
    </rPh>
    <rPh sb="31" eb="33">
      <t>カショ</t>
    </rPh>
    <rPh sb="35" eb="36">
      <t>テン</t>
    </rPh>
    <phoneticPr fontId="4"/>
  </si>
  <si>
    <t>1)他の部分より植生が濃い部分がある</t>
    <rPh sb="2" eb="3">
      <t>タ</t>
    </rPh>
    <rPh sb="4" eb="6">
      <t>ブブン</t>
    </rPh>
    <rPh sb="8" eb="10">
      <t>ショクセイ</t>
    </rPh>
    <rPh sb="11" eb="12">
      <t>コ</t>
    </rPh>
    <rPh sb="13" eb="15">
      <t>ブブン</t>
    </rPh>
    <phoneticPr fontId="4"/>
  </si>
  <si>
    <t>1)湧水している箇所がある</t>
    <rPh sb="2" eb="4">
      <t>ユウスイ</t>
    </rPh>
    <rPh sb="8" eb="10">
      <t>カショ</t>
    </rPh>
    <phoneticPr fontId="4"/>
  </si>
  <si>
    <t>3)土粒子を伴う激しい水の噴出がみられる</t>
    <rPh sb="2" eb="5">
      <t>ドリュウシ</t>
    </rPh>
    <rPh sb="6" eb="7">
      <t>トモナ</t>
    </rPh>
    <rPh sb="8" eb="9">
      <t>ハゲ</t>
    </rPh>
    <rPh sb="11" eb="12">
      <t>ミズ</t>
    </rPh>
    <rPh sb="13" eb="15">
      <t>フンシュツ</t>
    </rPh>
    <phoneticPr fontId="4"/>
  </si>
  <si>
    <t>堤体
下流面
ランク
判定</t>
    <rPh sb="0" eb="1">
      <t>テイ</t>
    </rPh>
    <rPh sb="1" eb="2">
      <t>タイ</t>
    </rPh>
    <rPh sb="3" eb="5">
      <t>カリュウ</t>
    </rPh>
    <rPh sb="5" eb="6">
      <t>メン</t>
    </rPh>
    <rPh sb="11" eb="13">
      <t>ハンテイ</t>
    </rPh>
    <phoneticPr fontId="4"/>
  </si>
  <si>
    <t>地山
境界部
ランク
判定</t>
    <rPh sb="0" eb="1">
      <t>ジ</t>
    </rPh>
    <rPh sb="1" eb="2">
      <t>ヤマ</t>
    </rPh>
    <rPh sb="3" eb="5">
      <t>キョウカイ</t>
    </rPh>
    <rPh sb="5" eb="6">
      <t>ブ</t>
    </rPh>
    <rPh sb="11" eb="13">
      <t>ハンテイ</t>
    </rPh>
    <phoneticPr fontId="4"/>
  </si>
  <si>
    <t>構造物
境界部
ランク
判定</t>
    <rPh sb="0" eb="3">
      <t>コウゾウブツ</t>
    </rPh>
    <rPh sb="4" eb="6">
      <t>キョウカイ</t>
    </rPh>
    <rPh sb="6" eb="7">
      <t>ブ</t>
    </rPh>
    <rPh sb="12" eb="14">
      <t>ハンテイ</t>
    </rPh>
    <phoneticPr fontId="4"/>
  </si>
  <si>
    <t>劣化程度は小さく、当面は通常の
管理で問題ない。</t>
    <rPh sb="0" eb="2">
      <t>レッカ</t>
    </rPh>
    <rPh sb="2" eb="4">
      <t>テイド</t>
    </rPh>
    <rPh sb="5" eb="6">
      <t>チイ</t>
    </rPh>
    <rPh sb="9" eb="11">
      <t>トウメン</t>
    </rPh>
    <rPh sb="12" eb="14">
      <t>ツウジョウ</t>
    </rPh>
    <rPh sb="16" eb="18">
      <t>カンリ</t>
    </rPh>
    <rPh sb="19" eb="21">
      <t>モンダイ</t>
    </rPh>
    <phoneticPr fontId="4"/>
  </si>
  <si>
    <t>2)法面保護工(張石、捨石等）がコケなどで
　変色している</t>
    <rPh sb="2" eb="4">
      <t>ノリメン</t>
    </rPh>
    <rPh sb="4" eb="7">
      <t>ホゴコウ</t>
    </rPh>
    <rPh sb="8" eb="10">
      <t>ハリイシ</t>
    </rPh>
    <rPh sb="11" eb="13">
      <t>ステイシ</t>
    </rPh>
    <rPh sb="13" eb="14">
      <t>トウ</t>
    </rPh>
    <rPh sb="23" eb="25">
      <t>ヘンショク</t>
    </rPh>
    <phoneticPr fontId="4"/>
  </si>
  <si>
    <t>3)好湿性の植物(コケ,フキ,シダ)が繁茂
　している</t>
    <rPh sb="2" eb="5">
      <t>コウシツセイ</t>
    </rPh>
    <rPh sb="6" eb="8">
      <t>ショクブツ</t>
    </rPh>
    <rPh sb="19" eb="21">
      <t>ハンモ</t>
    </rPh>
    <phoneticPr fontId="4"/>
  </si>
  <si>
    <r>
      <rPr>
        <sz val="9"/>
        <rFont val="ＭＳ Ｐゴシック"/>
        <family val="3"/>
        <charset val="128"/>
      </rPr>
      <t xml:space="preserve">・目視、写真
・発生箇所（平面図に記載）
</t>
    </r>
    <r>
      <rPr>
        <b/>
        <sz val="9"/>
        <color rgb="FFFF0000"/>
        <rFont val="ＭＳ Ｐゴシック"/>
        <family val="3"/>
        <charset val="128"/>
      </rPr>
      <t>速やかに伐採、抜根し
堤体土の性状に近い土で
締固め、埋め戻す</t>
    </r>
    <phoneticPr fontId="4"/>
  </si>
  <si>
    <t>4)堤体上に(樹木など)根の深い植物が
　生えている</t>
    <rPh sb="2" eb="4">
      <t>テイタイ</t>
    </rPh>
    <rPh sb="4" eb="5">
      <t>ウエ</t>
    </rPh>
    <rPh sb="7" eb="9">
      <t>ジュモク</t>
    </rPh>
    <rPh sb="12" eb="13">
      <t>ネ</t>
    </rPh>
    <rPh sb="14" eb="15">
      <t>フカ</t>
    </rPh>
    <rPh sb="16" eb="18">
      <t>ショクブツ</t>
    </rPh>
    <rPh sb="21" eb="22">
      <t>ハ</t>
    </rPh>
    <phoneticPr fontId="4"/>
  </si>
  <si>
    <t>5)(晴天時)堤体下流面の中腹～法尻部で
　湿潤化している箇所がある</t>
    <rPh sb="3" eb="6">
      <t>セイテンジ</t>
    </rPh>
    <rPh sb="7" eb="9">
      <t>テイタイ</t>
    </rPh>
    <rPh sb="9" eb="11">
      <t>カリュウ</t>
    </rPh>
    <rPh sb="11" eb="12">
      <t>メン</t>
    </rPh>
    <rPh sb="13" eb="15">
      <t>チュウフク</t>
    </rPh>
    <rPh sb="16" eb="17">
      <t>ノリ</t>
    </rPh>
    <rPh sb="17" eb="18">
      <t>シリ</t>
    </rPh>
    <rPh sb="18" eb="19">
      <t>ブ</t>
    </rPh>
    <rPh sb="22" eb="24">
      <t>シツジュン</t>
    </rPh>
    <rPh sb="24" eb="25">
      <t>カ</t>
    </rPh>
    <rPh sb="29" eb="31">
      <t>カショ</t>
    </rPh>
    <phoneticPr fontId="4"/>
  </si>
  <si>
    <t>6)(晴天時)地山境界部で湿潤化している
　箇所がある</t>
    <rPh sb="3" eb="6">
      <t>セイテンジ</t>
    </rPh>
    <rPh sb="7" eb="9">
      <t>ジヤマ</t>
    </rPh>
    <rPh sb="9" eb="12">
      <t>キョウカイブ</t>
    </rPh>
    <rPh sb="13" eb="15">
      <t>シツジュン</t>
    </rPh>
    <rPh sb="15" eb="16">
      <t>カ</t>
    </rPh>
    <rPh sb="22" eb="24">
      <t>カショ</t>
    </rPh>
    <phoneticPr fontId="4"/>
  </si>
  <si>
    <t>7)(晴天時)堤体下流側の地盤部で
　水たまりや湿地化している箇所がある
　※②に伴う水たまりや湿地は除外する</t>
    <rPh sb="3" eb="6">
      <t>セイテンジ</t>
    </rPh>
    <rPh sb="7" eb="9">
      <t>テイタイ</t>
    </rPh>
    <rPh sb="9" eb="11">
      <t>カリュウ</t>
    </rPh>
    <rPh sb="11" eb="12">
      <t>ガワ</t>
    </rPh>
    <rPh sb="13" eb="15">
      <t>ジバン</t>
    </rPh>
    <rPh sb="15" eb="16">
      <t>ブ</t>
    </rPh>
    <rPh sb="19" eb="20">
      <t>ミズ</t>
    </rPh>
    <rPh sb="24" eb="26">
      <t>シッチ</t>
    </rPh>
    <rPh sb="26" eb="27">
      <t>カ</t>
    </rPh>
    <rPh sb="31" eb="33">
      <t>カショ</t>
    </rPh>
    <rPh sb="41" eb="42">
      <t>トモナ</t>
    </rPh>
    <rPh sb="43" eb="44">
      <t>ミズ</t>
    </rPh>
    <rPh sb="48" eb="50">
      <t>シッチ</t>
    </rPh>
    <rPh sb="51" eb="53">
      <t>ジョガイ</t>
    </rPh>
    <phoneticPr fontId="4"/>
  </si>
  <si>
    <r>
      <rPr>
        <sz val="9"/>
        <rFont val="ＭＳ Ｐゴシック"/>
        <family val="3"/>
        <charset val="128"/>
      </rPr>
      <t xml:space="preserve">・目視（濁りの有無）、写真
・発生箇所（平面図に記載）
・計測（経時的な観測・計測）
</t>
    </r>
    <r>
      <rPr>
        <b/>
        <sz val="9"/>
        <color indexed="10"/>
        <rFont val="ＭＳ Ｐゴシック"/>
        <family val="3"/>
        <charset val="128"/>
      </rPr>
      <t>！緊急放流し、必要に応じて
避難勧告を行った上で、原因
を究明し、対策を実施する</t>
    </r>
    <rPh sb="44" eb="46">
      <t>キンキュウ</t>
    </rPh>
    <rPh sb="46" eb="48">
      <t>ホウリュウ</t>
    </rPh>
    <rPh sb="50" eb="52">
      <t>ヒツヨウ</t>
    </rPh>
    <rPh sb="57" eb="59">
      <t>ヒナン</t>
    </rPh>
    <rPh sb="59" eb="61">
      <t>カンコク</t>
    </rPh>
    <rPh sb="62" eb="63">
      <t>オコナ</t>
    </rPh>
    <rPh sb="65" eb="66">
      <t>ウエ</t>
    </rPh>
    <rPh sb="68" eb="70">
      <t>ゲンイン</t>
    </rPh>
    <rPh sb="72" eb="74">
      <t>キュウメイ</t>
    </rPh>
    <rPh sb="76" eb="78">
      <t>タイサク</t>
    </rPh>
    <rPh sb="79" eb="81">
      <t>ジッシ</t>
    </rPh>
    <phoneticPr fontId="4"/>
  </si>
  <si>
    <t>2)満水位における堤体からの漏水量が、
　堤長100m当たり60ℓ/minを超えている。</t>
    <rPh sb="2" eb="3">
      <t>マン</t>
    </rPh>
    <rPh sb="3" eb="5">
      <t>スイイ</t>
    </rPh>
    <rPh sb="9" eb="10">
      <t>テイ</t>
    </rPh>
    <rPh sb="10" eb="11">
      <t>タイ</t>
    </rPh>
    <rPh sb="14" eb="16">
      <t>ロウスイ</t>
    </rPh>
    <rPh sb="16" eb="17">
      <t>リョウ</t>
    </rPh>
    <rPh sb="21" eb="22">
      <t>テイ</t>
    </rPh>
    <rPh sb="22" eb="23">
      <t>チョウ</t>
    </rPh>
    <rPh sb="27" eb="28">
      <t>ア</t>
    </rPh>
    <rPh sb="38" eb="39">
      <t>コ</t>
    </rPh>
    <phoneticPr fontId="4"/>
  </si>
  <si>
    <t>4)(晴天時)小段、法尻の承水路に水が
　流れている</t>
    <rPh sb="3" eb="6">
      <t>セイテンジ</t>
    </rPh>
    <rPh sb="7" eb="9">
      <t>コダン</t>
    </rPh>
    <rPh sb="10" eb="11">
      <t>ノリ</t>
    </rPh>
    <rPh sb="11" eb="12">
      <t>シリ</t>
    </rPh>
    <rPh sb="13" eb="16">
      <t>ショウスイロ</t>
    </rPh>
    <rPh sb="17" eb="18">
      <t>ミズ</t>
    </rPh>
    <rPh sb="21" eb="22">
      <t>ナガ</t>
    </rPh>
    <phoneticPr fontId="4"/>
  </si>
  <si>
    <t>【現地調査での確認内容】
　①浸潤化</t>
    <phoneticPr fontId="4"/>
  </si>
  <si>
    <t>・堤体の湿潤化の指標として日常点検で確認しやすい
　変状である。浸潤の原因として、堤体築堤材料が
　難透水性で浸潤線が高いことや左右地山地下水の
　影響等が考えられる。このような変状は、堤体の
　安定上直ちに問題となる可能性は小さいが、日常点検
　では継続的に観察することが望ましい。</t>
    <rPh sb="1" eb="2">
      <t>テイ</t>
    </rPh>
    <rPh sb="2" eb="3">
      <t>タイ</t>
    </rPh>
    <rPh sb="4" eb="6">
      <t>シツジュン</t>
    </rPh>
    <rPh sb="6" eb="7">
      <t>カ</t>
    </rPh>
    <rPh sb="8" eb="10">
      <t>シヒョウ</t>
    </rPh>
    <rPh sb="13" eb="15">
      <t>ニチジョウ</t>
    </rPh>
    <rPh sb="15" eb="17">
      <t>テンケン</t>
    </rPh>
    <rPh sb="18" eb="20">
      <t>カクニン</t>
    </rPh>
    <rPh sb="26" eb="27">
      <t>ヘン</t>
    </rPh>
    <rPh sb="27" eb="28">
      <t>ジョウ</t>
    </rPh>
    <rPh sb="32" eb="33">
      <t>ヒタ</t>
    </rPh>
    <rPh sb="33" eb="34">
      <t>ジュン</t>
    </rPh>
    <rPh sb="35" eb="37">
      <t>ゲンイン</t>
    </rPh>
    <rPh sb="41" eb="42">
      <t>テイ</t>
    </rPh>
    <rPh sb="42" eb="43">
      <t>タイ</t>
    </rPh>
    <rPh sb="43" eb="44">
      <t>チク</t>
    </rPh>
    <rPh sb="44" eb="45">
      <t>テイ</t>
    </rPh>
    <rPh sb="45" eb="47">
      <t>ザイリョウ</t>
    </rPh>
    <phoneticPr fontId="4"/>
  </si>
  <si>
    <t>・植生の変化のみであれば直ちに堤体の安定性に影響を
　及ぼす可能性は小さいため、各々箇所で1点とする。</t>
    <rPh sb="1" eb="2">
      <t>ウ</t>
    </rPh>
    <rPh sb="2" eb="3">
      <t>ショウ</t>
    </rPh>
    <rPh sb="4" eb="6">
      <t>ヘンカ</t>
    </rPh>
    <rPh sb="12" eb="13">
      <t>タダ</t>
    </rPh>
    <rPh sb="15" eb="16">
      <t>テイ</t>
    </rPh>
    <rPh sb="16" eb="17">
      <t>タイ</t>
    </rPh>
    <rPh sb="18" eb="20">
      <t>アンテイ</t>
    </rPh>
    <rPh sb="20" eb="21">
      <t>セイ</t>
    </rPh>
    <rPh sb="22" eb="24">
      <t>エイキョウ</t>
    </rPh>
    <rPh sb="27" eb="28">
      <t>オヨ</t>
    </rPh>
    <rPh sb="30" eb="33">
      <t>カノウセイ</t>
    </rPh>
    <rPh sb="34" eb="35">
      <t>チイ</t>
    </rPh>
    <rPh sb="40" eb="42">
      <t>オノオノ</t>
    </rPh>
    <rPh sb="42" eb="44">
      <t>カショ</t>
    </rPh>
    <rPh sb="46" eb="47">
      <t>テン</t>
    </rPh>
    <phoneticPr fontId="4"/>
  </si>
  <si>
    <t>・直ちに堤体の安定性に影響を及ぼす可能性は小さいため、
　各々箇所で1点とする。</t>
    <rPh sb="1" eb="2">
      <t>タダ</t>
    </rPh>
    <rPh sb="4" eb="5">
      <t>テイ</t>
    </rPh>
    <rPh sb="5" eb="6">
      <t>タイ</t>
    </rPh>
    <rPh sb="7" eb="9">
      <t>アンテイ</t>
    </rPh>
    <rPh sb="9" eb="10">
      <t>セイ</t>
    </rPh>
    <rPh sb="11" eb="13">
      <t>エイキョウ</t>
    </rPh>
    <rPh sb="14" eb="15">
      <t>オヨ</t>
    </rPh>
    <rPh sb="17" eb="20">
      <t>カノウセイ</t>
    </rPh>
    <rPh sb="21" eb="22">
      <t>チイ</t>
    </rPh>
    <rPh sb="29" eb="31">
      <t>オノオノ</t>
    </rPh>
    <rPh sb="31" eb="33">
      <t>カショ</t>
    </rPh>
    <rPh sb="35" eb="36">
      <t>テン</t>
    </rPh>
    <phoneticPr fontId="4"/>
  </si>
  <si>
    <t>・堤体の安定性に影響を及ぼす危険があるため、速やかに
　伐採、抜根し堤体土の性状に近い土で締固め、埋め戻す。</t>
    <rPh sb="1" eb="2">
      <t>テイ</t>
    </rPh>
    <rPh sb="2" eb="3">
      <t>タイ</t>
    </rPh>
    <rPh sb="4" eb="6">
      <t>アンテイ</t>
    </rPh>
    <rPh sb="6" eb="7">
      <t>セイ</t>
    </rPh>
    <rPh sb="8" eb="10">
      <t>エイキョウ</t>
    </rPh>
    <rPh sb="11" eb="12">
      <t>オヨ</t>
    </rPh>
    <rPh sb="14" eb="16">
      <t>キケン</t>
    </rPh>
    <rPh sb="22" eb="23">
      <t>スミ</t>
    </rPh>
    <rPh sb="28" eb="30">
      <t>バッサイ</t>
    </rPh>
    <rPh sb="31" eb="32">
      <t>バツ</t>
    </rPh>
    <rPh sb="32" eb="33">
      <t>ネ</t>
    </rPh>
    <rPh sb="34" eb="35">
      <t>テイ</t>
    </rPh>
    <rPh sb="35" eb="36">
      <t>タイ</t>
    </rPh>
    <rPh sb="36" eb="37">
      <t>ド</t>
    </rPh>
    <rPh sb="38" eb="40">
      <t>セイジョウ</t>
    </rPh>
    <rPh sb="41" eb="42">
      <t>チカ</t>
    </rPh>
    <rPh sb="43" eb="44">
      <t>ツチ</t>
    </rPh>
    <rPh sb="45" eb="46">
      <t>シメ</t>
    </rPh>
    <rPh sb="46" eb="47">
      <t>カタ</t>
    </rPh>
    <rPh sb="49" eb="50">
      <t>ウ</t>
    </rPh>
    <rPh sb="51" eb="52">
      <t>モド</t>
    </rPh>
    <phoneticPr fontId="4"/>
  </si>
  <si>
    <t>・堤体を経路とする水の滲出は、設計よりも浸潤線が高い
　場合が想定されるため、やや高めの点（2点）とする。</t>
    <rPh sb="1" eb="2">
      <t>テイ</t>
    </rPh>
    <rPh sb="2" eb="3">
      <t>タイ</t>
    </rPh>
    <rPh sb="4" eb="6">
      <t>ケイロ</t>
    </rPh>
    <rPh sb="9" eb="10">
      <t>ミズ</t>
    </rPh>
    <rPh sb="11" eb="12">
      <t>シ</t>
    </rPh>
    <rPh sb="12" eb="13">
      <t>シュツ</t>
    </rPh>
    <rPh sb="15" eb="17">
      <t>セッケイ</t>
    </rPh>
    <rPh sb="20" eb="21">
      <t>ヒタ</t>
    </rPh>
    <rPh sb="21" eb="22">
      <t>ジュン</t>
    </rPh>
    <rPh sb="22" eb="23">
      <t>セン</t>
    </rPh>
    <rPh sb="24" eb="25">
      <t>タカ</t>
    </rPh>
    <rPh sb="28" eb="30">
      <t>バアイ</t>
    </rPh>
    <rPh sb="31" eb="33">
      <t>ソウテイ</t>
    </rPh>
    <rPh sb="41" eb="42">
      <t>タカ</t>
    </rPh>
    <rPh sb="44" eb="45">
      <t>テン</t>
    </rPh>
    <rPh sb="47" eb="48">
      <t>テン</t>
    </rPh>
    <phoneticPr fontId="4"/>
  </si>
  <si>
    <t>・堤体を経路とする水の滲出は、設計よりも浸潤線が高い
　場合が想定される。また、透水性堤体基礎地盤を経路と
　する水の滲出は、簡易補修での解決が困難と想定される。
　以上より、やや高めの点（2点）とする。</t>
    <rPh sb="1" eb="2">
      <t>テイ</t>
    </rPh>
    <rPh sb="2" eb="3">
      <t>タイ</t>
    </rPh>
    <rPh sb="4" eb="6">
      <t>ケイロ</t>
    </rPh>
    <rPh sb="9" eb="10">
      <t>ミズ</t>
    </rPh>
    <rPh sb="11" eb="12">
      <t>シ</t>
    </rPh>
    <rPh sb="12" eb="13">
      <t>シュツ</t>
    </rPh>
    <rPh sb="15" eb="17">
      <t>セッケイ</t>
    </rPh>
    <rPh sb="20" eb="21">
      <t>ヒタ</t>
    </rPh>
    <rPh sb="21" eb="22">
      <t>ジュン</t>
    </rPh>
    <rPh sb="22" eb="23">
      <t>セン</t>
    </rPh>
    <rPh sb="24" eb="25">
      <t>タカ</t>
    </rPh>
    <rPh sb="28" eb="30">
      <t>バアイ</t>
    </rPh>
    <rPh sb="31" eb="33">
      <t>ソウテイ</t>
    </rPh>
    <rPh sb="40" eb="43">
      <t>トウスイセイ</t>
    </rPh>
    <rPh sb="43" eb="44">
      <t>テイ</t>
    </rPh>
    <rPh sb="44" eb="45">
      <t>タイ</t>
    </rPh>
    <rPh sb="45" eb="47">
      <t>キソ</t>
    </rPh>
    <rPh sb="47" eb="49">
      <t>ジバン</t>
    </rPh>
    <rPh sb="50" eb="52">
      <t>ケイロ</t>
    </rPh>
    <rPh sb="57" eb="58">
      <t>ミズ</t>
    </rPh>
    <rPh sb="59" eb="60">
      <t>シ</t>
    </rPh>
    <rPh sb="60" eb="61">
      <t>ダ</t>
    </rPh>
    <rPh sb="63" eb="65">
      <t>カンイ</t>
    </rPh>
    <rPh sb="65" eb="67">
      <t>ホシュウ</t>
    </rPh>
    <rPh sb="69" eb="71">
      <t>カイケツ</t>
    </rPh>
    <rPh sb="72" eb="74">
      <t>コンナン</t>
    </rPh>
    <rPh sb="75" eb="77">
      <t>ソウテイ</t>
    </rPh>
    <rPh sb="83" eb="85">
      <t>イジョウ</t>
    </rPh>
    <rPh sb="90" eb="91">
      <t>タカ</t>
    </rPh>
    <rPh sb="93" eb="94">
      <t>テン</t>
    </rPh>
    <rPh sb="96" eb="97">
      <t>テン</t>
    </rPh>
    <phoneticPr fontId="4"/>
  </si>
  <si>
    <t>・法面保護で築堤材が覆われている場合、法面保護工
　の状況から堤体の浸潤化の有無を間接的に確認する
　ことが必要となる。このような箇所については、日常点検
　で継続観察することが望ましい。</t>
    <rPh sb="1" eb="2">
      <t>ホウ</t>
    </rPh>
    <rPh sb="2" eb="3">
      <t>メン</t>
    </rPh>
    <rPh sb="3" eb="5">
      <t>ホゴ</t>
    </rPh>
    <rPh sb="6" eb="7">
      <t>チク</t>
    </rPh>
    <rPh sb="7" eb="8">
      <t>テイ</t>
    </rPh>
    <rPh sb="8" eb="9">
      <t>ザイ</t>
    </rPh>
    <rPh sb="10" eb="11">
      <t>オオ</t>
    </rPh>
    <rPh sb="16" eb="18">
      <t>バアイ</t>
    </rPh>
    <rPh sb="19" eb="20">
      <t>ホウ</t>
    </rPh>
    <rPh sb="20" eb="21">
      <t>メン</t>
    </rPh>
    <rPh sb="21" eb="23">
      <t>ホゴ</t>
    </rPh>
    <rPh sb="23" eb="24">
      <t>コウ</t>
    </rPh>
    <rPh sb="27" eb="29">
      <t>ジョウキョウ</t>
    </rPh>
    <rPh sb="31" eb="32">
      <t>テイ</t>
    </rPh>
    <rPh sb="32" eb="33">
      <t>タイ</t>
    </rPh>
    <rPh sb="34" eb="35">
      <t>ヒタ</t>
    </rPh>
    <rPh sb="35" eb="36">
      <t>ジュン</t>
    </rPh>
    <rPh sb="36" eb="37">
      <t>カ</t>
    </rPh>
    <rPh sb="38" eb="40">
      <t>ウム</t>
    </rPh>
    <rPh sb="41" eb="44">
      <t>カンセツテキ</t>
    </rPh>
    <rPh sb="45" eb="47">
      <t>カクニン</t>
    </rPh>
    <rPh sb="54" eb="56">
      <t>ヒツヨウ</t>
    </rPh>
    <rPh sb="65" eb="67">
      <t>カショ</t>
    </rPh>
    <rPh sb="73" eb="75">
      <t>ニチジョウ</t>
    </rPh>
    <rPh sb="75" eb="77">
      <t>テンケン</t>
    </rPh>
    <rPh sb="80" eb="82">
      <t>ケイゾク</t>
    </rPh>
    <rPh sb="82" eb="84">
      <t>カンサツ</t>
    </rPh>
    <rPh sb="89" eb="90">
      <t>ノゾ</t>
    </rPh>
    <phoneticPr fontId="4"/>
  </si>
  <si>
    <t>・堤体上の樹木などが台風により倒された場合、堤体に
　食い込んだ根により堤体が大きく損傷する可能性が
　ある。損傷部分を原因として堤体のすべり破壊や
　浸透破壊に至る可能性がある。また、樹木の立ち枯れ、
　あるいは、根を残しての除去は、根が腐り雨水が
　侵入しやすく、老朽化の進行を促進する。</t>
    <rPh sb="1" eb="3">
      <t>テイタイ</t>
    </rPh>
    <rPh sb="3" eb="4">
      <t>ジョウ</t>
    </rPh>
    <rPh sb="5" eb="7">
      <t>ジュモク</t>
    </rPh>
    <rPh sb="10" eb="12">
      <t>タイフウ</t>
    </rPh>
    <rPh sb="15" eb="16">
      <t>タオ</t>
    </rPh>
    <rPh sb="19" eb="21">
      <t>バアイ</t>
    </rPh>
    <rPh sb="22" eb="24">
      <t>テイタイ</t>
    </rPh>
    <rPh sb="27" eb="28">
      <t>ク</t>
    </rPh>
    <rPh sb="29" eb="30">
      <t>コ</t>
    </rPh>
    <rPh sb="32" eb="33">
      <t>ネ</t>
    </rPh>
    <rPh sb="36" eb="38">
      <t>テイタイ</t>
    </rPh>
    <rPh sb="39" eb="40">
      <t>オオ</t>
    </rPh>
    <rPh sb="42" eb="44">
      <t>ソンショウ</t>
    </rPh>
    <rPh sb="46" eb="49">
      <t>カノウセイ</t>
    </rPh>
    <rPh sb="55" eb="57">
      <t>ソンショウ</t>
    </rPh>
    <rPh sb="57" eb="59">
      <t>ブブン</t>
    </rPh>
    <rPh sb="60" eb="62">
      <t>ゲンイン</t>
    </rPh>
    <rPh sb="65" eb="67">
      <t>テイタイ</t>
    </rPh>
    <rPh sb="71" eb="73">
      <t>ハカイ</t>
    </rPh>
    <rPh sb="76" eb="78">
      <t>シントウ</t>
    </rPh>
    <rPh sb="78" eb="80">
      <t>ハカイ</t>
    </rPh>
    <rPh sb="81" eb="82">
      <t>イタ</t>
    </rPh>
    <rPh sb="83" eb="86">
      <t>カノウセイ</t>
    </rPh>
    <rPh sb="93" eb="95">
      <t>ジュモク</t>
    </rPh>
    <rPh sb="96" eb="97">
      <t>タ</t>
    </rPh>
    <rPh sb="98" eb="99">
      <t>カ</t>
    </rPh>
    <rPh sb="108" eb="109">
      <t>ネ</t>
    </rPh>
    <rPh sb="110" eb="111">
      <t>ノコ</t>
    </rPh>
    <rPh sb="114" eb="116">
      <t>ジョキョ</t>
    </rPh>
    <rPh sb="118" eb="119">
      <t>ネ</t>
    </rPh>
    <rPh sb="120" eb="121">
      <t>クサ</t>
    </rPh>
    <rPh sb="122" eb="124">
      <t>ウスイ</t>
    </rPh>
    <rPh sb="127" eb="129">
      <t>シンニュウ</t>
    </rPh>
    <rPh sb="134" eb="137">
      <t>ロウキュウカ</t>
    </rPh>
    <rPh sb="138" eb="140">
      <t>シンコウ</t>
    </rPh>
    <rPh sb="141" eb="143">
      <t>ソクシン</t>
    </rPh>
    <phoneticPr fontId="4"/>
  </si>
  <si>
    <t>・堤体の湿潤化の指標として日常点検で確認しやすい
　変状である。乾湿が明らかに異なる場合、定常的に
　水が供給されている可能性があるため、日常点検
　では継続的に観察することが望ましい。
・浸透経路、経時変化を把握するため、簡易な観測
　施設（塩ビパイプの立ち上げ等）を設け、貯水位との
　関連を継続的に観測することが望ましい。</t>
    <rPh sb="32" eb="33">
      <t>カワ</t>
    </rPh>
    <rPh sb="35" eb="36">
      <t>アキ</t>
    </rPh>
    <rPh sb="39" eb="40">
      <t>コト</t>
    </rPh>
    <rPh sb="42" eb="44">
      <t>バアイ</t>
    </rPh>
    <rPh sb="45" eb="48">
      <t>テイジョウテキ</t>
    </rPh>
    <rPh sb="51" eb="52">
      <t>ミズ</t>
    </rPh>
    <rPh sb="53" eb="55">
      <t>キョウキュウ</t>
    </rPh>
    <rPh sb="60" eb="63">
      <t>カノウセイ</t>
    </rPh>
    <rPh sb="69" eb="71">
      <t>ニチジョウ</t>
    </rPh>
    <rPh sb="71" eb="73">
      <t>テンケン</t>
    </rPh>
    <rPh sb="77" eb="80">
      <t>ケイゾクテキ</t>
    </rPh>
    <rPh sb="81" eb="83">
      <t>カンサツ</t>
    </rPh>
    <rPh sb="88" eb="89">
      <t>ノゾ</t>
    </rPh>
    <rPh sb="138" eb="140">
      <t>チョスイ</t>
    </rPh>
    <rPh sb="140" eb="141">
      <t>イ</t>
    </rPh>
    <rPh sb="145" eb="147">
      <t>カンレン</t>
    </rPh>
    <phoneticPr fontId="4"/>
  </si>
  <si>
    <t>・堤体内を浸透した水が下流面の地山境界部で滲みだし
　ている場合、経時的に堤体の安全性に影響を及ぼす
　可能性がある。浸透経路、経時変化を把握するため、
　簡易な観測施設（塩ビパイプの立ち上げ等）を設け、
　貯水位との関連を継続的に観測することが望ましい。</t>
    <rPh sb="1" eb="2">
      <t>テイ</t>
    </rPh>
    <rPh sb="2" eb="3">
      <t>タイ</t>
    </rPh>
    <rPh sb="3" eb="4">
      <t>ナイ</t>
    </rPh>
    <rPh sb="5" eb="7">
      <t>シントウ</t>
    </rPh>
    <rPh sb="9" eb="10">
      <t>ミズ</t>
    </rPh>
    <rPh sb="11" eb="13">
      <t>カリュウ</t>
    </rPh>
    <rPh sb="13" eb="14">
      <t>メン</t>
    </rPh>
    <rPh sb="15" eb="17">
      <t>ジヤマ</t>
    </rPh>
    <rPh sb="17" eb="19">
      <t>キョウカイ</t>
    </rPh>
    <rPh sb="19" eb="20">
      <t>ブ</t>
    </rPh>
    <rPh sb="21" eb="22">
      <t>シ</t>
    </rPh>
    <rPh sb="30" eb="32">
      <t>バアイ</t>
    </rPh>
    <phoneticPr fontId="4"/>
  </si>
  <si>
    <t>　②湧水・漏水</t>
    <rPh sb="2" eb="4">
      <t>ユウスイ</t>
    </rPh>
    <rPh sb="5" eb="7">
      <t>ロウスイ</t>
    </rPh>
    <phoneticPr fontId="4"/>
  </si>
  <si>
    <t>・法先ドレーン（腰止め）の機能停止等により堤体内を
　浸透した水、あるいは貯水池底から透水性の高い堤体
　基礎地盤を浸透した水が堤体下流側の地盤部で滲み
　だしている場合、経時的に堤体の安全性に影響を及ぼ
　す可能性がある。浸透経路、経時変化を把握するため、
　簡易な観測施設（塩ビパイプの立ち上げ等）を設け、
　貯水位との関連を継続的に観測することが望ましい。</t>
    <rPh sb="1" eb="2">
      <t>ノリ</t>
    </rPh>
    <rPh sb="2" eb="3">
      <t>サキ</t>
    </rPh>
    <rPh sb="8" eb="9">
      <t>コシ</t>
    </rPh>
    <rPh sb="9" eb="10">
      <t>ド</t>
    </rPh>
    <rPh sb="13" eb="15">
      <t>キノウ</t>
    </rPh>
    <rPh sb="15" eb="18">
      <t>テイシナド</t>
    </rPh>
    <rPh sb="21" eb="22">
      <t>テイ</t>
    </rPh>
    <rPh sb="22" eb="23">
      <t>タイ</t>
    </rPh>
    <rPh sb="23" eb="24">
      <t>ナイ</t>
    </rPh>
    <rPh sb="27" eb="29">
      <t>シントウ</t>
    </rPh>
    <rPh sb="37" eb="40">
      <t>チョスイチ</t>
    </rPh>
    <rPh sb="40" eb="41">
      <t>ソコ</t>
    </rPh>
    <rPh sb="47" eb="48">
      <t>タカ</t>
    </rPh>
    <rPh sb="53" eb="55">
      <t>キソ</t>
    </rPh>
    <rPh sb="55" eb="57">
      <t>ジバン</t>
    </rPh>
    <rPh sb="58" eb="60">
      <t>シントウ</t>
    </rPh>
    <rPh sb="62" eb="63">
      <t>ミズ</t>
    </rPh>
    <rPh sb="64" eb="66">
      <t>テイタイ</t>
    </rPh>
    <rPh sb="66" eb="68">
      <t>カリュウ</t>
    </rPh>
    <rPh sb="68" eb="69">
      <t>ガワ</t>
    </rPh>
    <rPh sb="70" eb="72">
      <t>ジバン</t>
    </rPh>
    <rPh sb="72" eb="73">
      <t>ブ</t>
    </rPh>
    <rPh sb="83" eb="85">
      <t>バアイ</t>
    </rPh>
    <phoneticPr fontId="4"/>
  </si>
  <si>
    <t>・堤体からの浸透水の湧き出しは、経時的にパイピング
　等に至る可能性がある。特に底樋等の構造物との
　境界部が顕著である。このような変状が確認された場合
　には、詳細調査を実施し、浸透経路の特定と対策の
　有無を検討する。</t>
    <rPh sb="1" eb="2">
      <t>テイ</t>
    </rPh>
    <rPh sb="2" eb="3">
      <t>タイ</t>
    </rPh>
    <rPh sb="6" eb="8">
      <t>シントウ</t>
    </rPh>
    <rPh sb="8" eb="9">
      <t>ミズ</t>
    </rPh>
    <rPh sb="10" eb="11">
      <t>ワ</t>
    </rPh>
    <rPh sb="12" eb="13">
      <t>ダ</t>
    </rPh>
    <rPh sb="16" eb="17">
      <t>キョウ</t>
    </rPh>
    <rPh sb="17" eb="18">
      <t>ジ</t>
    </rPh>
    <rPh sb="18" eb="19">
      <t>テキ</t>
    </rPh>
    <rPh sb="27" eb="28">
      <t>ナド</t>
    </rPh>
    <rPh sb="29" eb="30">
      <t>イタ</t>
    </rPh>
    <rPh sb="31" eb="34">
      <t>カノウセイ</t>
    </rPh>
    <rPh sb="38" eb="39">
      <t>トク</t>
    </rPh>
    <rPh sb="40" eb="41">
      <t>ソコ</t>
    </rPh>
    <rPh sb="41" eb="43">
      <t>ヒナド</t>
    </rPh>
    <rPh sb="44" eb="46">
      <t>コウゾウ</t>
    </rPh>
    <rPh sb="46" eb="47">
      <t>ブツ</t>
    </rPh>
    <rPh sb="53" eb="54">
      <t>ブ</t>
    </rPh>
    <rPh sb="55" eb="57">
      <t>ケンチョ</t>
    </rPh>
    <rPh sb="66" eb="67">
      <t>ヘン</t>
    </rPh>
    <rPh sb="67" eb="68">
      <t>ジョウ</t>
    </rPh>
    <rPh sb="69" eb="71">
      <t>カクニン</t>
    </rPh>
    <rPh sb="74" eb="76">
      <t>バアイ</t>
    </rPh>
    <rPh sb="81" eb="83">
      <t>ショウサイ</t>
    </rPh>
    <rPh sb="83" eb="85">
      <t>チョウサ</t>
    </rPh>
    <rPh sb="86" eb="88">
      <t>ジッシ</t>
    </rPh>
    <rPh sb="90" eb="92">
      <t>シントウ</t>
    </rPh>
    <rPh sb="92" eb="94">
      <t>ケイロ</t>
    </rPh>
    <rPh sb="95" eb="97">
      <t>トクテイ</t>
    </rPh>
    <rPh sb="98" eb="100">
      <t>タイサク</t>
    </rPh>
    <rPh sb="106" eb="108">
      <t>ケントウ</t>
    </rPh>
    <phoneticPr fontId="4"/>
  </si>
  <si>
    <r>
      <t>・経時的な進行により、堤体の安定上重大な影響が生じる
　可能性があるため、5点</t>
    </r>
    <r>
      <rPr>
        <sz val="7"/>
        <rFont val="ＭＳ Ｐゴシック"/>
        <family val="3"/>
        <charset val="128"/>
        <scheme val="minor"/>
      </rPr>
      <t>（詳細な調査を実施し、対策の
　検討が必要な評価）とする。</t>
    </r>
    <rPh sb="1" eb="2">
      <t>キョウ</t>
    </rPh>
    <rPh sb="2" eb="3">
      <t>ジ</t>
    </rPh>
    <rPh sb="3" eb="4">
      <t>テキ</t>
    </rPh>
    <rPh sb="5" eb="7">
      <t>シンコウ</t>
    </rPh>
    <rPh sb="11" eb="12">
      <t>テイ</t>
    </rPh>
    <rPh sb="12" eb="13">
      <t>タイ</t>
    </rPh>
    <rPh sb="14" eb="16">
      <t>アンテイ</t>
    </rPh>
    <rPh sb="16" eb="17">
      <t>ジョウ</t>
    </rPh>
    <rPh sb="17" eb="19">
      <t>ジュウダイ</t>
    </rPh>
    <rPh sb="20" eb="22">
      <t>エイキョウ</t>
    </rPh>
    <rPh sb="23" eb="24">
      <t>ショウ</t>
    </rPh>
    <rPh sb="28" eb="31">
      <t>カノウセイ</t>
    </rPh>
    <rPh sb="38" eb="39">
      <t>テン</t>
    </rPh>
    <rPh sb="40" eb="42">
      <t>ショウサイ</t>
    </rPh>
    <rPh sb="43" eb="45">
      <t>チョウサ</t>
    </rPh>
    <rPh sb="46" eb="48">
      <t>ジッシ</t>
    </rPh>
    <rPh sb="50" eb="52">
      <t>タイサク</t>
    </rPh>
    <rPh sb="55" eb="57">
      <t>ケントウ</t>
    </rPh>
    <rPh sb="58" eb="60">
      <t>ヒツヨウ</t>
    </rPh>
    <rPh sb="61" eb="63">
      <t>ヒョウカ</t>
    </rPh>
    <phoneticPr fontId="4"/>
  </si>
  <si>
    <t>・経時的な進行により、堤体の安定上重大な影響が生じる
　可能性がある。満水位における堤体からの漏水量が、
　土地改良事業設計指針「ため池整備」において改修対象と
　している堤長100m当たり60ℓ/minを超える場合は、10点
　（早急に詳細な調査を実施し、対策の検討が必要な評価）
　とする。</t>
    <rPh sb="1" eb="2">
      <t>キョウ</t>
    </rPh>
    <rPh sb="2" eb="3">
      <t>ジ</t>
    </rPh>
    <rPh sb="3" eb="4">
      <t>テキ</t>
    </rPh>
    <rPh sb="5" eb="7">
      <t>シンコウ</t>
    </rPh>
    <rPh sb="11" eb="12">
      <t>テイ</t>
    </rPh>
    <rPh sb="12" eb="13">
      <t>タイ</t>
    </rPh>
    <rPh sb="14" eb="16">
      <t>アンテイ</t>
    </rPh>
    <rPh sb="16" eb="17">
      <t>ジョウ</t>
    </rPh>
    <rPh sb="17" eb="19">
      <t>ジュウダイ</t>
    </rPh>
    <rPh sb="20" eb="22">
      <t>エイキョウ</t>
    </rPh>
    <rPh sb="23" eb="24">
      <t>ショウ</t>
    </rPh>
    <rPh sb="28" eb="31">
      <t>カノウセイ</t>
    </rPh>
    <rPh sb="35" eb="36">
      <t>マン</t>
    </rPh>
    <rPh sb="36" eb="38">
      <t>スイイ</t>
    </rPh>
    <rPh sb="42" eb="43">
      <t>テイ</t>
    </rPh>
    <rPh sb="43" eb="44">
      <t>タイ</t>
    </rPh>
    <rPh sb="47" eb="49">
      <t>ロウスイ</t>
    </rPh>
    <rPh sb="49" eb="50">
      <t>リョウ</t>
    </rPh>
    <rPh sb="86" eb="87">
      <t>テイ</t>
    </rPh>
    <rPh sb="87" eb="88">
      <t>チョウ</t>
    </rPh>
    <rPh sb="92" eb="93">
      <t>ア</t>
    </rPh>
    <rPh sb="112" eb="113">
      <t>テン</t>
    </rPh>
    <rPh sb="116" eb="118">
      <t>ソウキュウ</t>
    </rPh>
    <rPh sb="119" eb="121">
      <t>ショウサイ</t>
    </rPh>
    <rPh sb="122" eb="124">
      <t>チョウサ</t>
    </rPh>
    <rPh sb="125" eb="127">
      <t>ジッシ</t>
    </rPh>
    <rPh sb="129" eb="131">
      <t>タイサク</t>
    </rPh>
    <rPh sb="132" eb="134">
      <t>ケントウ</t>
    </rPh>
    <rPh sb="135" eb="137">
      <t>ヒツヨウ</t>
    </rPh>
    <rPh sb="138" eb="140">
      <t>ヒョウカ</t>
    </rPh>
    <phoneticPr fontId="4"/>
  </si>
  <si>
    <t>・堤体からの漏水は、経時的にパイピング等に至る
　可能性がある。特に底樋等の構造物との境界部が
　顕著である。このような変状が確認された場合には、
　詳細調査を実施し、浸透経路の特定と対策の有無を
　検討する。</t>
    <rPh sb="1" eb="2">
      <t>テイ</t>
    </rPh>
    <rPh sb="2" eb="3">
      <t>タイ</t>
    </rPh>
    <rPh sb="6" eb="8">
      <t>ロウスイ</t>
    </rPh>
    <rPh sb="10" eb="11">
      <t>キョウ</t>
    </rPh>
    <rPh sb="11" eb="12">
      <t>ジ</t>
    </rPh>
    <rPh sb="12" eb="13">
      <t>テキ</t>
    </rPh>
    <rPh sb="19" eb="20">
      <t>ナド</t>
    </rPh>
    <rPh sb="21" eb="22">
      <t>イタ</t>
    </rPh>
    <rPh sb="32" eb="33">
      <t>トク</t>
    </rPh>
    <rPh sb="34" eb="35">
      <t>ソコ</t>
    </rPh>
    <rPh sb="35" eb="37">
      <t>ヒナド</t>
    </rPh>
    <rPh sb="38" eb="40">
      <t>コウゾウ</t>
    </rPh>
    <rPh sb="40" eb="41">
      <t>ブツ</t>
    </rPh>
    <rPh sb="43" eb="45">
      <t>キョウカイ</t>
    </rPh>
    <rPh sb="45" eb="46">
      <t>ブ</t>
    </rPh>
    <rPh sb="49" eb="51">
      <t>ケンチョ</t>
    </rPh>
    <rPh sb="60" eb="61">
      <t>ヘン</t>
    </rPh>
    <rPh sb="61" eb="62">
      <t>ジョウ</t>
    </rPh>
    <rPh sb="63" eb="65">
      <t>カクニン</t>
    </rPh>
    <rPh sb="68" eb="70">
      <t>バアイ</t>
    </rPh>
    <rPh sb="75" eb="77">
      <t>ショウサイ</t>
    </rPh>
    <rPh sb="77" eb="79">
      <t>チョウサ</t>
    </rPh>
    <rPh sb="80" eb="82">
      <t>ジッシ</t>
    </rPh>
    <rPh sb="84" eb="86">
      <t>シントウ</t>
    </rPh>
    <rPh sb="86" eb="88">
      <t>ケイロ</t>
    </rPh>
    <rPh sb="89" eb="91">
      <t>トクテイ</t>
    </rPh>
    <rPh sb="92" eb="94">
      <t>タイサク</t>
    </rPh>
    <rPh sb="95" eb="97">
      <t>ウム</t>
    </rPh>
    <rPh sb="100" eb="102">
      <t>ケントウ</t>
    </rPh>
    <phoneticPr fontId="4"/>
  </si>
  <si>
    <r>
      <t>・堤体の安定上非常に重大な影響があるため、10点</t>
    </r>
    <r>
      <rPr>
        <sz val="7"/>
        <rFont val="ＭＳ Ｐゴシック"/>
        <family val="3"/>
        <charset val="128"/>
        <scheme val="minor"/>
      </rPr>
      <t>（早急に
　詳細な調査を実施し、必要な対策の検討を行う評</t>
    </r>
    <r>
      <rPr>
        <sz val="7"/>
        <color theme="1"/>
        <rFont val="ＭＳ Ｐゴシック"/>
        <family val="3"/>
        <charset val="128"/>
        <scheme val="minor"/>
      </rPr>
      <t>価）
　とする。</t>
    </r>
    <rPh sb="1" eb="2">
      <t>テイ</t>
    </rPh>
    <rPh sb="2" eb="3">
      <t>タイ</t>
    </rPh>
    <rPh sb="4" eb="6">
      <t>アンテイ</t>
    </rPh>
    <rPh sb="6" eb="7">
      <t>ジョウ</t>
    </rPh>
    <rPh sb="7" eb="9">
      <t>ヒジョウ</t>
    </rPh>
    <rPh sb="10" eb="12">
      <t>ジュウダイ</t>
    </rPh>
    <rPh sb="13" eb="15">
      <t>エイキョウ</t>
    </rPh>
    <rPh sb="23" eb="24">
      <t>テン</t>
    </rPh>
    <rPh sb="25" eb="27">
      <t>ソウキュウ</t>
    </rPh>
    <rPh sb="49" eb="50">
      <t>オコナ</t>
    </rPh>
    <rPh sb="51" eb="53">
      <t>ヒョウカ</t>
    </rPh>
    <phoneticPr fontId="4"/>
  </si>
  <si>
    <t>・堤体からの土粒子を伴う水の噴出はパイピング等に
　至る可能性が高いため、早急に詳細調査を実施し、
　浸透経路の特定と対策工を実施する。</t>
    <rPh sb="1" eb="2">
      <t>テイ</t>
    </rPh>
    <rPh sb="2" eb="3">
      <t>タイ</t>
    </rPh>
    <rPh sb="6" eb="7">
      <t>ツチ</t>
    </rPh>
    <rPh sb="7" eb="9">
      <t>リュウシ</t>
    </rPh>
    <rPh sb="10" eb="11">
      <t>トモナ</t>
    </rPh>
    <rPh sb="12" eb="13">
      <t>ミズ</t>
    </rPh>
    <rPh sb="14" eb="16">
      <t>フンシュツ</t>
    </rPh>
    <rPh sb="22" eb="23">
      <t>ナド</t>
    </rPh>
    <rPh sb="28" eb="31">
      <t>カノウセイ</t>
    </rPh>
    <rPh sb="32" eb="33">
      <t>タカ</t>
    </rPh>
    <rPh sb="37" eb="39">
      <t>ソウキュウ</t>
    </rPh>
    <rPh sb="40" eb="42">
      <t>ショウサイ</t>
    </rPh>
    <rPh sb="42" eb="44">
      <t>チョウサ</t>
    </rPh>
    <rPh sb="45" eb="47">
      <t>ジッシ</t>
    </rPh>
    <rPh sb="56" eb="58">
      <t>トクテイ</t>
    </rPh>
    <rPh sb="59" eb="61">
      <t>タイサク</t>
    </rPh>
    <rPh sb="61" eb="62">
      <t>コウ</t>
    </rPh>
    <rPh sb="63" eb="65">
      <t>ジッシ</t>
    </rPh>
    <phoneticPr fontId="4"/>
  </si>
  <si>
    <t>・下流面小段等に漏水が確認される場合、長期的には
　ダムの安全性に影響を及ぼす可能性もあるため、
　経時的変化及び原因
　（浸透経路・・・貯水池/降雨/地山地下水）を
　調査することが望ましい。</t>
    <rPh sb="1" eb="3">
      <t>カリュウ</t>
    </rPh>
    <rPh sb="3" eb="4">
      <t>メン</t>
    </rPh>
    <rPh sb="4" eb="6">
      <t>ショウダン</t>
    </rPh>
    <rPh sb="6" eb="7">
      <t>ナド</t>
    </rPh>
    <rPh sb="8" eb="9">
      <t>モ</t>
    </rPh>
    <rPh sb="9" eb="10">
      <t>スイ</t>
    </rPh>
    <rPh sb="11" eb="13">
      <t>カクニン</t>
    </rPh>
    <rPh sb="16" eb="18">
      <t>バアイ</t>
    </rPh>
    <rPh sb="19" eb="22">
      <t>チョウキテキ</t>
    </rPh>
    <rPh sb="29" eb="32">
      <t>アンゼンセイ</t>
    </rPh>
    <rPh sb="33" eb="35">
      <t>エイキョウ</t>
    </rPh>
    <rPh sb="36" eb="37">
      <t>オヨ</t>
    </rPh>
    <rPh sb="39" eb="42">
      <t>カノウセイ</t>
    </rPh>
    <rPh sb="50" eb="51">
      <t>キョウ</t>
    </rPh>
    <rPh sb="51" eb="52">
      <t>ジ</t>
    </rPh>
    <rPh sb="52" eb="53">
      <t>テキ</t>
    </rPh>
    <rPh sb="53" eb="55">
      <t>ヘンカ</t>
    </rPh>
    <rPh sb="55" eb="56">
      <t>オヨ</t>
    </rPh>
    <rPh sb="57" eb="59">
      <t>ゲンイン</t>
    </rPh>
    <rPh sb="62" eb="64">
      <t>シントウ</t>
    </rPh>
    <rPh sb="64" eb="66">
      <t>ケイロ</t>
    </rPh>
    <rPh sb="69" eb="72">
      <t>チョスイチ</t>
    </rPh>
    <rPh sb="73" eb="75">
      <t>コウウ</t>
    </rPh>
    <rPh sb="76" eb="77">
      <t>チ</t>
    </rPh>
    <rPh sb="77" eb="78">
      <t>サン</t>
    </rPh>
    <rPh sb="78" eb="81">
      <t>チカスイ</t>
    </rPh>
    <rPh sb="85" eb="87">
      <t>チョウサ</t>
    </rPh>
    <rPh sb="92" eb="93">
      <t>ノゾ</t>
    </rPh>
    <phoneticPr fontId="4"/>
  </si>
  <si>
    <t>・堤体内の浸潤線が高く、漏水の浸透が高い位置で
　確認される状態であり、堤体の安定性の低下要因
　となるため、3点とする。</t>
    <rPh sb="1" eb="2">
      <t>テイ</t>
    </rPh>
    <rPh sb="2" eb="3">
      <t>タイ</t>
    </rPh>
    <rPh sb="3" eb="4">
      <t>ナイ</t>
    </rPh>
    <rPh sb="5" eb="6">
      <t>ヒタ</t>
    </rPh>
    <rPh sb="6" eb="7">
      <t>ジュン</t>
    </rPh>
    <rPh sb="7" eb="8">
      <t>セン</t>
    </rPh>
    <rPh sb="9" eb="10">
      <t>タカ</t>
    </rPh>
    <rPh sb="12" eb="13">
      <t>モ</t>
    </rPh>
    <rPh sb="13" eb="14">
      <t>ミズ</t>
    </rPh>
    <rPh sb="15" eb="17">
      <t>シントウ</t>
    </rPh>
    <rPh sb="18" eb="19">
      <t>タカ</t>
    </rPh>
    <rPh sb="20" eb="22">
      <t>イチ</t>
    </rPh>
    <rPh sb="25" eb="27">
      <t>カクニン</t>
    </rPh>
    <rPh sb="30" eb="32">
      <t>ジョウタイ</t>
    </rPh>
    <rPh sb="36" eb="37">
      <t>テイ</t>
    </rPh>
    <rPh sb="37" eb="38">
      <t>タイ</t>
    </rPh>
    <rPh sb="39" eb="42">
      <t>アンテイセイ</t>
    </rPh>
    <rPh sb="43" eb="45">
      <t>テイカ</t>
    </rPh>
    <rPh sb="45" eb="47">
      <t>ヨウイン</t>
    </rPh>
    <rPh sb="56" eb="57">
      <t>テン</t>
    </rPh>
    <phoneticPr fontId="4"/>
  </si>
  <si>
    <t>　①浸潤化</t>
    <phoneticPr fontId="4"/>
  </si>
  <si>
    <t>　①浸透量計測値の状況</t>
    <phoneticPr fontId="4"/>
  </si>
  <si>
    <t>ランク
判定</t>
    <rPh sb="4" eb="6">
      <t>ハンテイ</t>
    </rPh>
    <phoneticPr fontId="4"/>
  </si>
  <si>
    <r>
      <t>・堤体又は基礎処理部に何らかの変状が発生している可能性が高いことから、5点（</t>
    </r>
    <r>
      <rPr>
        <sz val="7"/>
        <rFont val="ＭＳ Ｐゴシック"/>
        <family val="3"/>
        <charset val="128"/>
        <scheme val="minor"/>
      </rPr>
      <t>詳細な調査を実施し、対策の検討が必要な評価）とする。</t>
    </r>
    <rPh sb="1" eb="2">
      <t>テイ</t>
    </rPh>
    <rPh sb="2" eb="3">
      <t>タイ</t>
    </rPh>
    <rPh sb="3" eb="4">
      <t>マタ</t>
    </rPh>
    <rPh sb="5" eb="7">
      <t>キソ</t>
    </rPh>
    <rPh sb="7" eb="9">
      <t>ショリ</t>
    </rPh>
    <rPh sb="9" eb="10">
      <t>ブ</t>
    </rPh>
    <rPh sb="11" eb="12">
      <t>ナン</t>
    </rPh>
    <rPh sb="15" eb="16">
      <t>ヘン</t>
    </rPh>
    <rPh sb="16" eb="17">
      <t>ジョウ</t>
    </rPh>
    <rPh sb="18" eb="20">
      <t>ハッセイ</t>
    </rPh>
    <rPh sb="24" eb="27">
      <t>カノウセイ</t>
    </rPh>
    <rPh sb="28" eb="29">
      <t>タカ</t>
    </rPh>
    <rPh sb="36" eb="37">
      <t>テン</t>
    </rPh>
    <rPh sb="38" eb="40">
      <t>ショウサイ</t>
    </rPh>
    <rPh sb="41" eb="43">
      <t>チョウサ</t>
    </rPh>
    <rPh sb="44" eb="46">
      <t>ジッシ</t>
    </rPh>
    <rPh sb="48" eb="50">
      <t>タイサク</t>
    </rPh>
    <rPh sb="51" eb="53">
      <t>ケントウ</t>
    </rPh>
    <rPh sb="54" eb="56">
      <t>ヒツヨウ</t>
    </rPh>
    <rPh sb="57" eb="59">
      <t>ヒョウカ</t>
    </rPh>
    <phoneticPr fontId="4"/>
  </si>
  <si>
    <r>
      <t>・堤体又は基礎処理部に何らかの変状が発生している可能性が高いことから、5</t>
    </r>
    <r>
      <rPr>
        <sz val="7"/>
        <rFont val="ＭＳ Ｐゴシック"/>
        <family val="3"/>
        <charset val="128"/>
        <scheme val="minor"/>
      </rPr>
      <t>点（詳細な調査を実施し、対策の検討が必要な評価）とする。</t>
    </r>
    <rPh sb="1" eb="2">
      <t>テイ</t>
    </rPh>
    <rPh sb="2" eb="3">
      <t>タイ</t>
    </rPh>
    <rPh sb="3" eb="4">
      <t>マタ</t>
    </rPh>
    <rPh sb="5" eb="7">
      <t>キソ</t>
    </rPh>
    <rPh sb="7" eb="9">
      <t>ショリ</t>
    </rPh>
    <rPh sb="9" eb="10">
      <t>ブ</t>
    </rPh>
    <rPh sb="11" eb="12">
      <t>ナン</t>
    </rPh>
    <rPh sb="15" eb="16">
      <t>ヘン</t>
    </rPh>
    <rPh sb="16" eb="17">
      <t>ジョウ</t>
    </rPh>
    <rPh sb="18" eb="20">
      <t>ハッセイ</t>
    </rPh>
    <rPh sb="24" eb="27">
      <t>カノウセイ</t>
    </rPh>
    <rPh sb="28" eb="29">
      <t>タカ</t>
    </rPh>
    <rPh sb="36" eb="37">
      <t>テン</t>
    </rPh>
    <rPh sb="38" eb="40">
      <t>ショウサイ</t>
    </rPh>
    <rPh sb="41" eb="43">
      <t>チョウサ</t>
    </rPh>
    <rPh sb="44" eb="46">
      <t>ジッシ</t>
    </rPh>
    <rPh sb="48" eb="50">
      <t>タイサク</t>
    </rPh>
    <rPh sb="51" eb="53">
      <t>ケントウ</t>
    </rPh>
    <rPh sb="54" eb="56">
      <t>ヒツヨウ</t>
    </rPh>
    <rPh sb="57" eb="59">
      <t>ヒョウカ</t>
    </rPh>
    <phoneticPr fontId="4"/>
  </si>
  <si>
    <r>
      <t>・堤体遮水材料の流亡の場合、遮水機能に影響が生じる可能性があるため、5点（</t>
    </r>
    <r>
      <rPr>
        <sz val="7"/>
        <rFont val="ＭＳ Ｐゴシック"/>
        <family val="3"/>
        <charset val="128"/>
        <scheme val="minor"/>
      </rPr>
      <t>詳細な調査を実施し、対策の検討が必要な評価）とする。</t>
    </r>
    <rPh sb="1" eb="2">
      <t>テイ</t>
    </rPh>
    <rPh sb="2" eb="3">
      <t>タイ</t>
    </rPh>
    <rPh sb="3" eb="4">
      <t>シャ</t>
    </rPh>
    <rPh sb="4" eb="5">
      <t>スイ</t>
    </rPh>
    <rPh sb="5" eb="7">
      <t>ザイリョウ</t>
    </rPh>
    <rPh sb="8" eb="9">
      <t>リュウ</t>
    </rPh>
    <rPh sb="9" eb="10">
      <t>ボウ</t>
    </rPh>
    <rPh sb="11" eb="13">
      <t>バアイ</t>
    </rPh>
    <rPh sb="14" eb="15">
      <t>シャ</t>
    </rPh>
    <rPh sb="15" eb="16">
      <t>スイ</t>
    </rPh>
    <rPh sb="16" eb="18">
      <t>キノウ</t>
    </rPh>
    <rPh sb="19" eb="21">
      <t>エイキョウ</t>
    </rPh>
    <rPh sb="22" eb="23">
      <t>ショウ</t>
    </rPh>
    <rPh sb="25" eb="28">
      <t>カノウセイ</t>
    </rPh>
    <rPh sb="35" eb="36">
      <t>テン</t>
    </rPh>
    <rPh sb="37" eb="39">
      <t>ショウサイ</t>
    </rPh>
    <rPh sb="40" eb="42">
      <t>チョウサ</t>
    </rPh>
    <rPh sb="43" eb="45">
      <t>ジッシ</t>
    </rPh>
    <rPh sb="47" eb="49">
      <t>タイサク</t>
    </rPh>
    <rPh sb="50" eb="52">
      <t>ケントウ</t>
    </rPh>
    <rPh sb="53" eb="55">
      <t>ヒツヨウ</t>
    </rPh>
    <rPh sb="56" eb="58">
      <t>ヒョウカ</t>
    </rPh>
    <phoneticPr fontId="4"/>
  </si>
  <si>
    <r>
      <t>・堤体又は基礎処理部に</t>
    </r>
    <r>
      <rPr>
        <sz val="7"/>
        <rFont val="ＭＳ Ｐゴシック"/>
        <family val="3"/>
        <charset val="128"/>
        <scheme val="minor"/>
      </rPr>
      <t>何らかの変状が発生してる可能性が高いことから、5点（詳細な調査を実施し、対策の検討が必要な評価）とする。</t>
    </r>
    <rPh sb="1" eb="2">
      <t>テイ</t>
    </rPh>
    <rPh sb="2" eb="3">
      <t>タイ</t>
    </rPh>
    <rPh sb="3" eb="4">
      <t>マタ</t>
    </rPh>
    <rPh sb="5" eb="7">
      <t>キソ</t>
    </rPh>
    <rPh sb="7" eb="9">
      <t>ショリ</t>
    </rPh>
    <rPh sb="9" eb="10">
      <t>ブ</t>
    </rPh>
    <rPh sb="11" eb="12">
      <t>ナン</t>
    </rPh>
    <rPh sb="15" eb="16">
      <t>ヘン</t>
    </rPh>
    <rPh sb="16" eb="17">
      <t>ジョウ</t>
    </rPh>
    <rPh sb="18" eb="20">
      <t>ハッセイ</t>
    </rPh>
    <rPh sb="23" eb="26">
      <t>カノウセイ</t>
    </rPh>
    <rPh sb="27" eb="28">
      <t>タカ</t>
    </rPh>
    <rPh sb="35" eb="36">
      <t>テン</t>
    </rPh>
    <rPh sb="37" eb="39">
      <t>ショウサイ</t>
    </rPh>
    <rPh sb="40" eb="42">
      <t>チョウサ</t>
    </rPh>
    <rPh sb="43" eb="45">
      <t>ジッシ</t>
    </rPh>
    <rPh sb="47" eb="49">
      <t>タイサク</t>
    </rPh>
    <rPh sb="50" eb="52">
      <t>ケントウ</t>
    </rPh>
    <rPh sb="53" eb="55">
      <t>ヒツヨウ</t>
    </rPh>
    <rPh sb="56" eb="58">
      <t>ヒョウカ</t>
    </rPh>
    <phoneticPr fontId="4"/>
  </si>
  <si>
    <t>【現地調査での確認内容】
  ①変形量計測値［表面変位測定］の状況</t>
    <phoneticPr fontId="4"/>
  </si>
  <si>
    <t xml:space="preserve">               aまたはbを選択した場合…整理状況 (□ｱ.数値ﾃﾞｰﾀとともにｸﾞﾗﾌを作成している／□ｲ.数値ﾃﾞｰﾀのみ整理している／□ｳ.その他（　　　　　　　　　　　　　　　　　　）</t>
    <rPh sb="21" eb="23">
      <t>センタク</t>
    </rPh>
    <rPh sb="25" eb="27">
      <t>バアイ</t>
    </rPh>
    <rPh sb="28" eb="30">
      <t>セイリ</t>
    </rPh>
    <rPh sb="30" eb="32">
      <t>ジョウキョウ</t>
    </rPh>
    <rPh sb="37" eb="39">
      <t>スウチ</t>
    </rPh>
    <rPh sb="52" eb="54">
      <t>サクセイ</t>
    </rPh>
    <rPh sb="62" eb="64">
      <t>スウチ</t>
    </rPh>
    <rPh sb="70" eb="72">
      <t>セイリ</t>
    </rPh>
    <rPh sb="82" eb="83">
      <t>タ</t>
    </rPh>
    <phoneticPr fontId="4"/>
  </si>
  <si>
    <t>調査
実施日</t>
    <phoneticPr fontId="4"/>
  </si>
  <si>
    <t>調査
実施者名</t>
    <rPh sb="5" eb="6">
      <t>シャ</t>
    </rPh>
    <rPh sb="6" eb="7">
      <t>メイ</t>
    </rPh>
    <phoneticPr fontId="4"/>
  </si>
  <si>
    <t>判定</t>
    <rPh sb="0" eb="1">
      <t>ハン</t>
    </rPh>
    <rPh sb="1" eb="2">
      <t>サダム</t>
    </rPh>
    <phoneticPr fontId="4"/>
  </si>
  <si>
    <r>
      <t>・</t>
    </r>
    <r>
      <rPr>
        <sz val="7"/>
        <rFont val="ＭＳ Ｐゴシック"/>
        <family val="3"/>
        <charset val="128"/>
        <scheme val="minor"/>
      </rPr>
      <t>ため池堤体</t>
    </r>
    <r>
      <rPr>
        <sz val="7"/>
        <color theme="1"/>
        <rFont val="ＭＳ Ｐゴシック"/>
        <family val="3"/>
        <charset val="128"/>
        <scheme val="minor"/>
      </rPr>
      <t>表面変位（鉛直変位）測定において、天端の沈下量は経年的に安定するのが一般的であるが、経年的に計測値の変化割合が増加傾向を示す場合には、基礎地盤または堤体内部に損傷が生じている可能性がある。</t>
    </r>
    <rPh sb="3" eb="4">
      <t>イケ</t>
    </rPh>
    <rPh sb="4" eb="5">
      <t>テイ</t>
    </rPh>
    <rPh sb="5" eb="6">
      <t>タイ</t>
    </rPh>
    <rPh sb="6" eb="8">
      <t>ヒョウメン</t>
    </rPh>
    <rPh sb="8" eb="10">
      <t>ヘンイ</t>
    </rPh>
    <rPh sb="11" eb="13">
      <t>エンチョク</t>
    </rPh>
    <rPh sb="13" eb="15">
      <t>ヘンイ</t>
    </rPh>
    <rPh sb="16" eb="18">
      <t>ソクテイ</t>
    </rPh>
    <rPh sb="23" eb="24">
      <t>テン</t>
    </rPh>
    <rPh sb="24" eb="25">
      <t>タン</t>
    </rPh>
    <rPh sb="26" eb="29">
      <t>チンカリョウ</t>
    </rPh>
    <rPh sb="30" eb="32">
      <t>ケイネン</t>
    </rPh>
    <rPh sb="32" eb="33">
      <t>テキ</t>
    </rPh>
    <rPh sb="34" eb="36">
      <t>アンテイ</t>
    </rPh>
    <rPh sb="40" eb="42">
      <t>イッパン</t>
    </rPh>
    <rPh sb="42" eb="43">
      <t>テキ</t>
    </rPh>
    <rPh sb="48" eb="50">
      <t>ケイネン</t>
    </rPh>
    <rPh sb="50" eb="51">
      <t>テキ</t>
    </rPh>
    <rPh sb="52" eb="55">
      <t>ケイソクチ</t>
    </rPh>
    <rPh sb="56" eb="58">
      <t>ヘンカ</t>
    </rPh>
    <rPh sb="58" eb="60">
      <t>ワリアイ</t>
    </rPh>
    <rPh sb="61" eb="63">
      <t>ゾウカ</t>
    </rPh>
    <rPh sb="63" eb="65">
      <t>ケイコウ</t>
    </rPh>
    <rPh sb="66" eb="67">
      <t>シメ</t>
    </rPh>
    <rPh sb="68" eb="70">
      <t>バアイ</t>
    </rPh>
    <rPh sb="73" eb="75">
      <t>キソ</t>
    </rPh>
    <rPh sb="75" eb="77">
      <t>ジバン</t>
    </rPh>
    <rPh sb="80" eb="81">
      <t>テイ</t>
    </rPh>
    <rPh sb="81" eb="82">
      <t>タイ</t>
    </rPh>
    <rPh sb="82" eb="83">
      <t>ナイ</t>
    </rPh>
    <rPh sb="83" eb="84">
      <t>ブ</t>
    </rPh>
    <rPh sb="85" eb="87">
      <t>ソンショウ</t>
    </rPh>
    <rPh sb="88" eb="89">
      <t>ショウ</t>
    </rPh>
    <rPh sb="93" eb="96">
      <t>カノウセイ</t>
    </rPh>
    <phoneticPr fontId="4"/>
  </si>
  <si>
    <t>1)経年的に見て、表面変位（鉛直変位）の
  計測値の変化割合が増加傾向にある</t>
    <rPh sb="2" eb="4">
      <t>ケイネン</t>
    </rPh>
    <rPh sb="4" eb="5">
      <t>テキ</t>
    </rPh>
    <rPh sb="6" eb="7">
      <t>ミ</t>
    </rPh>
    <rPh sb="9" eb="11">
      <t>ヒョウメン</t>
    </rPh>
    <rPh sb="11" eb="13">
      <t>ヘンイ</t>
    </rPh>
    <rPh sb="14" eb="16">
      <t>エンチョク</t>
    </rPh>
    <rPh sb="16" eb="18">
      <t>ヘンイ</t>
    </rPh>
    <rPh sb="23" eb="26">
      <t>ケイソクチ</t>
    </rPh>
    <rPh sb="27" eb="29">
      <t>ヘンカ</t>
    </rPh>
    <rPh sb="29" eb="31">
      <t>ワリアイ</t>
    </rPh>
    <rPh sb="32" eb="34">
      <t>ゾウカ</t>
    </rPh>
    <rPh sb="34" eb="36">
      <t>ケイコウ</t>
    </rPh>
    <phoneticPr fontId="4"/>
  </si>
  <si>
    <t>3)過去の値と比較して表面変位（水平
　変位）の計測値の一部が特異な値を
　示している</t>
    <rPh sb="2" eb="4">
      <t>カコ</t>
    </rPh>
    <rPh sb="5" eb="6">
      <t>アタイ</t>
    </rPh>
    <rPh sb="7" eb="9">
      <t>ヒカク</t>
    </rPh>
    <rPh sb="11" eb="13">
      <t>ヒョウメン</t>
    </rPh>
    <rPh sb="13" eb="15">
      <t>ヘンイ</t>
    </rPh>
    <rPh sb="16" eb="18">
      <t>スイヘイ</t>
    </rPh>
    <rPh sb="20" eb="22">
      <t>ヘンイ</t>
    </rPh>
    <rPh sb="24" eb="26">
      <t>ケイソク</t>
    </rPh>
    <rPh sb="26" eb="27">
      <t>チ</t>
    </rPh>
    <rPh sb="28" eb="30">
      <t>イチブ</t>
    </rPh>
    <rPh sb="31" eb="33">
      <t>トクイ</t>
    </rPh>
    <rPh sb="34" eb="35">
      <t>アタイ</t>
    </rPh>
    <rPh sb="38" eb="39">
      <t>シメ</t>
    </rPh>
    <phoneticPr fontId="4"/>
  </si>
  <si>
    <t>・計測データ（貯水位と
　表面変位測定結果）</t>
    <rPh sb="1" eb="3">
      <t>ケイソク</t>
    </rPh>
    <rPh sb="7" eb="9">
      <t>チョスイ</t>
    </rPh>
    <rPh sb="9" eb="10">
      <t>イ</t>
    </rPh>
    <rPh sb="13" eb="15">
      <t>ヒョウメン</t>
    </rPh>
    <rPh sb="15" eb="17">
      <t>ヘンイ</t>
    </rPh>
    <rPh sb="17" eb="19">
      <t>ソクテイ</t>
    </rPh>
    <rPh sb="19" eb="21">
      <t>ケッカ</t>
    </rPh>
    <phoneticPr fontId="4"/>
  </si>
  <si>
    <t>　　　①表面変位計の配置図を添付する。</t>
    <rPh sb="4" eb="6">
      <t>ヒョウメン</t>
    </rPh>
    <rPh sb="6" eb="8">
      <t>ヘンイ</t>
    </rPh>
    <rPh sb="8" eb="9">
      <t>ケイ</t>
    </rPh>
    <rPh sb="10" eb="12">
      <t>ハイチ</t>
    </rPh>
    <rPh sb="12" eb="13">
      <t>ズ</t>
    </rPh>
    <rPh sb="14" eb="16">
      <t>テンプ</t>
    </rPh>
    <phoneticPr fontId="4"/>
  </si>
  <si>
    <t>調査
実施者名</t>
    <rPh sb="0" eb="2">
      <t>チョウサ</t>
    </rPh>
    <rPh sb="3" eb="6">
      <t>ジッシシャ</t>
    </rPh>
    <rPh sb="6" eb="7">
      <t>メイ</t>
    </rPh>
    <phoneticPr fontId="4"/>
  </si>
  <si>
    <t>　【現地調査での確認内容】</t>
    <phoneticPr fontId="4"/>
  </si>
  <si>
    <t>ランク
区分</t>
    <rPh sb="4" eb="6">
      <t>クブン</t>
    </rPh>
    <phoneticPr fontId="4"/>
  </si>
  <si>
    <r>
      <t>・基礎処理部に何らかの変状が発生している可能性が高いことから、5点（優先的な</t>
    </r>
    <r>
      <rPr>
        <sz val="7"/>
        <rFont val="ＭＳ Ｐゴシック"/>
        <family val="3"/>
        <charset val="128"/>
        <scheme val="minor"/>
      </rPr>
      <t>詳細な調査を実施し、対策の検討が必要な評価）とする。</t>
    </r>
    <rPh sb="1" eb="3">
      <t>キソ</t>
    </rPh>
    <rPh sb="3" eb="5">
      <t>ショリ</t>
    </rPh>
    <rPh sb="5" eb="6">
      <t>ブ</t>
    </rPh>
    <rPh sb="7" eb="8">
      <t>ナン</t>
    </rPh>
    <rPh sb="11" eb="12">
      <t>ヘン</t>
    </rPh>
    <rPh sb="12" eb="13">
      <t>ジョウ</t>
    </rPh>
    <rPh sb="14" eb="16">
      <t>ハッセイ</t>
    </rPh>
    <rPh sb="20" eb="23">
      <t>カノウセイ</t>
    </rPh>
    <rPh sb="24" eb="25">
      <t>タカ</t>
    </rPh>
    <rPh sb="32" eb="33">
      <t>テン</t>
    </rPh>
    <rPh sb="34" eb="36">
      <t>ユウセン</t>
    </rPh>
    <rPh sb="36" eb="37">
      <t>テキ</t>
    </rPh>
    <rPh sb="38" eb="40">
      <t>ショウサイ</t>
    </rPh>
    <rPh sb="41" eb="43">
      <t>チョウサ</t>
    </rPh>
    <rPh sb="44" eb="46">
      <t>ジッシ</t>
    </rPh>
    <rPh sb="48" eb="50">
      <t>タイサク</t>
    </rPh>
    <rPh sb="51" eb="53">
      <t>ケントウ</t>
    </rPh>
    <rPh sb="54" eb="55">
      <t>ヒツ</t>
    </rPh>
    <rPh sb="55" eb="56">
      <t>ヨウ</t>
    </rPh>
    <rPh sb="57" eb="59">
      <t>ヒョウカ</t>
    </rPh>
    <phoneticPr fontId="4"/>
  </si>
  <si>
    <r>
      <t>・変状が確認された段階で</t>
    </r>
    <r>
      <rPr>
        <sz val="7"/>
        <rFont val="ＭＳ Ｐゴシック"/>
        <family val="3"/>
        <charset val="128"/>
        <scheme val="minor"/>
      </rPr>
      <t>詳細な調査を実施し、対策の検討を実施する必要があるた</t>
    </r>
    <r>
      <rPr>
        <sz val="7"/>
        <color theme="1"/>
        <rFont val="ＭＳ Ｐゴシック"/>
        <family val="3"/>
        <charset val="128"/>
        <scheme val="minor"/>
      </rPr>
      <t>め5点とする。</t>
    </r>
    <rPh sb="1" eb="2">
      <t>ヘン</t>
    </rPh>
    <rPh sb="2" eb="3">
      <t>ジョウ</t>
    </rPh>
    <rPh sb="4" eb="6">
      <t>カクニン</t>
    </rPh>
    <rPh sb="9" eb="11">
      <t>ダンカイ</t>
    </rPh>
    <rPh sb="12" eb="14">
      <t>ショウサイ</t>
    </rPh>
    <rPh sb="15" eb="17">
      <t>チョウサ</t>
    </rPh>
    <rPh sb="18" eb="20">
      <t>ジッシ</t>
    </rPh>
    <rPh sb="22" eb="24">
      <t>タイサク</t>
    </rPh>
    <rPh sb="25" eb="27">
      <t>ケントウ</t>
    </rPh>
    <rPh sb="28" eb="30">
      <t>ジッシ</t>
    </rPh>
    <rPh sb="32" eb="34">
      <t>ヒツヨウ</t>
    </rPh>
    <rPh sb="40" eb="41">
      <t>テン</t>
    </rPh>
    <phoneticPr fontId="4"/>
  </si>
  <si>
    <t>1)貯水位との相関において、特定の
　水位で基礎浸透量が増加している</t>
    <rPh sb="2" eb="5">
      <t>チョスイイ</t>
    </rPh>
    <rPh sb="7" eb="9">
      <t>ソウカン</t>
    </rPh>
    <rPh sb="14" eb="16">
      <t>トクテイ</t>
    </rPh>
    <rPh sb="19" eb="21">
      <t>スイイ</t>
    </rPh>
    <rPh sb="22" eb="24">
      <t>キソ</t>
    </rPh>
    <rPh sb="24" eb="26">
      <t>シントウ</t>
    </rPh>
    <rPh sb="26" eb="27">
      <t>リョウ</t>
    </rPh>
    <rPh sb="28" eb="30">
      <t>ゾウカ</t>
    </rPh>
    <phoneticPr fontId="4"/>
  </si>
  <si>
    <t>2)経年的に見て、堤体基礎からの
　浸透量が増加する傾向を示している</t>
    <rPh sb="2" eb="4">
      <t>ケイネン</t>
    </rPh>
    <rPh sb="4" eb="5">
      <t>テキ</t>
    </rPh>
    <rPh sb="6" eb="7">
      <t>ミ</t>
    </rPh>
    <rPh sb="9" eb="11">
      <t>テイタイ</t>
    </rPh>
    <rPh sb="11" eb="13">
      <t>キソ</t>
    </rPh>
    <rPh sb="18" eb="20">
      <t>シントウ</t>
    </rPh>
    <rPh sb="20" eb="21">
      <t>リョウ</t>
    </rPh>
    <rPh sb="22" eb="24">
      <t>ゾウカ</t>
    </rPh>
    <rPh sb="26" eb="28">
      <t>ケイコウ</t>
    </rPh>
    <rPh sb="29" eb="30">
      <t>シメ</t>
    </rPh>
    <phoneticPr fontId="4"/>
  </si>
  <si>
    <t>1)貯水位との相関において、特定
　の水位で浸潤線が上昇している</t>
    <rPh sb="2" eb="5">
      <t>チョスイイ</t>
    </rPh>
    <rPh sb="7" eb="9">
      <t>ソウカン</t>
    </rPh>
    <rPh sb="14" eb="16">
      <t>トクテイ</t>
    </rPh>
    <rPh sb="19" eb="21">
      <t>スイイ</t>
    </rPh>
    <rPh sb="22" eb="25">
      <t>シンジュンセン</t>
    </rPh>
    <rPh sb="26" eb="28">
      <t>ジョウショウ</t>
    </rPh>
    <phoneticPr fontId="4"/>
  </si>
  <si>
    <t>2)経年的に見て基礎地盤内の浸潤線
　が上昇傾向にある</t>
    <rPh sb="2" eb="4">
      <t>ケイネン</t>
    </rPh>
    <rPh sb="4" eb="5">
      <t>テキ</t>
    </rPh>
    <rPh sb="6" eb="7">
      <t>ミ</t>
    </rPh>
    <rPh sb="8" eb="10">
      <t>キソ</t>
    </rPh>
    <rPh sb="10" eb="12">
      <t>ジバン</t>
    </rPh>
    <rPh sb="12" eb="13">
      <t>ナイ</t>
    </rPh>
    <rPh sb="14" eb="17">
      <t>シンジュンセン</t>
    </rPh>
    <rPh sb="20" eb="22">
      <t>ジョウショウ</t>
    </rPh>
    <rPh sb="22" eb="24">
      <t>ケイコウ</t>
    </rPh>
    <phoneticPr fontId="4"/>
  </si>
  <si>
    <t>1)ブランケットの表面保護材が
　部分的に欠け落ちている</t>
    <rPh sb="9" eb="11">
      <t>ヒョウメン</t>
    </rPh>
    <rPh sb="11" eb="13">
      <t>ホゴ</t>
    </rPh>
    <rPh sb="13" eb="14">
      <t>ザイ</t>
    </rPh>
    <rPh sb="17" eb="20">
      <t>ブブンテキ</t>
    </rPh>
    <rPh sb="21" eb="22">
      <t>カ</t>
    </rPh>
    <rPh sb="23" eb="24">
      <t>オ</t>
    </rPh>
    <phoneticPr fontId="4"/>
  </si>
  <si>
    <t>2)ブランケットの表面保護材が損傷し、
　内部の遮水材料が露出している</t>
    <rPh sb="9" eb="11">
      <t>ヒョウメン</t>
    </rPh>
    <rPh sb="11" eb="13">
      <t>ホゴ</t>
    </rPh>
    <rPh sb="13" eb="14">
      <t>ザイ</t>
    </rPh>
    <rPh sb="15" eb="17">
      <t>ソンショウ</t>
    </rPh>
    <rPh sb="21" eb="23">
      <t>ナイブ</t>
    </rPh>
    <rPh sb="24" eb="25">
      <t>シャ</t>
    </rPh>
    <rPh sb="25" eb="26">
      <t>スイ</t>
    </rPh>
    <rPh sb="26" eb="28">
      <t>ザイリョウ</t>
    </rPh>
    <rPh sb="29" eb="31">
      <t>ロシュツ</t>
    </rPh>
    <phoneticPr fontId="4"/>
  </si>
  <si>
    <t>3)ブランケット表面に陥没、クラック、
　変形(隆起・たわみ）がみられる</t>
    <rPh sb="8" eb="10">
      <t>ヒョウメン</t>
    </rPh>
    <rPh sb="11" eb="13">
      <t>カンボツ</t>
    </rPh>
    <rPh sb="21" eb="23">
      <t>ヘンケイ</t>
    </rPh>
    <rPh sb="24" eb="26">
      <t>リュウキ</t>
    </rPh>
    <phoneticPr fontId="4"/>
  </si>
  <si>
    <t>　①基礎地盤の浸透量増大（浸透量計測値）：
　　堤体からの浸透と分離計測している場合</t>
    <phoneticPr fontId="4"/>
  </si>
  <si>
    <t>　③ブランケット材の損傷：池敷ブランケットが施工されている場合</t>
    <rPh sb="8" eb="9">
      <t>ザイ</t>
    </rPh>
    <rPh sb="10" eb="12">
      <t>ソンショウ</t>
    </rPh>
    <rPh sb="13" eb="15">
      <t>イケジキ</t>
    </rPh>
    <rPh sb="22" eb="24">
      <t>セコウ</t>
    </rPh>
    <rPh sb="29" eb="31">
      <t>バアイ</t>
    </rPh>
    <phoneticPr fontId="4"/>
  </si>
  <si>
    <t>3)一部の浸潤線計測値が特異な値を計測している</t>
    <rPh sb="2" eb="4">
      <t>イチブ</t>
    </rPh>
    <rPh sb="5" eb="8">
      <t>シンジュンセン</t>
    </rPh>
    <rPh sb="8" eb="11">
      <t>ケイソクチ</t>
    </rPh>
    <rPh sb="12" eb="14">
      <t>トクイ</t>
    </rPh>
    <rPh sb="15" eb="16">
      <t>アタイ</t>
    </rPh>
    <phoneticPr fontId="4"/>
  </si>
  <si>
    <r>
      <t>【特記事項記載欄】　　</t>
    </r>
    <r>
      <rPr>
        <sz val="9"/>
        <rFont val="ＭＳ Ｐゴシック"/>
        <family val="3"/>
        <charset val="128"/>
      </rPr>
      <t>＊上記変状以外でも、異常と思われる状況があれば記録しておく。</t>
    </r>
    <phoneticPr fontId="4"/>
  </si>
  <si>
    <t>　　　①池敷平面図、ブランケット断面図を添付する。</t>
    <rPh sb="4" eb="5">
      <t>イケ</t>
    </rPh>
    <rPh sb="5" eb="6">
      <t>シキ</t>
    </rPh>
    <rPh sb="6" eb="9">
      <t>ヘイメンズ</t>
    </rPh>
    <rPh sb="16" eb="18">
      <t>ダンメン</t>
    </rPh>
    <rPh sb="18" eb="19">
      <t>ズ</t>
    </rPh>
    <rPh sb="20" eb="22">
      <t>テンプ</t>
    </rPh>
    <phoneticPr fontId="4"/>
  </si>
  <si>
    <t>1)法面保護工が崩落した箇所がある</t>
    <rPh sb="2" eb="4">
      <t>ノリメン</t>
    </rPh>
    <rPh sb="4" eb="6">
      <t>ホゴ</t>
    </rPh>
    <rPh sb="6" eb="7">
      <t>コウ</t>
    </rPh>
    <rPh sb="8" eb="10">
      <t>ホウラク</t>
    </rPh>
    <rPh sb="12" eb="14">
      <t>カショ</t>
    </rPh>
    <phoneticPr fontId="4"/>
  </si>
  <si>
    <t>2)法面工に連続した亀裂や段差・ずれがみられる</t>
    <rPh sb="2" eb="4">
      <t>ノリメン</t>
    </rPh>
    <rPh sb="4" eb="5">
      <t>コウ</t>
    </rPh>
    <rPh sb="6" eb="8">
      <t>レンゾク</t>
    </rPh>
    <rPh sb="10" eb="12">
      <t>キレツ</t>
    </rPh>
    <rPh sb="13" eb="15">
      <t>ダンサ</t>
    </rPh>
    <phoneticPr fontId="4"/>
  </si>
  <si>
    <t>　■観察方法</t>
    <phoneticPr fontId="4"/>
  </si>
  <si>
    <t>・堤体一般計画平面図、貯水池平面図に観察基準点を記録し、毎回定点から観察する。</t>
  </si>
  <si>
    <r>
      <t>・地すべりの発生箇所、規模、堤体への影響の有無により評価は異なるため、5点（</t>
    </r>
    <r>
      <rPr>
        <sz val="7"/>
        <rFont val="ＭＳ Ｐゴシック"/>
        <family val="3"/>
        <charset val="128"/>
        <scheme val="minor"/>
      </rPr>
      <t>詳細な調査を実施し、対策の検討が必要な評価）とする。</t>
    </r>
    <rPh sb="1" eb="2">
      <t>ジ</t>
    </rPh>
    <rPh sb="6" eb="8">
      <t>ハッセイ</t>
    </rPh>
    <rPh sb="8" eb="10">
      <t>カショ</t>
    </rPh>
    <rPh sb="11" eb="13">
      <t>キボ</t>
    </rPh>
    <rPh sb="14" eb="15">
      <t>テイ</t>
    </rPh>
    <rPh sb="15" eb="16">
      <t>タイ</t>
    </rPh>
    <rPh sb="18" eb="20">
      <t>エイキョウ</t>
    </rPh>
    <rPh sb="21" eb="23">
      <t>ウム</t>
    </rPh>
    <rPh sb="26" eb="28">
      <t>ヒョウカ</t>
    </rPh>
    <rPh sb="29" eb="30">
      <t>コト</t>
    </rPh>
    <rPh sb="36" eb="37">
      <t>テン</t>
    </rPh>
    <rPh sb="38" eb="40">
      <t>ショウサイ</t>
    </rPh>
    <rPh sb="41" eb="43">
      <t>チョウサ</t>
    </rPh>
    <rPh sb="44" eb="46">
      <t>ジッシ</t>
    </rPh>
    <rPh sb="48" eb="50">
      <t>タイサク</t>
    </rPh>
    <rPh sb="51" eb="53">
      <t>ケントウ</t>
    </rPh>
    <rPh sb="54" eb="56">
      <t>ヒツヨウ</t>
    </rPh>
    <rPh sb="57" eb="59">
      <t>ヒョウカ</t>
    </rPh>
    <phoneticPr fontId="4"/>
  </si>
  <si>
    <r>
      <t>・地すべり想定ブロックにおける計器の変状であるため、5点（</t>
    </r>
    <r>
      <rPr>
        <sz val="7"/>
        <rFont val="ＭＳ Ｐゴシック"/>
        <family val="3"/>
        <charset val="128"/>
        <scheme val="minor"/>
      </rPr>
      <t>詳細な調査を実施し、対策の検討が</t>
    </r>
    <r>
      <rPr>
        <sz val="7"/>
        <color theme="1"/>
        <rFont val="ＭＳ Ｐゴシック"/>
        <family val="3"/>
        <charset val="128"/>
        <scheme val="minor"/>
      </rPr>
      <t>必要との評価）とする。ただし、変状の大きさによっては緊急対応が必要な場合もある。</t>
    </r>
    <rPh sb="1" eb="2">
      <t>ジ</t>
    </rPh>
    <rPh sb="5" eb="7">
      <t>ソウテイ</t>
    </rPh>
    <rPh sb="15" eb="17">
      <t>ケイキ</t>
    </rPh>
    <rPh sb="18" eb="19">
      <t>ヘン</t>
    </rPh>
    <rPh sb="19" eb="20">
      <t>ジョウ</t>
    </rPh>
    <rPh sb="27" eb="28">
      <t>テン</t>
    </rPh>
    <rPh sb="29" eb="31">
      <t>ショウサイ</t>
    </rPh>
    <rPh sb="32" eb="34">
      <t>チョウサ</t>
    </rPh>
    <rPh sb="35" eb="37">
      <t>ジッシ</t>
    </rPh>
    <rPh sb="39" eb="41">
      <t>タイサク</t>
    </rPh>
    <rPh sb="42" eb="44">
      <t>ケントウ</t>
    </rPh>
    <rPh sb="45" eb="47">
      <t>ヒツヨウ</t>
    </rPh>
    <rPh sb="49" eb="51">
      <t>ヒョウカ</t>
    </rPh>
    <rPh sb="60" eb="61">
      <t>ヘン</t>
    </rPh>
    <rPh sb="61" eb="62">
      <t>ジョウ</t>
    </rPh>
    <rPh sb="63" eb="64">
      <t>オオ</t>
    </rPh>
    <rPh sb="71" eb="73">
      <t>キンキュウ</t>
    </rPh>
    <rPh sb="73" eb="75">
      <t>タイオウ</t>
    </rPh>
    <rPh sb="76" eb="78">
      <t>ヒツヨウ</t>
    </rPh>
    <rPh sb="79" eb="81">
      <t>バアイ</t>
    </rPh>
    <phoneticPr fontId="4"/>
  </si>
  <si>
    <r>
      <t>・法面保護工の崩</t>
    </r>
    <r>
      <rPr>
        <sz val="7"/>
        <rFont val="ＭＳ Ｐゴシック"/>
        <family val="3"/>
        <charset val="128"/>
        <scheme val="minor"/>
      </rPr>
      <t>落が生じた場合、経時的に不安定化が進行する可能性が高いため、5点（優先的な詳細な調査を実施し、対策の検討が</t>
    </r>
    <r>
      <rPr>
        <sz val="7"/>
        <color theme="1"/>
        <rFont val="ＭＳ Ｐゴシック"/>
        <family val="3"/>
        <charset val="128"/>
        <scheme val="minor"/>
      </rPr>
      <t>必要な評価）とする。</t>
    </r>
    <rPh sb="1" eb="2">
      <t>ホウ</t>
    </rPh>
    <rPh sb="2" eb="3">
      <t>メン</t>
    </rPh>
    <rPh sb="3" eb="5">
      <t>ホゴ</t>
    </rPh>
    <rPh sb="5" eb="6">
      <t>コウ</t>
    </rPh>
    <rPh sb="7" eb="9">
      <t>ホウラク</t>
    </rPh>
    <rPh sb="9" eb="10">
      <t>サトウ</t>
    </rPh>
    <rPh sb="10" eb="11">
      <t>ショウ</t>
    </rPh>
    <rPh sb="13" eb="15">
      <t>バアイ</t>
    </rPh>
    <rPh sb="16" eb="17">
      <t>キョウ</t>
    </rPh>
    <rPh sb="17" eb="18">
      <t>ジ</t>
    </rPh>
    <rPh sb="18" eb="19">
      <t>テキ</t>
    </rPh>
    <rPh sb="20" eb="24">
      <t>フアンテイカ</t>
    </rPh>
    <rPh sb="25" eb="27">
      <t>シンコウ</t>
    </rPh>
    <rPh sb="29" eb="32">
      <t>カノウセイ</t>
    </rPh>
    <rPh sb="33" eb="34">
      <t>タカ</t>
    </rPh>
    <rPh sb="39" eb="40">
      <t>テン</t>
    </rPh>
    <rPh sb="41" eb="44">
      <t>ユウセンテキ</t>
    </rPh>
    <rPh sb="45" eb="47">
      <t>ショウサイ</t>
    </rPh>
    <rPh sb="48" eb="50">
      <t>チョウサ</t>
    </rPh>
    <rPh sb="51" eb="53">
      <t>ジッシ</t>
    </rPh>
    <rPh sb="55" eb="57">
      <t>タイサク</t>
    </rPh>
    <rPh sb="58" eb="60">
      <t>ケントウ</t>
    </rPh>
    <rPh sb="61" eb="63">
      <t>ヒツヨウ</t>
    </rPh>
    <rPh sb="64" eb="66">
      <t>ヒョウカ</t>
    </rPh>
    <phoneticPr fontId="4"/>
  </si>
  <si>
    <r>
      <t>・観測計器の挙動急変の場合は、法面の安定性が低下する可能性があるため、5点（</t>
    </r>
    <r>
      <rPr>
        <sz val="7"/>
        <rFont val="ＭＳ Ｐゴシック"/>
        <family val="3"/>
        <charset val="128"/>
        <scheme val="minor"/>
      </rPr>
      <t>詳細な調査を実施し、対策の検討が必要との評価）とする</t>
    </r>
    <r>
      <rPr>
        <sz val="7"/>
        <color theme="1"/>
        <rFont val="ＭＳ Ｐゴシック"/>
        <family val="3"/>
        <charset val="128"/>
        <scheme val="minor"/>
      </rPr>
      <t>。</t>
    </r>
    <rPh sb="1" eb="3">
      <t>カンソク</t>
    </rPh>
    <rPh sb="3" eb="5">
      <t>ケイキ</t>
    </rPh>
    <rPh sb="6" eb="8">
      <t>キョドウ</t>
    </rPh>
    <rPh sb="8" eb="10">
      <t>キュウヘン</t>
    </rPh>
    <rPh sb="11" eb="13">
      <t>バアイ</t>
    </rPh>
    <rPh sb="15" eb="16">
      <t>ホウ</t>
    </rPh>
    <rPh sb="16" eb="17">
      <t>メン</t>
    </rPh>
    <rPh sb="18" eb="21">
      <t>アンテイセイ</t>
    </rPh>
    <rPh sb="22" eb="24">
      <t>テイカ</t>
    </rPh>
    <rPh sb="26" eb="29">
      <t>カノウセイ</t>
    </rPh>
    <rPh sb="36" eb="37">
      <t>テン</t>
    </rPh>
    <rPh sb="38" eb="40">
      <t>ショウサイ</t>
    </rPh>
    <rPh sb="41" eb="43">
      <t>チョウサ</t>
    </rPh>
    <rPh sb="44" eb="46">
      <t>ジッシ</t>
    </rPh>
    <rPh sb="48" eb="50">
      <t>タイサク</t>
    </rPh>
    <rPh sb="51" eb="53">
      <t>ケントウ</t>
    </rPh>
    <rPh sb="54" eb="56">
      <t>ヒツヨウ</t>
    </rPh>
    <rPh sb="58" eb="60">
      <t>ヒョウカ</t>
    </rPh>
    <phoneticPr fontId="4"/>
  </si>
  <si>
    <t>設定根拠
（観察箇所毎の点数評価　等）</t>
    <rPh sb="0" eb="2">
      <t>セッテイ</t>
    </rPh>
    <rPh sb="2" eb="4">
      <t>コンキョ</t>
    </rPh>
    <rPh sb="6" eb="8">
      <t>カンサツ</t>
    </rPh>
    <rPh sb="8" eb="10">
      <t>カショ</t>
    </rPh>
    <rPh sb="10" eb="11">
      <t>ゴト</t>
    </rPh>
    <rPh sb="12" eb="14">
      <t>テンスウ</t>
    </rPh>
    <rPh sb="14" eb="16">
      <t>ヒョウカ</t>
    </rPh>
    <rPh sb="17" eb="18">
      <t>ナド</t>
    </rPh>
    <phoneticPr fontId="4"/>
  </si>
  <si>
    <t>・目視（管理用道路又は 巡視船より）、写真
・発生箇所平面図に記載）</t>
    <rPh sb="1" eb="3">
      <t>モクシ</t>
    </rPh>
    <rPh sb="4" eb="7">
      <t>カンリヨウ</t>
    </rPh>
    <rPh sb="7" eb="9">
      <t>ドウロ</t>
    </rPh>
    <rPh sb="9" eb="10">
      <t>マタ</t>
    </rPh>
    <rPh sb="12" eb="15">
      <t>ジュンシセン</t>
    </rPh>
    <rPh sb="19" eb="21">
      <t>シャシン</t>
    </rPh>
    <rPh sb="23" eb="25">
      <t>ハッセイ</t>
    </rPh>
    <rPh sb="25" eb="27">
      <t>カショ</t>
    </rPh>
    <rPh sb="27" eb="30">
      <t>ヘイメンズ</t>
    </rPh>
    <rPh sb="31" eb="33">
      <t>キサイ</t>
    </rPh>
    <phoneticPr fontId="4"/>
  </si>
  <si>
    <t>・目視、写真　　・発生箇所（平面図に記載）
・計測（可能な場合、亀裂・段差の範囲、
　　　　長さ、幅を継続監視）</t>
    <rPh sb="1" eb="3">
      <t>モクシ</t>
    </rPh>
    <rPh sb="4" eb="6">
      <t>シャシン</t>
    </rPh>
    <rPh sb="9" eb="11">
      <t>ハッセイ</t>
    </rPh>
    <rPh sb="11" eb="13">
      <t>カショ</t>
    </rPh>
    <rPh sb="14" eb="17">
      <t>ヘイメンズ</t>
    </rPh>
    <rPh sb="18" eb="20">
      <t>キサイ</t>
    </rPh>
    <rPh sb="23" eb="25">
      <t>ケイソク</t>
    </rPh>
    <rPh sb="26" eb="28">
      <t>カノウ</t>
    </rPh>
    <rPh sb="29" eb="31">
      <t>バアイ</t>
    </rPh>
    <rPh sb="32" eb="34">
      <t>キレツ</t>
    </rPh>
    <rPh sb="35" eb="37">
      <t>ダンサ</t>
    </rPh>
    <rPh sb="46" eb="47">
      <t>ナガ</t>
    </rPh>
    <rPh sb="49" eb="50">
      <t>ハバ</t>
    </rPh>
    <rPh sb="51" eb="53">
      <t>ケイゾク</t>
    </rPh>
    <rPh sb="53" eb="55">
      <t>カンシ</t>
    </rPh>
    <phoneticPr fontId="4"/>
  </si>
  <si>
    <t>・目視、写真　　・発生箇所（平面図に記載）</t>
    <rPh sb="4" eb="6">
      <t>シャシン</t>
    </rPh>
    <rPh sb="9" eb="11">
      <t>ハッセイ</t>
    </rPh>
    <rPh sb="11" eb="13">
      <t>カショ</t>
    </rPh>
    <rPh sb="14" eb="17">
      <t>ヘイメンズ</t>
    </rPh>
    <rPh sb="18" eb="20">
      <t>キサイ</t>
    </rPh>
    <phoneticPr fontId="4"/>
  </si>
  <si>
    <t>4)対策工施工箇所で観測計器による挙動観測を行なっている
　場合、計測値がこれまでの傾向と異なる挙動を示している</t>
    <rPh sb="2" eb="4">
      <t>タイサク</t>
    </rPh>
    <rPh sb="4" eb="5">
      <t>コウ</t>
    </rPh>
    <rPh sb="5" eb="7">
      <t>セコウ</t>
    </rPh>
    <rPh sb="7" eb="9">
      <t>カショ</t>
    </rPh>
    <rPh sb="10" eb="12">
      <t>カンソク</t>
    </rPh>
    <rPh sb="12" eb="14">
      <t>ケイキ</t>
    </rPh>
    <rPh sb="17" eb="19">
      <t>キョドウ</t>
    </rPh>
    <rPh sb="30" eb="32">
      <t>バアイ</t>
    </rPh>
    <rPh sb="33" eb="36">
      <t>ケイソクチ</t>
    </rPh>
    <rPh sb="42" eb="44">
      <t>ケイコウ</t>
    </rPh>
    <rPh sb="45" eb="46">
      <t>コト</t>
    </rPh>
    <rPh sb="48" eb="50">
      <t>キョドウ</t>
    </rPh>
    <rPh sb="51" eb="52">
      <t>シメ</t>
    </rPh>
    <phoneticPr fontId="4"/>
  </si>
  <si>
    <t>3)（晴天時）地山斜面(または法面)から湧水がみられる</t>
    <rPh sb="3" eb="6">
      <t>セイテンジ</t>
    </rPh>
    <rPh sb="7" eb="9">
      <t>ジヤマ</t>
    </rPh>
    <rPh sb="9" eb="11">
      <t>シャメン</t>
    </rPh>
    <rPh sb="15" eb="17">
      <t>ノリメン</t>
    </rPh>
    <phoneticPr fontId="4"/>
  </si>
  <si>
    <t>・目視、写真　　・発生箇所（平面図に記載）
・計測（崩落の範囲）</t>
    <rPh sb="1" eb="3">
      <t>モクシ</t>
    </rPh>
    <rPh sb="4" eb="6">
      <t>シャシン</t>
    </rPh>
    <rPh sb="9" eb="11">
      <t>ハッセイ</t>
    </rPh>
    <rPh sb="11" eb="13">
      <t>カショ</t>
    </rPh>
    <rPh sb="14" eb="17">
      <t>ヘイメンズ</t>
    </rPh>
    <rPh sb="18" eb="20">
      <t>キサイ</t>
    </rPh>
    <rPh sb="23" eb="25">
      <t>ケイソク</t>
    </rPh>
    <rPh sb="26" eb="28">
      <t>ホウラク</t>
    </rPh>
    <rPh sb="29" eb="31">
      <t>ハンイ</t>
    </rPh>
    <phoneticPr fontId="4"/>
  </si>
  <si>
    <t>・目視、写真　　・発生箇所（平面図に記載）
・計測（必要に応じ、亀裂・段差の範囲、
　　　　長さ、幅を継続監視）</t>
    <rPh sb="1" eb="3">
      <t>モクシ</t>
    </rPh>
    <rPh sb="4" eb="6">
      <t>シャシン</t>
    </rPh>
    <rPh sb="9" eb="11">
      <t>ハッセイ</t>
    </rPh>
    <rPh sb="11" eb="13">
      <t>カショ</t>
    </rPh>
    <rPh sb="14" eb="17">
      <t>ヘイメンズ</t>
    </rPh>
    <rPh sb="18" eb="20">
      <t>キサイ</t>
    </rPh>
    <rPh sb="23" eb="25">
      <t>ケイソク</t>
    </rPh>
    <rPh sb="26" eb="28">
      <t>ヒツヨウ</t>
    </rPh>
    <rPh sb="29" eb="30">
      <t>オウ</t>
    </rPh>
    <rPh sb="32" eb="34">
      <t>キレツ</t>
    </rPh>
    <rPh sb="35" eb="37">
      <t>ダンサ</t>
    </rPh>
    <rPh sb="38" eb="40">
      <t>ハンイ</t>
    </rPh>
    <rPh sb="49" eb="50">
      <t>ハバ</t>
    </rPh>
    <rPh sb="51" eb="53">
      <t>ケイゾク</t>
    </rPh>
    <rPh sb="53" eb="55">
      <t>カンシ</t>
    </rPh>
    <phoneticPr fontId="4"/>
  </si>
  <si>
    <t>・目視、写真　　・発生箇所</t>
    <rPh sb="4" eb="6">
      <t>シャシン</t>
    </rPh>
    <rPh sb="9" eb="11">
      <t>ハッセイ</t>
    </rPh>
    <rPh sb="11" eb="13">
      <t>カショ</t>
    </rPh>
    <phoneticPr fontId="4"/>
  </si>
  <si>
    <t>・計測データ　　・目視（クロスチェック）</t>
    <rPh sb="1" eb="3">
      <t>ケイソク</t>
    </rPh>
    <rPh sb="9" eb="11">
      <t>モクシ</t>
    </rPh>
    <phoneticPr fontId="4"/>
  </si>
  <si>
    <t>4)長大法面等で観測計器による挙動観測を行なっている場
　合、計測値がこれまでの傾向と異なる挙動を示している</t>
    <rPh sb="2" eb="4">
      <t>チョウダイ</t>
    </rPh>
    <rPh sb="4" eb="6">
      <t>ノリメン</t>
    </rPh>
    <rPh sb="6" eb="7">
      <t>トウ</t>
    </rPh>
    <rPh sb="8" eb="10">
      <t>カンソク</t>
    </rPh>
    <rPh sb="10" eb="12">
      <t>ケイキ</t>
    </rPh>
    <rPh sb="15" eb="17">
      <t>キョドウ</t>
    </rPh>
    <rPh sb="17" eb="19">
      <t>カンソク</t>
    </rPh>
    <rPh sb="20" eb="21">
      <t>オコ</t>
    </rPh>
    <rPh sb="26" eb="27">
      <t>ジョウ</t>
    </rPh>
    <rPh sb="31" eb="34">
      <t>ケイソクチ</t>
    </rPh>
    <rPh sb="40" eb="42">
      <t>ケイコウ</t>
    </rPh>
    <rPh sb="43" eb="44">
      <t>コト</t>
    </rPh>
    <rPh sb="46" eb="48">
      <t>キョドウ</t>
    </rPh>
    <rPh sb="49" eb="50">
      <t>シメ</t>
    </rPh>
    <phoneticPr fontId="4"/>
  </si>
  <si>
    <t>・湧水自体は特に問題となる状況ではないが、地すべりや斜面崩壊との関連性に注意する。点数はやや高めの2点とする。</t>
    <rPh sb="1" eb="3">
      <t>ワキミズ</t>
    </rPh>
    <rPh sb="3" eb="5">
      <t>ジタイ</t>
    </rPh>
    <rPh sb="6" eb="7">
      <t>トク</t>
    </rPh>
    <rPh sb="8" eb="10">
      <t>モンダイ</t>
    </rPh>
    <rPh sb="13" eb="15">
      <t>ジョウキョウ</t>
    </rPh>
    <rPh sb="21" eb="22">
      <t>ジ</t>
    </rPh>
    <rPh sb="26" eb="28">
      <t>シャメン</t>
    </rPh>
    <rPh sb="28" eb="30">
      <t>ホウカイ</t>
    </rPh>
    <rPh sb="32" eb="35">
      <t>カンレンセイ</t>
    </rPh>
    <rPh sb="36" eb="38">
      <t>チュウイ</t>
    </rPh>
    <rPh sb="41" eb="43">
      <t>テンスウ</t>
    </rPh>
    <rPh sb="46" eb="47">
      <t>タカ</t>
    </rPh>
    <rPh sb="50" eb="51">
      <t>テン</t>
    </rPh>
    <phoneticPr fontId="4"/>
  </si>
  <si>
    <t>2)地山斜面/法面または周回道路に連続した亀裂や段差・
  ずれがみられる</t>
    <rPh sb="2" eb="4">
      <t>ジヤマ</t>
    </rPh>
    <rPh sb="4" eb="6">
      <t>シャメン</t>
    </rPh>
    <rPh sb="7" eb="8">
      <t>ホウ</t>
    </rPh>
    <rPh sb="8" eb="9">
      <t>メン</t>
    </rPh>
    <rPh sb="12" eb="14">
      <t>シュウカイ</t>
    </rPh>
    <rPh sb="14" eb="16">
      <t>ドウロ</t>
    </rPh>
    <phoneticPr fontId="4"/>
  </si>
  <si>
    <t>【現地状況の記録】</t>
    <phoneticPr fontId="4"/>
  </si>
  <si>
    <r>
      <t>　</t>
    </r>
    <r>
      <rPr>
        <sz val="9"/>
        <rFont val="ＭＳ Ｐゴシック"/>
        <family val="3"/>
        <charset val="128"/>
      </rPr>
      <t>①貯水池平面図　及び　堤体付近の平面図を添付する。（調査対象箇所がわかるもの）
　②法面対策工、地すべり対策が施工されている場合、平面・断面形状の入った図面を</t>
    </r>
    <phoneticPr fontId="4"/>
  </si>
  <si>
    <t>　　　添付する。</t>
    <phoneticPr fontId="4"/>
  </si>
  <si>
    <t>　①貯水池内斜面・法面のすべり（堤体周辺部を除く）</t>
    <phoneticPr fontId="4"/>
  </si>
  <si>
    <t>　②堤体周辺法面のすべり（堤体を除く）</t>
    <rPh sb="2" eb="4">
      <t>テイタイ</t>
    </rPh>
    <rPh sb="4" eb="6">
      <t>シュウヘン</t>
    </rPh>
    <rPh sb="6" eb="8">
      <t>ノリメン</t>
    </rPh>
    <rPh sb="13" eb="14">
      <t>テイ</t>
    </rPh>
    <rPh sb="14" eb="15">
      <t>タイ</t>
    </rPh>
    <rPh sb="16" eb="17">
      <t>ノゾ</t>
    </rPh>
    <phoneticPr fontId="4"/>
  </si>
  <si>
    <t>2)経年的にみて浸透量が増加する傾向を示している</t>
    <rPh sb="2" eb="4">
      <t>ケイネン</t>
    </rPh>
    <rPh sb="4" eb="5">
      <t>テキ</t>
    </rPh>
    <rPh sb="12" eb="14">
      <t>ゾウカ</t>
    </rPh>
    <phoneticPr fontId="4"/>
  </si>
  <si>
    <t>・計測データ（浸潤線の経時変化）</t>
    <rPh sb="1" eb="3">
      <t>ケイソク</t>
    </rPh>
    <rPh sb="7" eb="10">
      <t>シンジュンセン</t>
    </rPh>
    <rPh sb="11" eb="13">
      <t>ケイジ</t>
    </rPh>
    <rPh sb="13" eb="15">
      <t>ヘンカ</t>
    </rPh>
    <phoneticPr fontId="4"/>
  </si>
  <si>
    <t>部分的に劣化がみられ、日常点検での注意が必要</t>
    <phoneticPr fontId="4"/>
  </si>
  <si>
    <t>　③浸潤線計測値の状況</t>
    <rPh sb="2" eb="4">
      <t>シンジュン</t>
    </rPh>
    <rPh sb="4" eb="5">
      <t>セン</t>
    </rPh>
    <rPh sb="5" eb="7">
      <t>ケイソク</t>
    </rPh>
    <rPh sb="7" eb="8">
      <t>チ</t>
    </rPh>
    <rPh sb="9" eb="11">
      <t>ジョウキョウ</t>
    </rPh>
    <phoneticPr fontId="4"/>
  </si>
  <si>
    <t>1)貯水位との相関において、特定の水位で浸透量が増加している</t>
    <rPh sb="2" eb="5">
      <t>チョスイイ</t>
    </rPh>
    <rPh sb="7" eb="9">
      <t>ソウカン</t>
    </rPh>
    <rPh sb="14" eb="16">
      <t>トクテイ</t>
    </rPh>
    <rPh sb="24" eb="26">
      <t>ゾウカ</t>
    </rPh>
    <phoneticPr fontId="4"/>
  </si>
  <si>
    <t>・計測データ（浸透量の経時変化図等,貯水位との
　　　　　　　　相関図、降雨データ）
・計器の信頼性</t>
    <rPh sb="1" eb="3">
      <t>ケイソク</t>
    </rPh>
    <rPh sb="11" eb="13">
      <t>ケイジ</t>
    </rPh>
    <rPh sb="13" eb="15">
      <t>ヘンカ</t>
    </rPh>
    <rPh sb="15" eb="16">
      <t>ズ</t>
    </rPh>
    <rPh sb="16" eb="17">
      <t>トウ</t>
    </rPh>
    <rPh sb="36" eb="38">
      <t>コウウ</t>
    </rPh>
    <rPh sb="44" eb="46">
      <t>ケイキ</t>
    </rPh>
    <rPh sb="47" eb="50">
      <t>シンライセイ</t>
    </rPh>
    <phoneticPr fontId="4"/>
  </si>
  <si>
    <t>2)貯水位との相関において、特定の水位で浸潤線が上昇している</t>
    <rPh sb="2" eb="5">
      <t>チョスイイ</t>
    </rPh>
    <rPh sb="7" eb="9">
      <t>ソウカン</t>
    </rPh>
    <rPh sb="14" eb="16">
      <t>トクテイ</t>
    </rPh>
    <rPh sb="17" eb="19">
      <t>スイイ</t>
    </rPh>
    <rPh sb="24" eb="26">
      <t>ジョウショウ</t>
    </rPh>
    <phoneticPr fontId="4"/>
  </si>
  <si>
    <t>4)過去の値と比較して、特異な浸潤線が継続して計測されている</t>
    <rPh sb="2" eb="4">
      <t>カコ</t>
    </rPh>
    <rPh sb="5" eb="6">
      <t>アタイ</t>
    </rPh>
    <rPh sb="7" eb="9">
      <t>ヒカク</t>
    </rPh>
    <rPh sb="12" eb="14">
      <t>トクイ</t>
    </rPh>
    <rPh sb="23" eb="25">
      <t>ケイソク</t>
    </rPh>
    <phoneticPr fontId="4"/>
  </si>
  <si>
    <t>1)浸潤線観測孔の計測値による浸潤線が管理基準値を超えている
　　（※管理基準値が設定されている場合）</t>
    <rPh sb="5" eb="7">
      <t>カンソク</t>
    </rPh>
    <rPh sb="7" eb="8">
      <t>コウ</t>
    </rPh>
    <rPh sb="9" eb="12">
      <t>ケイソクチ</t>
    </rPh>
    <rPh sb="15" eb="18">
      <t>シンジュンセン</t>
    </rPh>
    <rPh sb="19" eb="21">
      <t>カンリ</t>
    </rPh>
    <rPh sb="21" eb="22">
      <t>モト</t>
    </rPh>
    <rPh sb="35" eb="37">
      <t>カンリ</t>
    </rPh>
    <rPh sb="37" eb="40">
      <t>キジュンチ</t>
    </rPh>
    <rPh sb="41" eb="43">
      <t>セッテイ</t>
    </rPh>
    <rPh sb="48" eb="50">
      <t>バアイ</t>
    </rPh>
    <phoneticPr fontId="4"/>
  </si>
  <si>
    <t>5)計測値より想定される浸潤線と堤体下流法面の湿潤状況が
　一致していない</t>
    <rPh sb="2" eb="5">
      <t>ケイソクチ</t>
    </rPh>
    <rPh sb="7" eb="9">
      <t>ソウテイ</t>
    </rPh>
    <rPh sb="12" eb="14">
      <t>シンジュン</t>
    </rPh>
    <rPh sb="14" eb="15">
      <t>セン</t>
    </rPh>
    <rPh sb="16" eb="18">
      <t>テイタイ</t>
    </rPh>
    <rPh sb="18" eb="22">
      <t>カリュウノリメン</t>
    </rPh>
    <rPh sb="23" eb="25">
      <t>シツジュン</t>
    </rPh>
    <rPh sb="25" eb="27">
      <t>ジョウキョウ</t>
    </rPh>
    <rPh sb="30" eb="32">
      <t>イッチ</t>
    </rPh>
    <phoneticPr fontId="4"/>
  </si>
  <si>
    <t>個表-12：施設機械（ゲート等）詳細診断調査・健全度評価表</t>
    <rPh sb="6" eb="8">
      <t>シセツ</t>
    </rPh>
    <rPh sb="8" eb="10">
      <t>キカイ</t>
    </rPh>
    <rPh sb="14" eb="15">
      <t>ナド</t>
    </rPh>
    <rPh sb="16" eb="18">
      <t>ショウサイ</t>
    </rPh>
    <rPh sb="18" eb="20">
      <t>シンダン</t>
    </rPh>
    <rPh sb="20" eb="22">
      <t>チョウサ</t>
    </rPh>
    <rPh sb="23" eb="25">
      <t>ケンゼン</t>
    </rPh>
    <rPh sb="25" eb="26">
      <t>ド</t>
    </rPh>
    <rPh sb="26" eb="28">
      <t>ヒョウカ</t>
    </rPh>
    <rPh sb="28" eb="29">
      <t>ヒョウ</t>
    </rPh>
    <phoneticPr fontId="4"/>
  </si>
  <si>
    <t>（ため池-1/29）</t>
    <rPh sb="3" eb="4">
      <t>イケ</t>
    </rPh>
    <phoneticPr fontId="4"/>
  </si>
  <si>
    <t>（ため池-2/29）</t>
    <rPh sb="3" eb="4">
      <t>イケ</t>
    </rPh>
    <phoneticPr fontId="4"/>
  </si>
  <si>
    <t>(ため池-5/29)</t>
    <rPh sb="3" eb="4">
      <t>イケ</t>
    </rPh>
    <phoneticPr fontId="4"/>
  </si>
  <si>
    <t>(ため池-6/29)</t>
    <rPh sb="3" eb="4">
      <t>イケ</t>
    </rPh>
    <phoneticPr fontId="4"/>
  </si>
  <si>
    <t>(ため池-9/29)</t>
    <rPh sb="3" eb="4">
      <t>イケ</t>
    </rPh>
    <phoneticPr fontId="4"/>
  </si>
  <si>
    <t>(ため池-10/29)</t>
    <rPh sb="3" eb="4">
      <t>イケ</t>
    </rPh>
    <phoneticPr fontId="4"/>
  </si>
  <si>
    <t>(ため池-12/29)</t>
    <rPh sb="3" eb="4">
      <t>イケ</t>
    </rPh>
    <phoneticPr fontId="4"/>
  </si>
  <si>
    <t>(ため池-11/29)</t>
    <rPh sb="3" eb="4">
      <t>イケ</t>
    </rPh>
    <phoneticPr fontId="4"/>
  </si>
  <si>
    <t>(ため池-13/29)</t>
    <rPh sb="3" eb="4">
      <t>イケ</t>
    </rPh>
    <phoneticPr fontId="4"/>
  </si>
  <si>
    <t>(ため池-14/29)</t>
    <rPh sb="3" eb="4">
      <t>イケ</t>
    </rPh>
    <phoneticPr fontId="4"/>
  </si>
  <si>
    <t>(ため池-15/29)</t>
    <rPh sb="3" eb="4">
      <t>イケ</t>
    </rPh>
    <phoneticPr fontId="4"/>
  </si>
  <si>
    <t>(ため池-16/29)</t>
    <rPh sb="3" eb="4">
      <t>イケ</t>
    </rPh>
    <phoneticPr fontId="4"/>
  </si>
  <si>
    <t>(ため池-17/29)</t>
    <rPh sb="3" eb="4">
      <t>イケ</t>
    </rPh>
    <phoneticPr fontId="4"/>
  </si>
  <si>
    <t>(ため池-18/29)</t>
    <rPh sb="3" eb="4">
      <t>イケ</t>
    </rPh>
    <phoneticPr fontId="4"/>
  </si>
  <si>
    <t>表-7（1）　調査結果の総括表</t>
    <rPh sb="0" eb="1">
      <t>ヒョウ</t>
    </rPh>
    <rPh sb="7" eb="9">
      <t>チョウサ</t>
    </rPh>
    <rPh sb="9" eb="11">
      <t>ケッカ</t>
    </rPh>
    <rPh sb="12" eb="14">
      <t>ソウカツ</t>
    </rPh>
    <rPh sb="14" eb="15">
      <t>ヒョウ</t>
    </rPh>
    <phoneticPr fontId="4"/>
  </si>
  <si>
    <t>表-6(1)　ため池概要表</t>
    <phoneticPr fontId="4"/>
  </si>
  <si>
    <t>表-6(2)　ため池概要表</t>
    <phoneticPr fontId="4"/>
  </si>
  <si>
    <t>表-7（2）　調査結果の総括表</t>
    <rPh sb="0" eb="1">
      <t>ヒョウ</t>
    </rPh>
    <rPh sb="7" eb="9">
      <t>チョウサ</t>
    </rPh>
    <rPh sb="9" eb="11">
      <t>ケッカ</t>
    </rPh>
    <rPh sb="12" eb="14">
      <t>ソウカツ</t>
    </rPh>
    <rPh sb="14" eb="15">
      <t>ヒョウ</t>
    </rPh>
    <phoneticPr fontId="4"/>
  </si>
  <si>
    <t>(ため池-8/29)</t>
    <rPh sb="3" eb="4">
      <t>イケ</t>
    </rPh>
    <phoneticPr fontId="4"/>
  </si>
  <si>
    <t>(ため池-7/29)</t>
    <rPh sb="3" eb="4">
      <t>イケ</t>
    </rPh>
    <phoneticPr fontId="4"/>
  </si>
  <si>
    <t>・表面保護材の陥没が、堤体深部の破損・欠損に起因して
　目視確認される場合がある。
・堤体斜面のはらみ出しが、過去の液状化等に起因して
　目視確認される場合がある。
・特に堤体に設置された取水施設（斜樋・底樋）の周辺は、
　入念に点検する必要がある。
・波浪による上流斜面保護工の破損、斜面侵食や、雨水、漏水等
　による下流斜面の侵食等により堤体が弱体化しているもの、又は
　堤頂幅不足、斜面や急勾配で安全性を欠くものは改修が必要となる。</t>
    <rPh sb="1" eb="3">
      <t>ヒョウメン</t>
    </rPh>
    <rPh sb="3" eb="6">
      <t>ホゴザイ</t>
    </rPh>
    <rPh sb="7" eb="9">
      <t>カンボツ</t>
    </rPh>
    <rPh sb="11" eb="12">
      <t>テイ</t>
    </rPh>
    <rPh sb="12" eb="13">
      <t>タイ</t>
    </rPh>
    <rPh sb="13" eb="14">
      <t>フカ</t>
    </rPh>
    <rPh sb="14" eb="15">
      <t>ブ</t>
    </rPh>
    <rPh sb="16" eb="18">
      <t>ハソン</t>
    </rPh>
    <rPh sb="19" eb="21">
      <t>ケッソン</t>
    </rPh>
    <rPh sb="22" eb="24">
      <t>キイン</t>
    </rPh>
    <rPh sb="28" eb="30">
      <t>モクシ</t>
    </rPh>
    <rPh sb="30" eb="32">
      <t>カクニン</t>
    </rPh>
    <rPh sb="35" eb="37">
      <t>バアイ</t>
    </rPh>
    <rPh sb="43" eb="44">
      <t>テイ</t>
    </rPh>
    <rPh sb="44" eb="45">
      <t>タイ</t>
    </rPh>
    <rPh sb="45" eb="47">
      <t>シャメン</t>
    </rPh>
    <rPh sb="51" eb="52">
      <t>ダ</t>
    </rPh>
    <rPh sb="55" eb="57">
      <t>カコ</t>
    </rPh>
    <rPh sb="58" eb="62">
      <t>エキジョウカナド</t>
    </rPh>
    <rPh sb="69" eb="71">
      <t>モクシ</t>
    </rPh>
    <rPh sb="71" eb="73">
      <t>カクニン</t>
    </rPh>
    <rPh sb="76" eb="78">
      <t>バアイ</t>
    </rPh>
    <rPh sb="84" eb="85">
      <t>トク</t>
    </rPh>
    <rPh sb="86" eb="87">
      <t>テイ</t>
    </rPh>
    <rPh sb="87" eb="88">
      <t>タイ</t>
    </rPh>
    <rPh sb="89" eb="91">
      <t>セッチ</t>
    </rPh>
    <rPh sb="94" eb="96">
      <t>シュスイ</t>
    </rPh>
    <rPh sb="96" eb="98">
      <t>シセツ</t>
    </rPh>
    <rPh sb="99" eb="100">
      <t>シャ</t>
    </rPh>
    <rPh sb="100" eb="101">
      <t>ヒ</t>
    </rPh>
    <rPh sb="102" eb="103">
      <t>ソコ</t>
    </rPh>
    <rPh sb="103" eb="104">
      <t>ヒ</t>
    </rPh>
    <rPh sb="112" eb="114">
      <t>ニュウネン</t>
    </rPh>
    <rPh sb="115" eb="117">
      <t>テンケン</t>
    </rPh>
    <rPh sb="119" eb="121">
      <t>ヒツヨウ</t>
    </rPh>
    <rPh sb="149" eb="151">
      <t>ウスイ</t>
    </rPh>
    <phoneticPr fontId="4"/>
  </si>
  <si>
    <t>漏水と関係する変状（□あり　・□なし）</t>
    <rPh sb="0" eb="2">
      <t>ロウスイ</t>
    </rPh>
    <rPh sb="3" eb="5">
      <t>カンケイ</t>
    </rPh>
    <rPh sb="7" eb="8">
      <t>ヘン</t>
    </rPh>
    <rPh sb="8" eb="9">
      <t>ジョウ</t>
    </rPh>
    <phoneticPr fontId="4"/>
  </si>
  <si>
    <t>※抜け上がり等、漏水と関係する変状がある場合は、点数に加えてS-2に○を記入</t>
    <rPh sb="1" eb="2">
      <t>ヌ</t>
    </rPh>
    <rPh sb="3" eb="4">
      <t>ア</t>
    </rPh>
    <rPh sb="6" eb="7">
      <t>ナド</t>
    </rPh>
    <rPh sb="8" eb="10">
      <t>ロウスイ</t>
    </rPh>
    <rPh sb="11" eb="13">
      <t>カンケイ</t>
    </rPh>
    <rPh sb="15" eb="16">
      <t>ヘン</t>
    </rPh>
    <rPh sb="16" eb="17">
      <t>ジョウ</t>
    </rPh>
    <rPh sb="20" eb="22">
      <t>バアイ</t>
    </rPh>
    <rPh sb="24" eb="26">
      <t>テンスウ</t>
    </rPh>
    <rPh sb="27" eb="28">
      <t>クワ</t>
    </rPh>
    <rPh sb="36" eb="38">
      <t>キニュウ</t>
    </rPh>
    <phoneticPr fontId="4"/>
  </si>
  <si>
    <t>　判　　定　　結　　果　（該当ﾗﾝｸに○を記入）</t>
    <rPh sb="1" eb="5">
      <t>ハンテイ</t>
    </rPh>
    <rPh sb="7" eb="11">
      <t>ケッカ</t>
    </rPh>
    <rPh sb="13" eb="15">
      <t>ガイトウ</t>
    </rPh>
    <rPh sb="21" eb="23">
      <t>キニュウ</t>
    </rPh>
    <phoneticPr fontId="4"/>
  </si>
  <si>
    <r>
      <t>・経年的な鉛直変位の変化割合の増加傾向は、堤体及び基礎地盤の変状（劣化）が相当程度</t>
    </r>
    <r>
      <rPr>
        <sz val="7"/>
        <rFont val="ＭＳ Ｐゴシック"/>
        <family val="3"/>
        <charset val="128"/>
        <scheme val="minor"/>
      </rPr>
      <t>進行しており、経年後、急激な安定性低下要因となる可能性があるため、10点（必要な対策を検討する</t>
    </r>
    <r>
      <rPr>
        <sz val="7"/>
        <color theme="1"/>
        <rFont val="ＭＳ Ｐゴシック"/>
        <family val="3"/>
        <charset val="128"/>
        <scheme val="minor"/>
      </rPr>
      <t>評価）とする。</t>
    </r>
    <rPh sb="1" eb="4">
      <t>ケイネンテキ</t>
    </rPh>
    <rPh sb="5" eb="7">
      <t>エンチョク</t>
    </rPh>
    <rPh sb="7" eb="9">
      <t>ヘンイ</t>
    </rPh>
    <rPh sb="10" eb="12">
      <t>ヘンカ</t>
    </rPh>
    <rPh sb="12" eb="14">
      <t>ワリアイ</t>
    </rPh>
    <rPh sb="15" eb="17">
      <t>ゾウカ</t>
    </rPh>
    <rPh sb="17" eb="19">
      <t>ケイコウ</t>
    </rPh>
    <rPh sb="21" eb="22">
      <t>テイ</t>
    </rPh>
    <rPh sb="22" eb="23">
      <t>タイ</t>
    </rPh>
    <rPh sb="23" eb="24">
      <t>オヨ</t>
    </rPh>
    <rPh sb="25" eb="27">
      <t>キソ</t>
    </rPh>
    <rPh sb="27" eb="29">
      <t>ジバン</t>
    </rPh>
    <rPh sb="30" eb="32">
      <t>ヘンジョウ</t>
    </rPh>
    <rPh sb="33" eb="35">
      <t>レッカ</t>
    </rPh>
    <rPh sb="37" eb="39">
      <t>ソウトウ</t>
    </rPh>
    <rPh sb="39" eb="41">
      <t>テイド</t>
    </rPh>
    <rPh sb="41" eb="43">
      <t>シンコウ</t>
    </rPh>
    <rPh sb="48" eb="49">
      <t>ケイ</t>
    </rPh>
    <rPh sb="49" eb="51">
      <t>ネンゴ</t>
    </rPh>
    <rPh sb="52" eb="54">
      <t>キュウゲキ</t>
    </rPh>
    <rPh sb="55" eb="58">
      <t>アンテイセイ</t>
    </rPh>
    <rPh sb="58" eb="60">
      <t>テイカ</t>
    </rPh>
    <rPh sb="60" eb="62">
      <t>ヨウイン</t>
    </rPh>
    <rPh sb="65" eb="68">
      <t>カノウセイ</t>
    </rPh>
    <rPh sb="76" eb="77">
      <t>テン</t>
    </rPh>
    <rPh sb="78" eb="80">
      <t>ヒツヨウ</t>
    </rPh>
    <phoneticPr fontId="4"/>
  </si>
  <si>
    <r>
      <t>・過去の計測値と比較して局所的な異常が生じている場合、堤体及び基礎地盤の変状（劣化）が局所的に相当程度進行しており、経年後、急激な安定性低下要因となる可能性があるため、10点（</t>
    </r>
    <r>
      <rPr>
        <sz val="7"/>
        <rFont val="ＭＳ Ｐゴシック"/>
        <family val="3"/>
        <charset val="128"/>
        <scheme val="minor"/>
      </rPr>
      <t>（必要な対策を検討する評価）とする</t>
    </r>
    <r>
      <rPr>
        <sz val="7"/>
        <color theme="1"/>
        <rFont val="ＭＳ Ｐゴシック"/>
        <family val="3"/>
        <charset val="128"/>
        <scheme val="minor"/>
      </rPr>
      <t>。</t>
    </r>
    <rPh sb="1" eb="3">
      <t>カコ</t>
    </rPh>
    <rPh sb="4" eb="6">
      <t>ケイソク</t>
    </rPh>
    <rPh sb="6" eb="7">
      <t>チ</t>
    </rPh>
    <rPh sb="8" eb="10">
      <t>ヒカク</t>
    </rPh>
    <rPh sb="12" eb="15">
      <t>キョクショテキ</t>
    </rPh>
    <rPh sb="16" eb="18">
      <t>イジョウ</t>
    </rPh>
    <rPh sb="19" eb="20">
      <t>ショウ</t>
    </rPh>
    <rPh sb="24" eb="26">
      <t>バアイ</t>
    </rPh>
    <rPh sb="27" eb="29">
      <t>テイタイ</t>
    </rPh>
    <rPh sb="29" eb="30">
      <t>オヨ</t>
    </rPh>
    <rPh sb="31" eb="33">
      <t>キソ</t>
    </rPh>
    <rPh sb="33" eb="35">
      <t>ジバン</t>
    </rPh>
    <rPh sb="36" eb="38">
      <t>ヘンジョウ</t>
    </rPh>
    <rPh sb="39" eb="41">
      <t>レッカ</t>
    </rPh>
    <rPh sb="43" eb="46">
      <t>キョクショテキ</t>
    </rPh>
    <rPh sb="47" eb="49">
      <t>ソウトウ</t>
    </rPh>
    <rPh sb="49" eb="51">
      <t>テイド</t>
    </rPh>
    <rPh sb="51" eb="53">
      <t>シンコウ</t>
    </rPh>
    <rPh sb="58" eb="59">
      <t>ケイ</t>
    </rPh>
    <rPh sb="59" eb="61">
      <t>ネンゴ</t>
    </rPh>
    <rPh sb="62" eb="64">
      <t>キュウゲキ</t>
    </rPh>
    <rPh sb="65" eb="68">
      <t>アンテイセイ</t>
    </rPh>
    <rPh sb="68" eb="70">
      <t>テイカ</t>
    </rPh>
    <rPh sb="70" eb="72">
      <t>ヨウイン</t>
    </rPh>
    <rPh sb="75" eb="78">
      <t>カノウセイ</t>
    </rPh>
    <rPh sb="86" eb="87">
      <t>テン</t>
    </rPh>
    <phoneticPr fontId="4"/>
  </si>
  <si>
    <r>
      <t>・過去の計測値と比較して水平変位の一部に異常が生じている</t>
    </r>
    <r>
      <rPr>
        <sz val="7"/>
        <rFont val="ＭＳ Ｐゴシック"/>
        <family val="3"/>
        <charset val="128"/>
        <scheme val="minor"/>
      </rPr>
      <t>場合、堤体の変状（劣化）が相当程度進行しており、経年後、急激な安定性低下要因となる可能性があるため、10点（（必要な対策を検討する評価）とする。</t>
    </r>
    <rPh sb="1" eb="3">
      <t>カコ</t>
    </rPh>
    <rPh sb="4" eb="6">
      <t>ケイソク</t>
    </rPh>
    <rPh sb="6" eb="7">
      <t>チ</t>
    </rPh>
    <rPh sb="8" eb="10">
      <t>ヒカク</t>
    </rPh>
    <rPh sb="12" eb="14">
      <t>スイヘイ</t>
    </rPh>
    <rPh sb="14" eb="16">
      <t>ヘンイ</t>
    </rPh>
    <rPh sb="17" eb="19">
      <t>イチブ</t>
    </rPh>
    <rPh sb="20" eb="22">
      <t>イジョウ</t>
    </rPh>
    <rPh sb="23" eb="24">
      <t>ショウ</t>
    </rPh>
    <rPh sb="28" eb="30">
      <t>バアイ</t>
    </rPh>
    <rPh sb="31" eb="33">
      <t>テイタイ</t>
    </rPh>
    <rPh sb="34" eb="36">
      <t>ヘンジョウ</t>
    </rPh>
    <rPh sb="37" eb="39">
      <t>レッカ</t>
    </rPh>
    <rPh sb="41" eb="43">
      <t>ソウトウ</t>
    </rPh>
    <rPh sb="43" eb="45">
      <t>テイド</t>
    </rPh>
    <rPh sb="45" eb="47">
      <t>シンコウ</t>
    </rPh>
    <rPh sb="52" eb="53">
      <t>ケイ</t>
    </rPh>
    <rPh sb="53" eb="55">
      <t>ネンゴ</t>
    </rPh>
    <rPh sb="56" eb="58">
      <t>キュウゲキ</t>
    </rPh>
    <rPh sb="59" eb="62">
      <t>アンテイセイ</t>
    </rPh>
    <rPh sb="62" eb="64">
      <t>テイカ</t>
    </rPh>
    <rPh sb="64" eb="66">
      <t>ヨウイン</t>
    </rPh>
    <rPh sb="69" eb="72">
      <t>カノウセイ</t>
    </rPh>
    <rPh sb="80" eb="81">
      <t>テン</t>
    </rPh>
    <rPh sb="83" eb="85">
      <t>ヒツヨウ</t>
    </rPh>
    <rPh sb="86" eb="88">
      <t>タイサク</t>
    </rPh>
    <rPh sb="89" eb="91">
      <t>ケントウ</t>
    </rPh>
    <rPh sb="93" eb="95">
      <t>ヒョウカ</t>
    </rPh>
    <phoneticPr fontId="4"/>
  </si>
  <si>
    <t>堤頂幅（B）</t>
    <rPh sb="0" eb="1">
      <t>テイ</t>
    </rPh>
    <rPh sb="1" eb="2">
      <t>チョウ</t>
    </rPh>
    <rPh sb="2" eb="3">
      <t>ハバ</t>
    </rPh>
    <phoneticPr fontId="4"/>
  </si>
  <si>
    <t>堤　高（H)</t>
    <rPh sb="0" eb="1">
      <t>テイ</t>
    </rPh>
    <rPh sb="2" eb="3">
      <t>コウ</t>
    </rPh>
    <phoneticPr fontId="4"/>
  </si>
  <si>
    <t>堤頂長（L)</t>
    <rPh sb="0" eb="1">
      <t>テイ</t>
    </rPh>
    <rPh sb="1" eb="2">
      <t>チョウ</t>
    </rPh>
    <rPh sb="2" eb="3">
      <t>チョウ</t>
    </rPh>
    <phoneticPr fontId="4"/>
  </si>
  <si>
    <r>
      <t>貯水深（H</t>
    </r>
    <r>
      <rPr>
        <vertAlign val="subscript"/>
        <sz val="9"/>
        <rFont val="ＭＳ Ｐゴシック"/>
        <family val="3"/>
        <charset val="128"/>
      </rPr>
      <t>1</t>
    </r>
    <r>
      <rPr>
        <sz val="9"/>
        <rFont val="ＭＳ Ｐゴシック"/>
        <family val="3"/>
        <charset val="128"/>
      </rPr>
      <t>）</t>
    </r>
    <rPh sb="0" eb="2">
      <t>チョスイ</t>
    </rPh>
    <rPh sb="2" eb="3">
      <t>シン</t>
    </rPh>
    <phoneticPr fontId="4"/>
  </si>
  <si>
    <r>
      <t>最高水深（H</t>
    </r>
    <r>
      <rPr>
        <vertAlign val="subscript"/>
        <sz val="9"/>
        <rFont val="ＭＳ Ｐゴシック"/>
        <family val="3"/>
        <charset val="128"/>
      </rPr>
      <t>2</t>
    </r>
    <r>
      <rPr>
        <sz val="9"/>
        <rFont val="ＭＳ Ｐゴシック"/>
        <family val="3"/>
        <charset val="128"/>
      </rPr>
      <t>）</t>
    </r>
    <rPh sb="0" eb="2">
      <t>サイコウ</t>
    </rPh>
    <rPh sb="2" eb="4">
      <t>スイシン</t>
    </rPh>
    <rPh sb="3" eb="4">
      <t>シン</t>
    </rPh>
    <phoneticPr fontId="4"/>
  </si>
  <si>
    <r>
      <t>越流水深（h</t>
    </r>
    <r>
      <rPr>
        <vertAlign val="subscript"/>
        <sz val="9"/>
        <rFont val="ＭＳ Ｐゴシック"/>
        <family val="3"/>
        <charset val="128"/>
      </rPr>
      <t>1</t>
    </r>
    <r>
      <rPr>
        <sz val="9"/>
        <rFont val="ＭＳ Ｐゴシック"/>
        <family val="3"/>
        <charset val="128"/>
      </rPr>
      <t>）</t>
    </r>
    <rPh sb="0" eb="1">
      <t>エツ</t>
    </rPh>
    <rPh sb="1" eb="2">
      <t>リュウ</t>
    </rPh>
    <rPh sb="2" eb="4">
      <t>スイシン</t>
    </rPh>
    <rPh sb="3" eb="4">
      <t>シン</t>
    </rPh>
    <phoneticPr fontId="4"/>
  </si>
  <si>
    <r>
      <t>余裕高（h</t>
    </r>
    <r>
      <rPr>
        <vertAlign val="subscript"/>
        <sz val="9"/>
        <rFont val="ＭＳ Ｐゴシック"/>
        <family val="3"/>
        <charset val="128"/>
      </rPr>
      <t>2</t>
    </r>
    <r>
      <rPr>
        <sz val="9"/>
        <rFont val="ＭＳ Ｐゴシック"/>
        <family val="3"/>
        <charset val="128"/>
      </rPr>
      <t>）</t>
    </r>
    <rPh sb="0" eb="2">
      <t>ヨユウ</t>
    </rPh>
    <rPh sb="2" eb="3">
      <t>ダカ</t>
    </rPh>
    <phoneticPr fontId="4"/>
  </si>
  <si>
    <t>設計洪水位
（HWL）</t>
    <rPh sb="0" eb="2">
      <t>セッケイ</t>
    </rPh>
    <rPh sb="2" eb="4">
      <t>コウズイ</t>
    </rPh>
    <rPh sb="4" eb="5">
      <t>イ</t>
    </rPh>
    <phoneticPr fontId="4"/>
  </si>
  <si>
    <t>常時満水位
（FWL）</t>
    <rPh sb="0" eb="2">
      <t>ジョウジ</t>
    </rPh>
    <rPh sb="2" eb="3">
      <t>マン</t>
    </rPh>
    <rPh sb="3" eb="5">
      <t>スイイ</t>
    </rPh>
    <phoneticPr fontId="4"/>
  </si>
  <si>
    <t>内容記述欄　（表中に記入　または　選択して○印をつける）</t>
    <rPh sb="0" eb="2">
      <t>ナイヨウ</t>
    </rPh>
    <rPh sb="2" eb="4">
      <t>キジュツ</t>
    </rPh>
    <rPh sb="4" eb="5">
      <t>ラン</t>
    </rPh>
    <rPh sb="7" eb="9">
      <t>ヒョウチュウ</t>
    </rPh>
    <rPh sb="10" eb="12">
      <t>キニュウ</t>
    </rPh>
    <rPh sb="17" eb="19">
      <t>センタク</t>
    </rPh>
    <rPh sb="22" eb="23">
      <t>シルシ</t>
    </rPh>
    <phoneticPr fontId="4"/>
  </si>
  <si>
    <t>《 取 水 施 設 （ 底 樋 ） 諸 元 》</t>
    <phoneticPr fontId="4"/>
  </si>
  <si>
    <t>パイプライン直結の場合
の構造概要</t>
    <phoneticPr fontId="4"/>
  </si>
  <si>
    <t>放流孔径</t>
    <phoneticPr fontId="4"/>
  </si>
  <si>
    <t>工事着手年度</t>
    <phoneticPr fontId="4"/>
  </si>
  <si>
    <t>(西暦)
　(基礎掘削着手年度)</t>
    <phoneticPr fontId="4"/>
  </si>
  <si>
    <t>貯水開始年度</t>
    <phoneticPr fontId="4"/>
  </si>
  <si>
    <t>(西暦)</t>
    <phoneticPr fontId="4"/>
  </si>
  <si>
    <t>完了年度</t>
    <phoneticPr fontId="4"/>
  </si>
  <si>
    <t>《 ため池の管理・運用状況 》</t>
    <phoneticPr fontId="4"/>
  </si>
  <si>
    <t>ため池管理の状況　（該当するものに○印をつける）</t>
    <phoneticPr fontId="4"/>
  </si>
  <si>
    <t>1.管理者常駐(管理棟)　／　2.定期的に巡回(頻度　　　　　　　　) 
／　3.不定期に巡回(１年に　　　　回程度)　／　4.その他</t>
    <phoneticPr fontId="4"/>
  </si>
  <si>
    <t>ため池管理水位　（期別に決まっている場合、下欄に記入）</t>
    <phoneticPr fontId="4"/>
  </si>
  <si>
    <t>備　　　考
（「洪水期」「非洪水期」等の区分を記入)</t>
    <phoneticPr fontId="4"/>
  </si>
  <si>
    <t>《 特 記 事 項 》</t>
    <phoneticPr fontId="4"/>
  </si>
  <si>
    <t>水路流入式　／　越流堰式　／　側水路式</t>
    <phoneticPr fontId="4"/>
  </si>
  <si>
    <t>洪水吐位置</t>
    <phoneticPr fontId="4"/>
  </si>
  <si>
    <t>地山　／　堤体上</t>
    <phoneticPr fontId="4"/>
  </si>
  <si>
    <r>
      <t>m</t>
    </r>
    <r>
      <rPr>
        <vertAlign val="superscript"/>
        <sz val="9"/>
        <rFont val="ＭＳ Ｐゴシック"/>
        <family val="3"/>
        <charset val="128"/>
      </rPr>
      <t>3</t>
    </r>
    <r>
      <rPr>
        <sz val="9"/>
        <rFont val="ＭＳ Ｐゴシック"/>
        <family val="3"/>
        <charset val="128"/>
      </rPr>
      <t>／s</t>
    </r>
    <phoneticPr fontId="4"/>
  </si>
  <si>
    <t>《 取 水 施 設 （ 斜 樋 ） 諸 元 》</t>
    <phoneticPr fontId="4"/>
  </si>
  <si>
    <t>mm</t>
    <phoneticPr fontId="4"/>
  </si>
  <si>
    <t>《 緊 急 放 流 孔 諸 元 》
※取水施設（斜樋取水孔等）
活用の場合は記入不要</t>
    <phoneticPr fontId="4"/>
  </si>
  <si>
    <t>mm</t>
    <phoneticPr fontId="4"/>
  </si>
  <si>
    <t>m</t>
    <phoneticPr fontId="4"/>
  </si>
  <si>
    <t>《 事 業 の 経 緯 》</t>
    <phoneticPr fontId="4"/>
  </si>
  <si>
    <t>事業着工年度</t>
    <phoneticPr fontId="4"/>
  </si>
  <si>
    <t>(西暦)　</t>
    <phoneticPr fontId="4"/>
  </si>
  <si>
    <t>EL</t>
    <phoneticPr fontId="4"/>
  </si>
  <si>
    <t>m</t>
    <phoneticPr fontId="4"/>
  </si>
  <si>
    <t>管理を要する
安全施設</t>
    <phoneticPr fontId="4"/>
  </si>
  <si>
    <t>《 被 害 想 定 》</t>
    <phoneticPr fontId="4"/>
  </si>
  <si>
    <t>戸　数</t>
    <phoneticPr fontId="4"/>
  </si>
  <si>
    <r>
      <t>1)「陥没」または「はらみ出し」がある
　又は、</t>
    </r>
    <r>
      <rPr>
        <u/>
        <sz val="9"/>
        <rFont val="ＭＳ Ｐゴシック"/>
        <family val="3"/>
        <charset val="128"/>
      </rPr>
      <t>堤体断面が当初に比して
　5%以上の面積率で変形</t>
    </r>
    <r>
      <rPr>
        <vertAlign val="superscript"/>
        <sz val="9"/>
        <rFont val="ＭＳ Ｐゴシック"/>
        <family val="3"/>
        <charset val="128"/>
      </rPr>
      <t>※</t>
    </r>
    <r>
      <rPr>
        <sz val="9"/>
        <rFont val="ＭＳ Ｐゴシック"/>
        <family val="3"/>
        <charset val="128"/>
      </rPr>
      <t>している</t>
    </r>
    <rPh sb="3" eb="5">
      <t>カンボツ</t>
    </rPh>
    <rPh sb="13" eb="14">
      <t>ダ</t>
    </rPh>
    <rPh sb="21" eb="22">
      <t>マタ</t>
    </rPh>
    <phoneticPr fontId="4"/>
  </si>
  <si>
    <t>(ため池-3/29)</t>
    <phoneticPr fontId="4"/>
  </si>
  <si>
    <t xml:space="preserve"> m</t>
    <phoneticPr fontId="4"/>
  </si>
  <si>
    <t>最終の補修・改修年度：</t>
    <phoneticPr fontId="4"/>
  </si>
  <si>
    <r>
      <t>特記事項</t>
    </r>
    <r>
      <rPr>
        <vertAlign val="superscript"/>
        <sz val="9"/>
        <rFont val="ＭＳ Ｐゴシック"/>
        <family val="3"/>
        <charset val="128"/>
      </rPr>
      <t>注1）</t>
    </r>
    <rPh sb="0" eb="2">
      <t>トッキ</t>
    </rPh>
    <rPh sb="2" eb="4">
      <t>ジコウ</t>
    </rPh>
    <rPh sb="4" eb="5">
      <t>チュウ</t>
    </rPh>
    <phoneticPr fontId="4"/>
  </si>
  <si>
    <t>ランク D</t>
    <phoneticPr fontId="4"/>
  </si>
  <si>
    <t>ランク C</t>
    <phoneticPr fontId="4"/>
  </si>
  <si>
    <t>ランク B</t>
    <phoneticPr fontId="4"/>
  </si>
  <si>
    <t>ランク A</t>
    <phoneticPr fontId="4"/>
  </si>
  <si>
    <t>個表-５：「基礎地盤・基礎処理工」に関する調査</t>
    <phoneticPr fontId="4"/>
  </si>
  <si>
    <t>個表-６：「貯水池内・堤体周辺の法面・斜面」に関する調査</t>
    <phoneticPr fontId="4"/>
  </si>
  <si>
    <t>(ため池-4/29)</t>
    <phoneticPr fontId="4"/>
  </si>
  <si>
    <t>ランクD：</t>
    <phoneticPr fontId="4"/>
  </si>
  <si>
    <t>ランクC：</t>
    <phoneticPr fontId="4"/>
  </si>
  <si>
    <t>全体的には劣化程度は小さく、当面は通常の管理を継続することで問題ない。ただし、個別項目で3点以上の箇所があった場合には、当該箇所を対象に詳細な調査を実施し、必要な対策を検討する。</t>
    <phoneticPr fontId="4"/>
  </si>
  <si>
    <t>ランクB：</t>
    <phoneticPr fontId="4"/>
  </si>
  <si>
    <t>ランクA：</t>
    <phoneticPr fontId="4"/>
  </si>
  <si>
    <t>全体的に劣化が進行している状態であり、必要な対策を検討する。
なお、個別項目で5点以上の箇所があった場合には、対策の要否も含め優先的に早急に詳細な調査を実施し、必要な対策を検討する。</t>
    <phoneticPr fontId="4"/>
  </si>
  <si>
    <r>
      <t>特記事項</t>
    </r>
    <r>
      <rPr>
        <vertAlign val="superscript"/>
        <sz val="9"/>
        <rFont val="ＭＳ Ｐゴシック"/>
        <family val="3"/>
        <charset val="128"/>
      </rPr>
      <t>注2）</t>
    </r>
    <rPh sb="0" eb="2">
      <t>トッキ</t>
    </rPh>
    <rPh sb="2" eb="4">
      <t>ジコウ</t>
    </rPh>
    <rPh sb="4" eb="5">
      <t>チュウ</t>
    </rPh>
    <phoneticPr fontId="4"/>
  </si>
  <si>
    <t>S-5</t>
    <phoneticPr fontId="4"/>
  </si>
  <si>
    <t>S-4</t>
    <phoneticPr fontId="4"/>
  </si>
  <si>
    <t>S-3</t>
    <phoneticPr fontId="4"/>
  </si>
  <si>
    <t>S-2</t>
    <phoneticPr fontId="4"/>
  </si>
  <si>
    <t>個表-９：機能診断調査結果に基づく施設状態評価（取水施設(斜樋)）</t>
    <phoneticPr fontId="4"/>
  </si>
  <si>
    <t>個表-10：機能診断調査結果に基づく施設状態評価（取水施設(底樋(ﾊﾟｲﾌﾟﾗｲﾝ))）</t>
    <rPh sb="6" eb="8">
      <t>キノウ</t>
    </rPh>
    <rPh sb="8" eb="10">
      <t>シンダン</t>
    </rPh>
    <rPh sb="10" eb="12">
      <t>チョウサ</t>
    </rPh>
    <rPh sb="12" eb="14">
      <t>ケッカ</t>
    </rPh>
    <rPh sb="15" eb="16">
      <t>モト</t>
    </rPh>
    <rPh sb="18" eb="20">
      <t>シセツ</t>
    </rPh>
    <rPh sb="20" eb="22">
      <t>ジョウタイ</t>
    </rPh>
    <rPh sb="22" eb="24">
      <t>ヒョウカ</t>
    </rPh>
    <rPh sb="25" eb="27">
      <t>シュスイ</t>
    </rPh>
    <rPh sb="27" eb="29">
      <t>シセツ</t>
    </rPh>
    <rPh sb="30" eb="31">
      <t>ソコ</t>
    </rPh>
    <rPh sb="31" eb="32">
      <t>ヒ</t>
    </rPh>
    <phoneticPr fontId="4"/>
  </si>
  <si>
    <t>個表-11：機能診断調査結果に基づく施設状態評価（取水施設(底樋(トンネル))）</t>
    <rPh sb="6" eb="8">
      <t>キノウ</t>
    </rPh>
    <rPh sb="8" eb="10">
      <t>シンダン</t>
    </rPh>
    <rPh sb="10" eb="12">
      <t>チョウサ</t>
    </rPh>
    <rPh sb="12" eb="14">
      <t>ケッカ</t>
    </rPh>
    <rPh sb="15" eb="16">
      <t>モト</t>
    </rPh>
    <rPh sb="18" eb="20">
      <t>シセツ</t>
    </rPh>
    <rPh sb="20" eb="22">
      <t>ジョウタイ</t>
    </rPh>
    <rPh sb="22" eb="24">
      <t>ヒョウカ</t>
    </rPh>
    <rPh sb="25" eb="27">
      <t>シュスイ</t>
    </rPh>
    <rPh sb="27" eb="29">
      <t>シセツ</t>
    </rPh>
    <rPh sb="30" eb="31">
      <t>ソコ</t>
    </rPh>
    <rPh sb="31" eb="32">
      <t>ヒ</t>
    </rPh>
    <phoneticPr fontId="4"/>
  </si>
  <si>
    <t>S-5 ： 変状なし、　　S-4 ： 変状兆候、　　S-3 ： 変状あり、　　S-2 ： 顕著な変状あり</t>
    <phoneticPr fontId="4"/>
  </si>
  <si>
    <r>
      <rPr>
        <vertAlign val="superscript"/>
        <sz val="9"/>
        <rFont val="ＭＳ Ｐゴシック"/>
        <family val="3"/>
        <charset val="128"/>
      </rPr>
      <t>注1）</t>
    </r>
    <r>
      <rPr>
        <sz val="9"/>
        <rFont val="ＭＳ Ｐゴシック"/>
        <family val="3"/>
        <charset val="128"/>
      </rPr>
      <t xml:space="preserve">「特記事項」欄の『漏水と関係する変形』とは、堤体の孕み出しや陥没に漏水が加わった状態をいう。
</t>
    </r>
    <r>
      <rPr>
        <vertAlign val="superscript"/>
        <sz val="9"/>
        <rFont val="ＭＳ Ｐゴシック"/>
        <family val="3"/>
        <charset val="128"/>
      </rPr>
      <t>注2）</t>
    </r>
    <r>
      <rPr>
        <sz val="9"/>
        <rFont val="ＭＳ Ｐゴシック"/>
        <family val="3"/>
        <charset val="128"/>
      </rPr>
      <t>「特記事項」欄の『漏水と関係する変状』とは、構造物周辺の地盤沈下による抜け上がり等の漏水を伴う変状をいう。</t>
    </r>
    <rPh sb="0" eb="1">
      <t>チュウ</t>
    </rPh>
    <rPh sb="4" eb="6">
      <t>トッキ</t>
    </rPh>
    <rPh sb="6" eb="8">
      <t>ジコウ</t>
    </rPh>
    <rPh sb="9" eb="10">
      <t>ラン</t>
    </rPh>
    <rPh sb="12" eb="14">
      <t>ロウスイ</t>
    </rPh>
    <rPh sb="15" eb="17">
      <t>カンケイ</t>
    </rPh>
    <rPh sb="19" eb="21">
      <t>ヘンケイ</t>
    </rPh>
    <rPh sb="25" eb="27">
      <t>テイタイ</t>
    </rPh>
    <rPh sb="28" eb="29">
      <t>ハラ</t>
    </rPh>
    <rPh sb="30" eb="31">
      <t>ダ</t>
    </rPh>
    <rPh sb="33" eb="35">
      <t>カンボツ</t>
    </rPh>
    <rPh sb="36" eb="38">
      <t>ロウスイ</t>
    </rPh>
    <rPh sb="39" eb="40">
      <t>クワ</t>
    </rPh>
    <rPh sb="43" eb="45">
      <t>ジョウタイ</t>
    </rPh>
    <rPh sb="70" eb="71">
      <t>ジョウ</t>
    </rPh>
    <rPh sb="75" eb="78">
      <t>コウゾウブツ</t>
    </rPh>
    <rPh sb="78" eb="80">
      <t>シュウヘン</t>
    </rPh>
    <rPh sb="81" eb="83">
      <t>ジバン</t>
    </rPh>
    <rPh sb="83" eb="85">
      <t>チンカ</t>
    </rPh>
    <rPh sb="88" eb="89">
      <t>ヌ</t>
    </rPh>
    <rPh sb="90" eb="91">
      <t>ア</t>
    </rPh>
    <rPh sb="93" eb="94">
      <t>トウ</t>
    </rPh>
    <rPh sb="95" eb="97">
      <t>ロウスイ</t>
    </rPh>
    <rPh sb="98" eb="99">
      <t>トモナ</t>
    </rPh>
    <phoneticPr fontId="4"/>
  </si>
  <si>
    <t>注）調査の実施に当たっては、調査項目が多岐に亘るため、調査期間を設けて計画的に調査することが望ましい。</t>
    <rPh sb="0" eb="1">
      <t>チュウ</t>
    </rPh>
    <rPh sb="2" eb="4">
      <t>チョウサ</t>
    </rPh>
    <rPh sb="5" eb="7">
      <t>ジッシ</t>
    </rPh>
    <rPh sb="8" eb="9">
      <t>ア</t>
    </rPh>
    <rPh sb="14" eb="16">
      <t>チョウサ</t>
    </rPh>
    <rPh sb="16" eb="18">
      <t>コウモク</t>
    </rPh>
    <rPh sb="46" eb="47">
      <t>ノゾ</t>
    </rPh>
    <phoneticPr fontId="4"/>
  </si>
  <si>
    <r>
      <t>洪水吐の側壁高さ
（</t>
    </r>
    <r>
      <rPr>
        <sz val="6.5"/>
        <rFont val="ＭＳ Ｐゴシック"/>
        <family val="3"/>
        <charset val="128"/>
      </rPr>
      <t>H</t>
    </r>
    <r>
      <rPr>
        <vertAlign val="subscript"/>
        <sz val="6.5"/>
        <rFont val="ＭＳ Ｐゴシック"/>
        <family val="3"/>
        <charset val="128"/>
      </rPr>
      <t>4</t>
    </r>
    <r>
      <rPr>
        <sz val="6.5"/>
        <rFont val="ＭＳ Ｐゴシック"/>
        <family val="3"/>
        <charset val="128"/>
      </rPr>
      <t>:側壁がある場合のみ）※</t>
    </r>
    <rPh sb="0" eb="2">
      <t>コウズイ</t>
    </rPh>
    <rPh sb="2" eb="3">
      <t>ハ</t>
    </rPh>
    <rPh sb="4" eb="6">
      <t>ソクヘキ</t>
    </rPh>
    <rPh sb="6" eb="7">
      <t>タカ</t>
    </rPh>
    <rPh sb="13" eb="15">
      <t>ソクヘキ</t>
    </rPh>
    <rPh sb="18" eb="20">
      <t>バアイ</t>
    </rPh>
    <phoneticPr fontId="4"/>
  </si>
  <si>
    <r>
      <t>常時満水位（FWL）
から堤体天端の高さ（</t>
    </r>
    <r>
      <rPr>
        <sz val="6.5"/>
        <rFont val="ＭＳ Ｐゴシック"/>
        <family val="3"/>
        <charset val="128"/>
      </rPr>
      <t>H</t>
    </r>
    <r>
      <rPr>
        <vertAlign val="subscript"/>
        <sz val="6.5"/>
        <rFont val="ＭＳ Ｐゴシック"/>
        <family val="3"/>
        <charset val="128"/>
      </rPr>
      <t>3</t>
    </r>
    <r>
      <rPr>
        <sz val="6.5"/>
        <rFont val="ＭＳ Ｐゴシック"/>
        <family val="3"/>
        <charset val="128"/>
      </rPr>
      <t>）※</t>
    </r>
    <rPh sb="0" eb="2">
      <t>ジョウジ</t>
    </rPh>
    <rPh sb="2" eb="3">
      <t>マン</t>
    </rPh>
    <rPh sb="3" eb="5">
      <t>スイイ</t>
    </rPh>
    <rPh sb="4" eb="5">
      <t>イ</t>
    </rPh>
    <rPh sb="13" eb="15">
      <t>テイタイ</t>
    </rPh>
    <rPh sb="15" eb="17">
      <t>テンバ</t>
    </rPh>
    <rPh sb="18" eb="19">
      <t>タカ</t>
    </rPh>
    <phoneticPr fontId="4"/>
  </si>
  <si>
    <t>設計洪水量</t>
    <phoneticPr fontId="4"/>
  </si>
  <si>
    <t>常時満水位から
孔中心までの
水深</t>
    <rPh sb="0" eb="2">
      <t>ジョウジ</t>
    </rPh>
    <rPh sb="2" eb="3">
      <t>マン</t>
    </rPh>
    <rPh sb="3" eb="5">
      <t>スイイ</t>
    </rPh>
    <rPh sb="8" eb="9">
      <t>アナ</t>
    </rPh>
    <rPh sb="9" eb="11">
      <t>チュウシン</t>
    </rPh>
    <rPh sb="15" eb="17">
      <t>スイシン</t>
    </rPh>
    <phoneticPr fontId="4"/>
  </si>
  <si>
    <r>
      <rPr>
        <vertAlign val="superscript"/>
        <sz val="9"/>
        <color theme="1"/>
        <rFont val="ＭＳ Ｐゴシック"/>
        <family val="3"/>
        <charset val="128"/>
      </rPr>
      <t>※</t>
    </r>
    <r>
      <rPr>
        <sz val="8"/>
        <color theme="1"/>
        <rFont val="ＭＳ Ｐゴシック"/>
        <family val="3"/>
        <charset val="128"/>
      </rPr>
      <t>堤体が波浪浸食や沈下によって断面欠損等が生じている場合で、既存の堤体断面図により算出した断面積に対し、現況測量から作成した堤体断面図より算出した断面積の変形割合をいう。</t>
    </r>
    <phoneticPr fontId="4"/>
  </si>
  <si>
    <r>
      <t>2</t>
    </r>
    <r>
      <rPr>
        <sz val="9"/>
        <color theme="1"/>
        <rFont val="ＭＳ Ｐゴシック"/>
        <family val="3"/>
        <charset val="128"/>
      </rPr>
      <t>)堤軸</t>
    </r>
    <r>
      <rPr>
        <sz val="9"/>
        <rFont val="ＭＳ Ｐゴシック"/>
        <family val="3"/>
        <charset val="128"/>
      </rPr>
      <t>方向の表面変位（鉛直変位）が
　局所的に特異な値を示している</t>
    </r>
    <rPh sb="2" eb="3">
      <t>ツツミ</t>
    </rPh>
    <rPh sb="7" eb="9">
      <t>ヒョウメン</t>
    </rPh>
    <rPh sb="9" eb="11">
      <t>ヘンイ</t>
    </rPh>
    <rPh sb="12" eb="14">
      <t>エンチョク</t>
    </rPh>
    <rPh sb="14" eb="16">
      <t>ヘンイ</t>
    </rPh>
    <rPh sb="20" eb="23">
      <t>キョクショテキ</t>
    </rPh>
    <rPh sb="24" eb="26">
      <t>トクイ</t>
    </rPh>
    <rPh sb="27" eb="28">
      <t>アタイ</t>
    </rPh>
    <rPh sb="29" eb="30">
      <t>シメ</t>
    </rPh>
    <phoneticPr fontId="4"/>
  </si>
  <si>
    <t>個表－７（１）　洪水吐(コンクリート)の施設状態評価表</t>
    <rPh sb="0" eb="1">
      <t>コ</t>
    </rPh>
    <rPh sb="1" eb="2">
      <t>ヒョウ</t>
    </rPh>
    <rPh sb="8" eb="10">
      <t>コウズイ</t>
    </rPh>
    <rPh sb="10" eb="11">
      <t>バケ</t>
    </rPh>
    <rPh sb="20" eb="22">
      <t>シセツ</t>
    </rPh>
    <rPh sb="22" eb="24">
      <t>ジョウタイ</t>
    </rPh>
    <rPh sb="24" eb="27">
      <t>ヒョウカヒョウ</t>
    </rPh>
    <phoneticPr fontId="4"/>
  </si>
  <si>
    <t>(ため池-19/29)</t>
    <phoneticPr fontId="4"/>
  </si>
  <si>
    <t>地　　区　　名</t>
    <rPh sb="0" eb="1">
      <t>チ</t>
    </rPh>
    <rPh sb="3" eb="4">
      <t>ク</t>
    </rPh>
    <rPh sb="6" eb="7">
      <t>メイ</t>
    </rPh>
    <phoneticPr fontId="4"/>
  </si>
  <si>
    <t>評価年月日</t>
    <rPh sb="0" eb="2">
      <t>ヒョウカ</t>
    </rPh>
    <rPh sb="2" eb="5">
      <t>ネンガッピ</t>
    </rPh>
    <phoneticPr fontId="4"/>
  </si>
  <si>
    <t>施設名</t>
    <rPh sb="0" eb="2">
      <t>シセツ</t>
    </rPh>
    <rPh sb="2" eb="3">
      <t>メイ</t>
    </rPh>
    <phoneticPr fontId="4"/>
  </si>
  <si>
    <t>評　価　者</t>
    <rPh sb="0" eb="1">
      <t>ヒョウ</t>
    </rPh>
    <rPh sb="2" eb="3">
      <t>アタイ</t>
    </rPh>
    <rPh sb="4" eb="5">
      <t>シャ</t>
    </rPh>
    <phoneticPr fontId="4"/>
  </si>
  <si>
    <t>定点調査番号</t>
    <rPh sb="0" eb="2">
      <t>テイテン</t>
    </rPh>
    <rPh sb="2" eb="4">
      <t>チョウサ</t>
    </rPh>
    <rPh sb="4" eb="6">
      <t>バンゴウ</t>
    </rPh>
    <phoneticPr fontId="4"/>
  </si>
  <si>
    <t>調査地点（測点等）</t>
    <rPh sb="0" eb="2">
      <t>チョウサ</t>
    </rPh>
    <rPh sb="2" eb="4">
      <t>チテン</t>
    </rPh>
    <rPh sb="5" eb="6">
      <t>ソク</t>
    </rPh>
    <rPh sb="6" eb="7">
      <t>テン</t>
    </rPh>
    <rPh sb="7" eb="8">
      <t>トウ</t>
    </rPh>
    <phoneticPr fontId="4"/>
  </si>
  <si>
    <t>施設の状態　</t>
    <rPh sb="0" eb="2">
      <t>シセツ</t>
    </rPh>
    <rPh sb="3" eb="5">
      <t>ジョウタイ</t>
    </rPh>
    <phoneticPr fontId="4"/>
  </si>
  <si>
    <t xml:space="preserve">  S-5；変状なし　S-４；変状兆候　　S-3；変状あり　S-2；顕著な変状あり　S-1；重大な変状あり　</t>
    <phoneticPr fontId="4"/>
  </si>
  <si>
    <t>評価項目</t>
    <rPh sb="0" eb="2">
      <t>ヒョウカ</t>
    </rPh>
    <rPh sb="2" eb="4">
      <t>コウモク</t>
    </rPh>
    <phoneticPr fontId="4"/>
  </si>
  <si>
    <t>評価区分</t>
    <rPh sb="0" eb="2">
      <t>ヒョウカ</t>
    </rPh>
    <rPh sb="2" eb="4">
      <t>クブン</t>
    </rPh>
    <phoneticPr fontId="4"/>
  </si>
  <si>
    <t>評価の流れ→</t>
    <rPh sb="0" eb="2">
      <t>ヒョウカ</t>
    </rPh>
    <rPh sb="3" eb="4">
      <t>ナガ</t>
    </rPh>
    <phoneticPr fontId="4"/>
  </si>
  <si>
    <t>変状別
評価</t>
    <rPh sb="0" eb="2">
      <t>ヘンジョウ</t>
    </rPh>
    <rPh sb="2" eb="3">
      <t>ベツ</t>
    </rPh>
    <rPh sb="4" eb="6">
      <t>ヒョウカ</t>
    </rPh>
    <phoneticPr fontId="4"/>
  </si>
  <si>
    <t>主要因
別評価</t>
    <rPh sb="0" eb="3">
      <t>シュヨウイン</t>
    </rPh>
    <rPh sb="4" eb="5">
      <t>ベツ</t>
    </rPh>
    <rPh sb="5" eb="7">
      <t>ヒョウカ</t>
    </rPh>
    <phoneticPr fontId="4"/>
  </si>
  <si>
    <t>施設状態
評価</t>
    <rPh sb="0" eb="2">
      <t>シセツ</t>
    </rPh>
    <rPh sb="2" eb="4">
      <t>ジョウタイ</t>
    </rPh>
    <rPh sb="5" eb="7">
      <t>ヒョウカ</t>
    </rPh>
    <phoneticPr fontId="4"/>
  </si>
  <si>
    <t>健全度ランク</t>
    <rPh sb="0" eb="2">
      <t>ケンゼン</t>
    </rPh>
    <rPh sb="2" eb="3">
      <t>ド</t>
    </rPh>
    <phoneticPr fontId="4"/>
  </si>
  <si>
    <t>Ｓ-2</t>
    <phoneticPr fontId="4"/>
  </si>
  <si>
    <t>内　部　要　因</t>
    <rPh sb="0" eb="1">
      <t>ウチ</t>
    </rPh>
    <rPh sb="2" eb="3">
      <t>ブ</t>
    </rPh>
    <rPh sb="4" eb="5">
      <t>ヨウ</t>
    </rPh>
    <rPh sb="6" eb="7">
      <t>イン</t>
    </rPh>
    <phoneticPr fontId="4"/>
  </si>
  <si>
    <t>構造物自体の変状</t>
    <rPh sb="0" eb="3">
      <t>コウゾウブツ</t>
    </rPh>
    <rPh sb="3" eb="5">
      <t>ジタイ</t>
    </rPh>
    <rPh sb="6" eb="8">
      <t>ヘンジョウ</t>
    </rPh>
    <phoneticPr fontId="4"/>
  </si>
  <si>
    <t>ひび割れ</t>
    <rPh sb="2" eb="3">
      <t>ワ</t>
    </rPh>
    <phoneticPr fontId="4"/>
  </si>
  <si>
    <t>形状と幅</t>
    <rPh sb="0" eb="2">
      <t>ケイジョウ</t>
    </rPh>
    <rPh sb="3" eb="4">
      <t>ハバ</t>
    </rPh>
    <phoneticPr fontId="4"/>
  </si>
  <si>
    <t>タイプ：初期ひび割れ
形状：目地間中央や部材解放部の垂直ひび割れ
原因：乾燥収縮・温度応力</t>
    <rPh sb="11" eb="13">
      <t>ケイジョウ</t>
    </rPh>
    <rPh sb="33" eb="35">
      <t>ゲンイン</t>
    </rPh>
    <phoneticPr fontId="4"/>
  </si>
  <si>
    <t>最大ひび割れ幅
0.2mm未満</t>
    <rPh sb="0" eb="2">
      <t>サイダイ</t>
    </rPh>
    <rPh sb="4" eb="5">
      <t>ワ</t>
    </rPh>
    <rPh sb="6" eb="7">
      <t>ハバ</t>
    </rPh>
    <rPh sb="13" eb="15">
      <t>ミマン</t>
    </rPh>
    <phoneticPr fontId="4"/>
  </si>
  <si>
    <t>最大ひび割れ幅
[0.2～0.6㎜]
0.2～1.0mm</t>
    <rPh sb="0" eb="2">
      <t>サイダイ</t>
    </rPh>
    <rPh sb="4" eb="5">
      <t>ワ</t>
    </rPh>
    <rPh sb="6" eb="7">
      <t>ハバ</t>
    </rPh>
    <phoneticPr fontId="4"/>
  </si>
  <si>
    <t>最大ひび割れ幅
[0.6㎜以上]
1.0mm以上</t>
    <rPh sb="0" eb="2">
      <t>サイダイ</t>
    </rPh>
    <rPh sb="4" eb="5">
      <t>ワ</t>
    </rPh>
    <rPh sb="6" eb="7">
      <t>ハバ</t>
    </rPh>
    <rPh sb="13" eb="15">
      <t>イジョウ</t>
    </rPh>
    <rPh sb="22" eb="24">
      <t>イジョウ</t>
    </rPh>
    <phoneticPr fontId="4"/>
  </si>
  <si>
    <t>S-3に該当する
ものが全体的</t>
    <rPh sb="4" eb="6">
      <t>ガイトウ</t>
    </rPh>
    <rPh sb="12" eb="15">
      <t>ゼンタイテキ</t>
    </rPh>
    <phoneticPr fontId="4"/>
  </si>
  <si>
    <t>タイプ：劣化要因不特定のひび割れ
形状：特徴的な形状を示さないひび割れ
原因：症状が複合的であり劣化要因を特定できないもの</t>
    <rPh sb="4" eb="6">
      <t>レッカ</t>
    </rPh>
    <rPh sb="6" eb="8">
      <t>ヨウイン</t>
    </rPh>
    <rPh sb="8" eb="11">
      <t>フトクテイ</t>
    </rPh>
    <rPh sb="14" eb="15">
      <t>ワ</t>
    </rPh>
    <rPh sb="17" eb="19">
      <t>ケイジョウ</t>
    </rPh>
    <rPh sb="20" eb="23">
      <t>トクチョウテキ</t>
    </rPh>
    <rPh sb="27" eb="28">
      <t>シメ</t>
    </rPh>
    <rPh sb="33" eb="34">
      <t>ワ</t>
    </rPh>
    <rPh sb="36" eb="38">
      <t>ゲンイン</t>
    </rPh>
    <rPh sb="39" eb="41">
      <t>ショウジョウ</t>
    </rPh>
    <rPh sb="42" eb="44">
      <t>フクゴウ</t>
    </rPh>
    <rPh sb="44" eb="45">
      <t>テキ</t>
    </rPh>
    <rPh sb="48" eb="50">
      <t>レッカ</t>
    </rPh>
    <rPh sb="50" eb="52">
      <t>ヨウイン</t>
    </rPh>
    <rPh sb="53" eb="55">
      <t>トクテイ</t>
    </rPh>
    <phoneticPr fontId="4"/>
  </si>
  <si>
    <t>タイプ：ひび割れ先行型ひび割れ
形状：格子状・亀甲状などのひび割れ
原因：ASRや凍害などの劣化要因</t>
    <rPh sb="6" eb="7">
      <t>ワ</t>
    </rPh>
    <rPh sb="16" eb="18">
      <t>ケイジョウ</t>
    </rPh>
    <rPh sb="21" eb="22">
      <t>ジョウ</t>
    </rPh>
    <rPh sb="31" eb="32">
      <t>ワ</t>
    </rPh>
    <rPh sb="34" eb="36">
      <t>ゲンイン</t>
    </rPh>
    <rPh sb="48" eb="50">
      <t>ヨウイン</t>
    </rPh>
    <phoneticPr fontId="4"/>
  </si>
  <si>
    <t xml:space="preserve">最大ひび割れ幅
0.2mm未満
</t>
    <rPh sb="0" eb="2">
      <t>サイダイ</t>
    </rPh>
    <rPh sb="4" eb="5">
      <t>ワ</t>
    </rPh>
    <rPh sb="6" eb="7">
      <t>ハバ</t>
    </rPh>
    <rPh sb="13" eb="15">
      <t>ミマン</t>
    </rPh>
    <phoneticPr fontId="4"/>
  </si>
  <si>
    <t>タイプ：外力によるひび割れ
形状：側壁を横切るような水平もしくは斜めのひび割れ
原因：構造物に作用する曲げ・せん断力</t>
    <rPh sb="14" eb="16">
      <t>ケイジョウ</t>
    </rPh>
    <rPh sb="40" eb="42">
      <t>ゲンイン</t>
    </rPh>
    <rPh sb="43" eb="45">
      <t>コウゾウ</t>
    </rPh>
    <rPh sb="45" eb="46">
      <t>ブツ</t>
    </rPh>
    <rPh sb="47" eb="49">
      <t>サヨウ</t>
    </rPh>
    <rPh sb="57" eb="58">
      <t>リョク</t>
    </rPh>
    <phoneticPr fontId="4"/>
  </si>
  <si>
    <t>タイプ：鉄筋腐食先行型ひび割れ
形状：鉄筋に沿ったひび割れ
原因：中性化・塩害</t>
    <rPh sb="16" eb="18">
      <t>ケイジョウ</t>
    </rPh>
    <rPh sb="30" eb="32">
      <t>ゲンイン</t>
    </rPh>
    <phoneticPr fontId="4"/>
  </si>
  <si>
    <t>無</t>
    <rPh sb="0" eb="1">
      <t>ナシ</t>
    </rPh>
    <phoneticPr fontId="4"/>
  </si>
  <si>
    <t>有</t>
    <rPh sb="0" eb="1">
      <t>ア</t>
    </rPh>
    <phoneticPr fontId="4"/>
  </si>
  <si>
    <t>進行性（ASRや凍害などの場合）</t>
    <phoneticPr fontId="4"/>
  </si>
  <si>
    <t>有りの場合1ランクダウン</t>
    <rPh sb="0" eb="1">
      <t>ア</t>
    </rPh>
    <rPh sb="3" eb="5">
      <t>バアイ</t>
    </rPh>
    <phoneticPr fontId="4"/>
  </si>
  <si>
    <t>ひび割れ規模</t>
    <rPh sb="2" eb="3">
      <t>ワ</t>
    </rPh>
    <rPh sb="4" eb="6">
      <t>キボ</t>
    </rPh>
    <phoneticPr fontId="4"/>
  </si>
  <si>
    <r>
      <t>①　ひび割れ密度
　（ひび割れ幅
        0.2mm以上）
　　50cm/m</t>
    </r>
    <r>
      <rPr>
        <vertAlign val="superscript"/>
        <sz val="11"/>
        <rFont val="ＭＳ Ｐゴシック"/>
        <family val="3"/>
        <charset val="128"/>
      </rPr>
      <t>2</t>
    </r>
    <r>
      <rPr>
        <sz val="11"/>
        <rFont val="ＭＳ Ｐゴシック"/>
        <family val="3"/>
        <charset val="128"/>
      </rPr>
      <t>以上</t>
    </r>
    <rPh sb="4" eb="5">
      <t>ワ</t>
    </rPh>
    <rPh sb="6" eb="8">
      <t>ミツド</t>
    </rPh>
    <rPh sb="13" eb="14">
      <t>ワ</t>
    </rPh>
    <rPh sb="15" eb="16">
      <t>ハバ</t>
    </rPh>
    <rPh sb="30" eb="32">
      <t>イジョウ</t>
    </rPh>
    <rPh sb="43" eb="45">
      <t>イジョウ</t>
    </rPh>
    <phoneticPr fontId="4"/>
  </si>
  <si>
    <t>S-3に該当する
ものが全体的
又は</t>
    <rPh sb="4" eb="6">
      <t>ガイトウ</t>
    </rPh>
    <rPh sb="12" eb="15">
      <t>ゼンタイテキ</t>
    </rPh>
    <rPh sb="17" eb="18">
      <t>マタ</t>
    </rPh>
    <phoneticPr fontId="4"/>
  </si>
  <si>
    <t>ひび割れ付随物　（析出物、錆汁、浮き）</t>
    <rPh sb="2" eb="3">
      <t>ワ</t>
    </rPh>
    <rPh sb="4" eb="6">
      <t>フズイ</t>
    </rPh>
    <rPh sb="6" eb="7">
      <t>ブツ</t>
    </rPh>
    <phoneticPr fontId="4"/>
  </si>
  <si>
    <t>②　　　　　有</t>
    <rPh sb="6" eb="7">
      <t>ユウ</t>
    </rPh>
    <phoneticPr fontId="4"/>
  </si>
  <si>
    <t>ひび割れからの漏水</t>
    <rPh sb="2" eb="3">
      <t>ワ</t>
    </rPh>
    <rPh sb="7" eb="9">
      <t>ロウスイ</t>
    </rPh>
    <phoneticPr fontId="4"/>
  </si>
  <si>
    <t>③　滲出し、漏水跡、滴水</t>
    <rPh sb="2" eb="4">
      <t>シンシュツ</t>
    </rPh>
    <rPh sb="6" eb="8">
      <t>ロウスイ</t>
    </rPh>
    <rPh sb="8" eb="9">
      <t>アト</t>
    </rPh>
    <rPh sb="10" eb="11">
      <t>テキ</t>
    </rPh>
    <rPh sb="11" eb="12">
      <t>スイ</t>
    </rPh>
    <phoneticPr fontId="4"/>
  </si>
  <si>
    <t>流水、噴水</t>
    <rPh sb="0" eb="2">
      <t>リュウスイ</t>
    </rPh>
    <rPh sb="3" eb="5">
      <t>フンスイ</t>
    </rPh>
    <phoneticPr fontId="4"/>
  </si>
  <si>
    <t>ひび割れ段差</t>
    <rPh sb="2" eb="3">
      <t>ワ</t>
    </rPh>
    <rPh sb="4" eb="6">
      <t>ダンサ</t>
    </rPh>
    <phoneticPr fontId="4"/>
  </si>
  <si>
    <t>ひび割れ
以外の劣化</t>
    <rPh sb="2" eb="3">
      <t>ワ</t>
    </rPh>
    <rPh sb="5" eb="7">
      <t>イガイ</t>
    </rPh>
    <rPh sb="8" eb="10">
      <t>レッカ</t>
    </rPh>
    <phoneticPr fontId="4"/>
  </si>
  <si>
    <t>浮き</t>
  </si>
  <si>
    <t>部分的</t>
    <phoneticPr fontId="4"/>
  </si>
  <si>
    <t>全体的</t>
    <rPh sb="0" eb="2">
      <t>ゼンタイ</t>
    </rPh>
    <rPh sb="2" eb="3">
      <t>テキ</t>
    </rPh>
    <phoneticPr fontId="4"/>
  </si>
  <si>
    <t>剥離・剥落</t>
    <rPh sb="0" eb="2">
      <t>ハクリ</t>
    </rPh>
    <rPh sb="3" eb="5">
      <t>ハクラク</t>
    </rPh>
    <phoneticPr fontId="4"/>
  </si>
  <si>
    <t>析出物（ｴﾌﾛﾚｯｾﾝｽ・ｹﾞﾙなど）
（ひび割れを含むものを除く）</t>
    <phoneticPr fontId="4"/>
  </si>
  <si>
    <t>部分的(S-4の
場合以外）</t>
    <rPh sb="11" eb="13">
      <t>イガイ</t>
    </rPh>
    <phoneticPr fontId="4"/>
  </si>
  <si>
    <t>全体的又は鉄筋
に沿った部分的</t>
    <rPh sb="0" eb="2">
      <t>ゼンタイ</t>
    </rPh>
    <rPh sb="2" eb="3">
      <t>テキ</t>
    </rPh>
    <rPh sb="3" eb="4">
      <t>マタ</t>
    </rPh>
    <rPh sb="5" eb="7">
      <t>テッキン</t>
    </rPh>
    <rPh sb="9" eb="10">
      <t>ソ</t>
    </rPh>
    <rPh sb="12" eb="15">
      <t>ブブンテキ</t>
    </rPh>
    <phoneticPr fontId="4"/>
  </si>
  <si>
    <t>錆汁　（ひび割れを含むものを除く）</t>
    <phoneticPr fontId="4"/>
  </si>
  <si>
    <t>有</t>
    <phoneticPr fontId="4"/>
  </si>
  <si>
    <t>摩耗・すりへり</t>
    <rPh sb="0" eb="2">
      <t>マモウ</t>
    </rPh>
    <phoneticPr fontId="4"/>
  </si>
  <si>
    <t>細骨材露出</t>
    <rPh sb="0" eb="1">
      <t>ホソ</t>
    </rPh>
    <rPh sb="1" eb="3">
      <t>コツザイ</t>
    </rPh>
    <rPh sb="3" eb="5">
      <t>ロシュツ</t>
    </rPh>
    <phoneticPr fontId="4"/>
  </si>
  <si>
    <t>粗骨材露出</t>
    <rPh sb="0" eb="1">
      <t>アラ</t>
    </rPh>
    <rPh sb="1" eb="2">
      <t>ホネ</t>
    </rPh>
    <rPh sb="2" eb="3">
      <t>ザイ</t>
    </rPh>
    <rPh sb="3" eb="5">
      <t>ロシュツ</t>
    </rPh>
    <phoneticPr fontId="4"/>
  </si>
  <si>
    <t>粗骨材剥落</t>
    <rPh sb="0" eb="1">
      <t>アラ</t>
    </rPh>
    <rPh sb="1" eb="2">
      <t>ホネ</t>
    </rPh>
    <rPh sb="2" eb="3">
      <t>ザイ</t>
    </rPh>
    <rPh sb="3" eb="5">
      <t>ハクラク</t>
    </rPh>
    <phoneticPr fontId="4"/>
  </si>
  <si>
    <t>全体的の場合、1ランクダウン</t>
    <rPh sb="0" eb="2">
      <t>ゼンタイ</t>
    </rPh>
    <rPh sb="2" eb="3">
      <t>テキ</t>
    </rPh>
    <rPh sb="4" eb="6">
      <t>バアイ</t>
    </rPh>
    <phoneticPr fontId="4"/>
  </si>
  <si>
    <t>鉄筋露出の程度</t>
    <rPh sb="5" eb="7">
      <t>テイド</t>
    </rPh>
    <phoneticPr fontId="4"/>
  </si>
  <si>
    <t>圧縮強度</t>
    <rPh sb="0" eb="2">
      <t>アッシュク</t>
    </rPh>
    <rPh sb="2" eb="4">
      <t>キョウド</t>
    </rPh>
    <phoneticPr fontId="4"/>
  </si>
  <si>
    <r>
      <t>反発強度法（鉄筋）
（圧縮強度換算）</t>
    </r>
    <r>
      <rPr>
        <sz val="11"/>
        <rFont val="ＭＳ Ｐゴシック"/>
        <family val="3"/>
        <charset val="128"/>
      </rPr>
      <t>※設計強度　21N/mm2の場合</t>
    </r>
    <rPh sb="0" eb="2">
      <t>ハンパツ</t>
    </rPh>
    <rPh sb="2" eb="4">
      <t>キョウド</t>
    </rPh>
    <rPh sb="4" eb="5">
      <t>ホウ</t>
    </rPh>
    <rPh sb="6" eb="8">
      <t>テッキン</t>
    </rPh>
    <rPh sb="11" eb="13">
      <t>アッシュク</t>
    </rPh>
    <rPh sb="13" eb="15">
      <t>キョウド</t>
    </rPh>
    <rPh sb="15" eb="17">
      <t>カンザン</t>
    </rPh>
    <phoneticPr fontId="4"/>
  </si>
  <si>
    <t>21Ｎ/mm2以上
（設計基準強度
比100%以上）</t>
    <rPh sb="7" eb="9">
      <t>イジョウ</t>
    </rPh>
    <phoneticPr fontId="4"/>
  </si>
  <si>
    <t>15～21Ｎ／mm2
（設計基準強度比
75%以上100%未満）</t>
    <phoneticPr fontId="4"/>
  </si>
  <si>
    <t>15Ｎ/mm2未満
（設計基準強度比
75%未満）</t>
    <rPh sb="7" eb="9">
      <t>ミマン</t>
    </rPh>
    <phoneticPr fontId="4"/>
  </si>
  <si>
    <t>中性化</t>
    <rPh sb="0" eb="3">
      <t>チュウセイカ</t>
    </rPh>
    <phoneticPr fontId="4"/>
  </si>
  <si>
    <t>ドリル法　（中性化残り）</t>
    <rPh sb="3" eb="4">
      <t>ホウ</t>
    </rPh>
    <rPh sb="6" eb="9">
      <t>チュウセイカ</t>
    </rPh>
    <rPh sb="9" eb="10">
      <t>ノコ</t>
    </rPh>
    <phoneticPr fontId="4"/>
  </si>
  <si>
    <t>残り10mm以上</t>
    <rPh sb="0" eb="1">
      <t>ノコ</t>
    </rPh>
    <rPh sb="6" eb="8">
      <t>イジョウ</t>
    </rPh>
    <phoneticPr fontId="4"/>
  </si>
  <si>
    <t>残り10mm未満</t>
    <rPh sb="0" eb="1">
      <t>ノコ</t>
    </rPh>
    <rPh sb="6" eb="8">
      <t>ミマン</t>
    </rPh>
    <phoneticPr fontId="4"/>
  </si>
  <si>
    <t>個表－７（２）　洪水吐(コンクリート)の施設状態評価表</t>
    <rPh sb="0" eb="1">
      <t>コ</t>
    </rPh>
    <rPh sb="1" eb="2">
      <t>ヒョウ</t>
    </rPh>
    <rPh sb="8" eb="10">
      <t>コウズイ</t>
    </rPh>
    <rPh sb="10" eb="11">
      <t>バケ</t>
    </rPh>
    <rPh sb="20" eb="22">
      <t>シセツ</t>
    </rPh>
    <rPh sb="22" eb="24">
      <t>ジョウタイ</t>
    </rPh>
    <rPh sb="24" eb="27">
      <t>ヒョウカヒョウ</t>
    </rPh>
    <phoneticPr fontId="4"/>
  </si>
  <si>
    <t>S-5</t>
    <phoneticPr fontId="4"/>
  </si>
  <si>
    <t>S-4</t>
    <phoneticPr fontId="4"/>
  </si>
  <si>
    <t>S-3</t>
    <phoneticPr fontId="4"/>
  </si>
  <si>
    <t>Ｓ-2</t>
    <phoneticPr fontId="4"/>
  </si>
  <si>
    <t>外部要因</t>
    <rPh sb="0" eb="2">
      <t>ガイブ</t>
    </rPh>
    <rPh sb="2" eb="4">
      <t>ヨウイン</t>
    </rPh>
    <phoneticPr fontId="4"/>
  </si>
  <si>
    <t>構造物自体の変状</t>
    <rPh sb="3" eb="5">
      <t>ジタイ</t>
    </rPh>
    <rPh sb="6" eb="7">
      <t>ヘン</t>
    </rPh>
    <rPh sb="7" eb="8">
      <t>ジョウ</t>
    </rPh>
    <phoneticPr fontId="4"/>
  </si>
  <si>
    <t>変形・歪み</t>
  </si>
  <si>
    <t>変形・歪みの有無</t>
    <rPh sb="6" eb="8">
      <t>ウム</t>
    </rPh>
    <phoneticPr fontId="4"/>
  </si>
  <si>
    <t>局所的</t>
    <rPh sb="0" eb="2">
      <t>キョクショ</t>
    </rPh>
    <phoneticPr fontId="4"/>
  </si>
  <si>
    <t>欠損・損傷</t>
    <rPh sb="0" eb="2">
      <t>ケッソン</t>
    </rPh>
    <rPh sb="3" eb="5">
      <t>ソンショウ</t>
    </rPh>
    <phoneticPr fontId="4"/>
  </si>
  <si>
    <t>欠損・損傷の有無</t>
    <rPh sb="0" eb="2">
      <t>ケッソン</t>
    </rPh>
    <rPh sb="3" eb="5">
      <t>ソンショウ</t>
    </rPh>
    <rPh sb="6" eb="8">
      <t>ウム</t>
    </rPh>
    <phoneticPr fontId="4"/>
  </si>
  <si>
    <t>不同沈下</t>
    <rPh sb="0" eb="2">
      <t>フドウ</t>
    </rPh>
    <rPh sb="2" eb="4">
      <t>チンカ</t>
    </rPh>
    <phoneticPr fontId="4"/>
  </si>
  <si>
    <t>構造物の沈下、蛇行</t>
    <rPh sb="0" eb="3">
      <t>コウゾウブツ</t>
    </rPh>
    <rPh sb="4" eb="6">
      <t>チンカ</t>
    </rPh>
    <rPh sb="7" eb="9">
      <t>ダコウ</t>
    </rPh>
    <phoneticPr fontId="4"/>
  </si>
  <si>
    <t>構造物周辺の変状</t>
    <rPh sb="0" eb="3">
      <t>コウゾウブツ</t>
    </rPh>
    <rPh sb="3" eb="5">
      <t>シュウヘン</t>
    </rPh>
    <rPh sb="6" eb="8">
      <t>ヘンジョウ</t>
    </rPh>
    <phoneticPr fontId="4"/>
  </si>
  <si>
    <t>地盤変形</t>
    <rPh sb="0" eb="2">
      <t>ジバン</t>
    </rPh>
    <rPh sb="2" eb="4">
      <t>ヘンケイ</t>
    </rPh>
    <phoneticPr fontId="4"/>
  </si>
  <si>
    <t>背面土の空洞化</t>
    <rPh sb="0" eb="2">
      <t>ハイメン</t>
    </rPh>
    <rPh sb="2" eb="3">
      <t>ド</t>
    </rPh>
    <rPh sb="4" eb="7">
      <t>クウドウカ</t>
    </rPh>
    <phoneticPr fontId="4"/>
  </si>
  <si>
    <t>周辺地盤の陥没・ひび割れ</t>
    <rPh sb="0" eb="2">
      <t>シュウヘン</t>
    </rPh>
    <rPh sb="2" eb="4">
      <t>ジバン</t>
    </rPh>
    <rPh sb="5" eb="7">
      <t>カンボツ</t>
    </rPh>
    <rPh sb="10" eb="11">
      <t>ワ</t>
    </rPh>
    <phoneticPr fontId="4"/>
  </si>
  <si>
    <r>
      <t>抜け上がり</t>
    </r>
    <r>
      <rPr>
        <sz val="11"/>
        <rFont val="ＭＳ Ｐゴシック"/>
        <family val="3"/>
        <charset val="128"/>
      </rPr>
      <t>（周辺地盤沈下）</t>
    </r>
    <rPh sb="0" eb="1">
      <t>ヌ</t>
    </rPh>
    <rPh sb="2" eb="3">
      <t>ア</t>
    </rPh>
    <rPh sb="6" eb="8">
      <t>シュウヘン</t>
    </rPh>
    <rPh sb="8" eb="10">
      <t>ジバン</t>
    </rPh>
    <rPh sb="10" eb="12">
      <t>チンカ</t>
    </rPh>
    <phoneticPr fontId="4"/>
  </si>
  <si>
    <t>20cm未満</t>
    <rPh sb="4" eb="6">
      <t>ミマン</t>
    </rPh>
    <phoneticPr fontId="4"/>
  </si>
  <si>
    <t>20cm以上</t>
    <rPh sb="4" eb="6">
      <t>イジョウ</t>
    </rPh>
    <phoneticPr fontId="4"/>
  </si>
  <si>
    <t>水位</t>
    <rPh sb="0" eb="2">
      <t>スイイ</t>
    </rPh>
    <phoneticPr fontId="4"/>
  </si>
  <si>
    <t>洪水吐側水路天端を超えた水位の痕跡</t>
    <rPh sb="0" eb="2">
      <t>コウズイ</t>
    </rPh>
    <rPh sb="2" eb="3">
      <t>バケ</t>
    </rPh>
    <rPh sb="3" eb="4">
      <t>ソク</t>
    </rPh>
    <rPh sb="4" eb="6">
      <t>スイロ</t>
    </rPh>
    <rPh sb="6" eb="8">
      <t>テンバ</t>
    </rPh>
    <rPh sb="9" eb="10">
      <t>コ</t>
    </rPh>
    <rPh sb="12" eb="14">
      <t>スイイ</t>
    </rPh>
    <rPh sb="15" eb="17">
      <t>コンセキ</t>
    </rPh>
    <phoneticPr fontId="4"/>
  </si>
  <si>
    <t>無</t>
    <rPh sb="0" eb="1">
      <t>ナ</t>
    </rPh>
    <phoneticPr fontId="4"/>
  </si>
  <si>
    <t>有</t>
    <rPh sb="0" eb="1">
      <t>アリ</t>
    </rPh>
    <phoneticPr fontId="4"/>
  </si>
  <si>
    <t>その他の要因</t>
    <rPh sb="2" eb="3">
      <t>タ</t>
    </rPh>
    <rPh sb="4" eb="6">
      <t>ヨウイン</t>
    </rPh>
    <phoneticPr fontId="4"/>
  </si>
  <si>
    <t>構造物付随物の変状</t>
    <rPh sb="0" eb="3">
      <t>コウゾウブツ</t>
    </rPh>
    <rPh sb="3" eb="5">
      <t>フズイ</t>
    </rPh>
    <rPh sb="5" eb="6">
      <t>ブツ</t>
    </rPh>
    <rPh sb="7" eb="9">
      <t>ヘンジョウ</t>
    </rPh>
    <phoneticPr fontId="4"/>
  </si>
  <si>
    <t>目地の変状</t>
    <rPh sb="0" eb="2">
      <t>メジ</t>
    </rPh>
    <rPh sb="3" eb="4">
      <t>ヘン</t>
    </rPh>
    <rPh sb="4" eb="5">
      <t>ジョウ</t>
    </rPh>
    <phoneticPr fontId="4"/>
  </si>
  <si>
    <t>目地の開き</t>
    <rPh sb="0" eb="2">
      <t>メジ</t>
    </rPh>
    <rPh sb="3" eb="4">
      <t>ヒラ</t>
    </rPh>
    <phoneticPr fontId="4"/>
  </si>
  <si>
    <t>段差</t>
    <rPh sb="0" eb="2">
      <t>ダンサ</t>
    </rPh>
    <phoneticPr fontId="4"/>
  </si>
  <si>
    <t>止水板の破断</t>
    <rPh sb="0" eb="2">
      <t>シスイ</t>
    </rPh>
    <rPh sb="2" eb="3">
      <t>バン</t>
    </rPh>
    <rPh sb="4" eb="6">
      <t>ハダン</t>
    </rPh>
    <phoneticPr fontId="4"/>
  </si>
  <si>
    <t>有</t>
    <rPh sb="0" eb="1">
      <t>ユウ</t>
    </rPh>
    <phoneticPr fontId="4"/>
  </si>
  <si>
    <t>漏水の状況</t>
    <rPh sb="0" eb="2">
      <t>ロウスイ</t>
    </rPh>
    <rPh sb="3" eb="5">
      <t>ジョウキョウ</t>
    </rPh>
    <phoneticPr fontId="4"/>
  </si>
  <si>
    <t>漏水跡、滲出し、滴水</t>
    <rPh sb="0" eb="2">
      <t>ロウスイ</t>
    </rPh>
    <rPh sb="2" eb="3">
      <t>アト</t>
    </rPh>
    <rPh sb="4" eb="5">
      <t>ニジ</t>
    </rPh>
    <rPh sb="5" eb="6">
      <t>ダ</t>
    </rPh>
    <rPh sb="8" eb="9">
      <t>テキ</t>
    </rPh>
    <rPh sb="9" eb="10">
      <t>スイ</t>
    </rPh>
    <phoneticPr fontId="4"/>
  </si>
  <si>
    <t>周縁コンクリートの欠損等</t>
    <rPh sb="0" eb="2">
      <t>シュウエン</t>
    </rPh>
    <rPh sb="9" eb="12">
      <t>ケッソントウ</t>
    </rPh>
    <phoneticPr fontId="4"/>
  </si>
  <si>
    <t>注1）</t>
    <rPh sb="0" eb="1">
      <t>チュウ</t>
    </rPh>
    <phoneticPr fontId="4"/>
  </si>
  <si>
    <t>コンクリートの調査に際し、表面に苔等がある場合は可能な範囲で清掃すること。</t>
    <rPh sb="7" eb="9">
      <t>チョウサ</t>
    </rPh>
    <rPh sb="10" eb="11">
      <t>サイ</t>
    </rPh>
    <rPh sb="13" eb="15">
      <t>ヒョウメン</t>
    </rPh>
    <rPh sb="16" eb="18">
      <t>コケナド</t>
    </rPh>
    <rPh sb="21" eb="23">
      <t>バアイ</t>
    </rPh>
    <rPh sb="24" eb="26">
      <t>カノウ</t>
    </rPh>
    <rPh sb="27" eb="29">
      <t>ハンイ</t>
    </rPh>
    <rPh sb="30" eb="32">
      <t>セイソウ</t>
    </rPh>
    <phoneticPr fontId="4"/>
  </si>
  <si>
    <t>注2)</t>
    <rPh sb="0" eb="1">
      <t>チュウ</t>
    </rPh>
    <phoneticPr fontId="4"/>
  </si>
  <si>
    <t>ひび割れ幅における[0.6㎜]は、厳しい腐食環境の場合に適用する。</t>
    <rPh sb="2" eb="3">
      <t>ワ</t>
    </rPh>
    <rPh sb="4" eb="5">
      <t>ハバ</t>
    </rPh>
    <rPh sb="17" eb="18">
      <t>キビ</t>
    </rPh>
    <rPh sb="20" eb="22">
      <t>フショク</t>
    </rPh>
    <rPh sb="22" eb="24">
      <t>カンキョウ</t>
    </rPh>
    <rPh sb="25" eb="27">
      <t>バアイ</t>
    </rPh>
    <rPh sb="28" eb="30">
      <t>テキヨウ</t>
    </rPh>
    <phoneticPr fontId="4"/>
  </si>
  <si>
    <t>注3）</t>
    <rPh sb="0" eb="1">
      <t>チュウ</t>
    </rPh>
    <phoneticPr fontId="4"/>
  </si>
  <si>
    <t>ひび割れの規模に係る評価区分S-3は、①＋②又は①＋③を満たす場合に該当する。</t>
    <rPh sb="2" eb="3">
      <t>ワ</t>
    </rPh>
    <rPh sb="5" eb="7">
      <t>キボ</t>
    </rPh>
    <rPh sb="8" eb="9">
      <t>カカ</t>
    </rPh>
    <rPh sb="10" eb="12">
      <t>ヒョウカ</t>
    </rPh>
    <rPh sb="12" eb="14">
      <t>クブン</t>
    </rPh>
    <rPh sb="22" eb="23">
      <t>マタ</t>
    </rPh>
    <rPh sb="28" eb="29">
      <t>ミ</t>
    </rPh>
    <rPh sb="31" eb="33">
      <t>バアイ</t>
    </rPh>
    <rPh sb="34" eb="36">
      <t>ガイトウ</t>
    </rPh>
    <phoneticPr fontId="4"/>
  </si>
  <si>
    <t>注4）</t>
    <rPh sb="0" eb="1">
      <t>チュウ</t>
    </rPh>
    <phoneticPr fontId="4"/>
  </si>
  <si>
    <t>「部分的」とは概ね全体の50％未満を示し、「全体的」とは全体の50％以上を示す。</t>
    <rPh sb="1" eb="4">
      <t>ブブンテキ</t>
    </rPh>
    <rPh sb="7" eb="8">
      <t>オオム</t>
    </rPh>
    <rPh sb="9" eb="11">
      <t>ゼンタイ</t>
    </rPh>
    <rPh sb="15" eb="17">
      <t>ミマン</t>
    </rPh>
    <rPh sb="18" eb="19">
      <t>シメ</t>
    </rPh>
    <rPh sb="22" eb="25">
      <t>ゼンタイテキ</t>
    </rPh>
    <rPh sb="28" eb="30">
      <t>ゼンタイ</t>
    </rPh>
    <rPh sb="34" eb="36">
      <t>イジョウ</t>
    </rPh>
    <rPh sb="37" eb="38">
      <t>シメ</t>
    </rPh>
    <phoneticPr fontId="4"/>
  </si>
  <si>
    <t>注5)</t>
    <rPh sb="0" eb="1">
      <t>チュウ</t>
    </rPh>
    <phoneticPr fontId="4"/>
  </si>
  <si>
    <t>「1ランクダウン」については、1変状項目あたり1回のみ有効であり、複数の「1ランクダウン」があってもランクダウンは1階級のみとする。</t>
    <rPh sb="16" eb="17">
      <t>ヘン</t>
    </rPh>
    <rPh sb="17" eb="18">
      <t>ジョウ</t>
    </rPh>
    <rPh sb="18" eb="20">
      <t>コウモク</t>
    </rPh>
    <rPh sb="24" eb="25">
      <t>カイ</t>
    </rPh>
    <rPh sb="27" eb="29">
      <t>ユウコウ</t>
    </rPh>
    <rPh sb="33" eb="35">
      <t>フクスウ</t>
    </rPh>
    <rPh sb="58" eb="59">
      <t>カイ</t>
    </rPh>
    <rPh sb="59" eb="60">
      <t>キュウ</t>
    </rPh>
    <phoneticPr fontId="4"/>
  </si>
  <si>
    <t>注6）</t>
    <rPh sb="0" eb="1">
      <t>チュウ</t>
    </rPh>
    <phoneticPr fontId="4"/>
  </si>
  <si>
    <t>圧縮強度及び中性化の調査は、必要に応じて実施する。</t>
    <rPh sb="0" eb="2">
      <t>アッシュク</t>
    </rPh>
    <rPh sb="2" eb="4">
      <t>キョウド</t>
    </rPh>
    <rPh sb="4" eb="5">
      <t>オヨ</t>
    </rPh>
    <rPh sb="6" eb="9">
      <t>チュウセイカ</t>
    </rPh>
    <rPh sb="10" eb="12">
      <t>チョウサ</t>
    </rPh>
    <rPh sb="14" eb="16">
      <t>ヒツヨウ</t>
    </rPh>
    <rPh sb="17" eb="18">
      <t>オウ</t>
    </rPh>
    <rPh sb="20" eb="22">
      <t>ジッシ</t>
    </rPh>
    <phoneticPr fontId="4"/>
  </si>
  <si>
    <t>注7）</t>
    <rPh sb="0" eb="1">
      <t>チュウ</t>
    </rPh>
    <phoneticPr fontId="4"/>
  </si>
  <si>
    <t>「変形・歪み」、「地盤変形」などにおける「局所的」とは施設の一部で当該変状が生じている状態を指し、「全体的」とはそれが構造物全体に及んでいる状態を指す。</t>
    <rPh sb="1" eb="3">
      <t>ヘンケイ</t>
    </rPh>
    <rPh sb="4" eb="5">
      <t>ユガ</t>
    </rPh>
    <rPh sb="9" eb="11">
      <t>ジバン</t>
    </rPh>
    <rPh sb="11" eb="13">
      <t>ヘンケイ</t>
    </rPh>
    <rPh sb="21" eb="23">
      <t>キョクショ</t>
    </rPh>
    <rPh sb="23" eb="24">
      <t>テキ</t>
    </rPh>
    <rPh sb="27" eb="29">
      <t>シセツ</t>
    </rPh>
    <rPh sb="30" eb="32">
      <t>イチブ</t>
    </rPh>
    <rPh sb="33" eb="35">
      <t>トウガイ</t>
    </rPh>
    <rPh sb="35" eb="36">
      <t>ヘン</t>
    </rPh>
    <rPh sb="36" eb="37">
      <t>ジョウ</t>
    </rPh>
    <rPh sb="38" eb="39">
      <t>ショウ</t>
    </rPh>
    <rPh sb="43" eb="45">
      <t>ジョウタイ</t>
    </rPh>
    <rPh sb="46" eb="47">
      <t>サ</t>
    </rPh>
    <rPh sb="50" eb="53">
      <t>ゼンタイテキ</t>
    </rPh>
    <rPh sb="59" eb="62">
      <t>コウゾウブツ</t>
    </rPh>
    <rPh sb="62" eb="64">
      <t>ゼンタイ</t>
    </rPh>
    <rPh sb="65" eb="66">
      <t>オヨ</t>
    </rPh>
    <rPh sb="70" eb="72">
      <t>ジョウタイ</t>
    </rPh>
    <rPh sb="73" eb="74">
      <t>サ</t>
    </rPh>
    <phoneticPr fontId="4"/>
  </si>
  <si>
    <t>注8）</t>
    <rPh sb="0" eb="1">
      <t>チュウ</t>
    </rPh>
    <phoneticPr fontId="4"/>
  </si>
  <si>
    <t>変状別評価から主要因別評価を行う場合は、最も健全度が低い評価を代表値とする。</t>
    <rPh sb="0" eb="1">
      <t>ヘン</t>
    </rPh>
    <rPh sb="1" eb="2">
      <t>ジョウ</t>
    </rPh>
    <rPh sb="2" eb="3">
      <t>ベツ</t>
    </rPh>
    <rPh sb="3" eb="5">
      <t>ヒョウカ</t>
    </rPh>
    <rPh sb="7" eb="10">
      <t>シュヨウイン</t>
    </rPh>
    <rPh sb="10" eb="11">
      <t>ベツ</t>
    </rPh>
    <rPh sb="11" eb="13">
      <t>ヒョウカ</t>
    </rPh>
    <rPh sb="14" eb="15">
      <t>オコナ</t>
    </rPh>
    <rPh sb="16" eb="18">
      <t>バアイ</t>
    </rPh>
    <rPh sb="20" eb="21">
      <t>モット</t>
    </rPh>
    <rPh sb="22" eb="24">
      <t>ケンゼン</t>
    </rPh>
    <rPh sb="24" eb="25">
      <t>ド</t>
    </rPh>
    <rPh sb="26" eb="27">
      <t>ヒク</t>
    </rPh>
    <rPh sb="28" eb="30">
      <t>ヒョウカ</t>
    </rPh>
    <rPh sb="31" eb="33">
      <t>ダイヒョウ</t>
    </rPh>
    <rPh sb="33" eb="34">
      <t>アタイ</t>
    </rPh>
    <phoneticPr fontId="4"/>
  </si>
  <si>
    <t>注9）</t>
    <rPh sb="0" eb="1">
      <t>チュウ</t>
    </rPh>
    <phoneticPr fontId="4"/>
  </si>
  <si>
    <t>Ｓ-1の評価は、この評価表によらず評価者が技術的観点から個別に判定する。</t>
    <phoneticPr fontId="4"/>
  </si>
  <si>
    <t>注10）</t>
    <rPh sb="0" eb="1">
      <t>チュウ</t>
    </rPh>
    <phoneticPr fontId="4"/>
  </si>
  <si>
    <t>主要因別評価から施設状態評価を行う場合は、最も健全度が低い評価を代表値とすることを基本とする。なお、今後、性能低下を進行させる、より支配的な要因や、
施設の機能に及ぼす影響がある場合には、これらを考慮して評価する。</t>
    <rPh sb="0" eb="2">
      <t>シュヨウ</t>
    </rPh>
    <rPh sb="2" eb="3">
      <t>イン</t>
    </rPh>
    <rPh sb="3" eb="4">
      <t>ベツ</t>
    </rPh>
    <rPh sb="4" eb="6">
      <t>ヒョウカ</t>
    </rPh>
    <rPh sb="8" eb="10">
      <t>シセツ</t>
    </rPh>
    <rPh sb="10" eb="12">
      <t>ジョウタイ</t>
    </rPh>
    <rPh sb="12" eb="14">
      <t>ヒョウカ</t>
    </rPh>
    <rPh sb="15" eb="16">
      <t>オコナ</t>
    </rPh>
    <rPh sb="17" eb="19">
      <t>バアイ</t>
    </rPh>
    <rPh sb="21" eb="22">
      <t>モット</t>
    </rPh>
    <rPh sb="23" eb="25">
      <t>ケンゼン</t>
    </rPh>
    <rPh sb="25" eb="26">
      <t>ド</t>
    </rPh>
    <rPh sb="27" eb="28">
      <t>ヒク</t>
    </rPh>
    <rPh sb="29" eb="31">
      <t>ヒョウカ</t>
    </rPh>
    <rPh sb="32" eb="35">
      <t>ダイヒョウチ</t>
    </rPh>
    <rPh sb="41" eb="43">
      <t>キホン</t>
    </rPh>
    <rPh sb="50" eb="52">
      <t>コンゴ</t>
    </rPh>
    <rPh sb="53" eb="55">
      <t>セイノウ</t>
    </rPh>
    <rPh sb="55" eb="57">
      <t>テイカ</t>
    </rPh>
    <rPh sb="58" eb="60">
      <t>シンコウ</t>
    </rPh>
    <rPh sb="66" eb="69">
      <t>シハイテキ</t>
    </rPh>
    <rPh sb="70" eb="72">
      <t>ヨウイン</t>
    </rPh>
    <rPh sb="75" eb="77">
      <t>シセツ</t>
    </rPh>
    <rPh sb="78" eb="80">
      <t>キノウ</t>
    </rPh>
    <rPh sb="81" eb="82">
      <t>オヨ</t>
    </rPh>
    <rPh sb="84" eb="86">
      <t>エイキョウ</t>
    </rPh>
    <rPh sb="89" eb="91">
      <t>バアイ</t>
    </rPh>
    <rPh sb="98" eb="100">
      <t>コウリョ</t>
    </rPh>
    <rPh sb="102" eb="104">
      <t>ヒョウカ</t>
    </rPh>
    <phoneticPr fontId="4"/>
  </si>
  <si>
    <t>注11）</t>
    <rPh sb="0" eb="1">
      <t>チュウ</t>
    </rPh>
    <phoneticPr fontId="4"/>
  </si>
  <si>
    <t>「抜け上がり」とは、周辺の地盤沈下や液状化による浮力発生等に伴い、該当構造物が周辺地盤より相対的に高い位置になることである。</t>
    <rPh sb="1" eb="2">
      <t>ヌ</t>
    </rPh>
    <rPh sb="3" eb="4">
      <t>ア</t>
    </rPh>
    <rPh sb="10" eb="12">
      <t>シュウヘン</t>
    </rPh>
    <rPh sb="13" eb="15">
      <t>ジバン</t>
    </rPh>
    <rPh sb="15" eb="17">
      <t>チンカ</t>
    </rPh>
    <rPh sb="18" eb="21">
      <t>エキジョウカ</t>
    </rPh>
    <rPh sb="24" eb="26">
      <t>フリョク</t>
    </rPh>
    <rPh sb="26" eb="28">
      <t>ハッセイ</t>
    </rPh>
    <rPh sb="28" eb="29">
      <t>ナド</t>
    </rPh>
    <rPh sb="30" eb="31">
      <t>トモナ</t>
    </rPh>
    <rPh sb="33" eb="35">
      <t>ガイトウ</t>
    </rPh>
    <rPh sb="35" eb="38">
      <t>コウゾウブツ</t>
    </rPh>
    <rPh sb="39" eb="41">
      <t>シュウヘン</t>
    </rPh>
    <rPh sb="41" eb="43">
      <t>ジバン</t>
    </rPh>
    <rPh sb="45" eb="48">
      <t>ソウタイテキ</t>
    </rPh>
    <rPh sb="49" eb="50">
      <t>タカ</t>
    </rPh>
    <rPh sb="51" eb="53">
      <t>イチ</t>
    </rPh>
    <phoneticPr fontId="4"/>
  </si>
  <si>
    <t>注12）</t>
    <rPh sb="0" eb="1">
      <t>チュウ</t>
    </rPh>
    <phoneticPr fontId="4"/>
  </si>
  <si>
    <t>外部要因と構造物付随物の変状については、堤体に位置する構造物か否かによって緊急性が異なるため、対象構造物が堤体に位置する場合は1ランクダウン等の検討を要する。</t>
    <rPh sb="0" eb="2">
      <t>ガイブ</t>
    </rPh>
    <rPh sb="2" eb="4">
      <t>ヨウイン</t>
    </rPh>
    <rPh sb="5" eb="8">
      <t>コウゾウブツ</t>
    </rPh>
    <rPh sb="8" eb="10">
      <t>フズイ</t>
    </rPh>
    <rPh sb="10" eb="11">
      <t>ブツ</t>
    </rPh>
    <rPh sb="12" eb="13">
      <t>ヘン</t>
    </rPh>
    <rPh sb="13" eb="14">
      <t>ジョウ</t>
    </rPh>
    <rPh sb="20" eb="21">
      <t>テイ</t>
    </rPh>
    <rPh sb="21" eb="22">
      <t>タイ</t>
    </rPh>
    <rPh sb="23" eb="25">
      <t>イチ</t>
    </rPh>
    <rPh sb="27" eb="30">
      <t>コウゾウブツ</t>
    </rPh>
    <rPh sb="31" eb="32">
      <t>イナ</t>
    </rPh>
    <rPh sb="37" eb="40">
      <t>キンキュウセイ</t>
    </rPh>
    <rPh sb="41" eb="42">
      <t>コト</t>
    </rPh>
    <rPh sb="47" eb="49">
      <t>タイショウ</t>
    </rPh>
    <rPh sb="49" eb="52">
      <t>コウゾウブツ</t>
    </rPh>
    <rPh sb="53" eb="54">
      <t>テイ</t>
    </rPh>
    <rPh sb="54" eb="55">
      <t>タイ</t>
    </rPh>
    <rPh sb="56" eb="58">
      <t>イチ</t>
    </rPh>
    <rPh sb="60" eb="62">
      <t>バアイ</t>
    </rPh>
    <rPh sb="70" eb="71">
      <t>ナド</t>
    </rPh>
    <rPh sb="72" eb="74">
      <t>ケントウ</t>
    </rPh>
    <rPh sb="75" eb="76">
      <t>ヨウ</t>
    </rPh>
    <phoneticPr fontId="4"/>
  </si>
  <si>
    <t>個表－８（１）　放流施設の施設状態評価表</t>
    <rPh sb="0" eb="1">
      <t>コ</t>
    </rPh>
    <rPh sb="1" eb="2">
      <t>ヒョウ</t>
    </rPh>
    <rPh sb="8" eb="10">
      <t>ホウリュウ</t>
    </rPh>
    <rPh sb="10" eb="12">
      <t>シセツ</t>
    </rPh>
    <rPh sb="13" eb="15">
      <t>シセツ</t>
    </rPh>
    <rPh sb="15" eb="17">
      <t>ジョウタイ</t>
    </rPh>
    <rPh sb="17" eb="20">
      <t>ヒョウカヒョウ</t>
    </rPh>
    <phoneticPr fontId="4"/>
  </si>
  <si>
    <t>(ため池-21/29)</t>
    <phoneticPr fontId="4"/>
  </si>
  <si>
    <t>主要因別
評価</t>
    <rPh sb="0" eb="3">
      <t>シュヨウイン</t>
    </rPh>
    <rPh sb="3" eb="4">
      <t>ベツ</t>
    </rPh>
    <rPh sb="5" eb="7">
      <t>ヒョウカ</t>
    </rPh>
    <phoneticPr fontId="4"/>
  </si>
  <si>
    <t>T</t>
    <phoneticPr fontId="4"/>
  </si>
  <si>
    <t>進行性（ASRや凍害などの場合）</t>
    <phoneticPr fontId="4"/>
  </si>
  <si>
    <r>
      <t>①　ひび割れ密度
　（ひび割れ幅
           0.2mm以上）
　　50cm/m</t>
    </r>
    <r>
      <rPr>
        <vertAlign val="superscript"/>
        <sz val="11"/>
        <rFont val="ＭＳ Ｐゴシック"/>
        <family val="3"/>
        <charset val="128"/>
      </rPr>
      <t>2</t>
    </r>
    <r>
      <rPr>
        <sz val="11"/>
        <rFont val="ＭＳ Ｐゴシック"/>
        <family val="3"/>
        <charset val="128"/>
      </rPr>
      <t>以上</t>
    </r>
    <rPh sb="4" eb="5">
      <t>ワ</t>
    </rPh>
    <rPh sb="6" eb="8">
      <t>ミツド</t>
    </rPh>
    <rPh sb="13" eb="14">
      <t>ワ</t>
    </rPh>
    <rPh sb="15" eb="16">
      <t>ハバ</t>
    </rPh>
    <rPh sb="33" eb="35">
      <t>イジョウ</t>
    </rPh>
    <rPh sb="46" eb="48">
      <t>イジョウ</t>
    </rPh>
    <phoneticPr fontId="4"/>
  </si>
  <si>
    <t>ひび割れ付随物
（析出物、錆汁、浮き）</t>
    <rPh sb="2" eb="3">
      <t>ワ</t>
    </rPh>
    <rPh sb="4" eb="6">
      <t>フズイ</t>
    </rPh>
    <rPh sb="6" eb="7">
      <t>ブツ</t>
    </rPh>
    <phoneticPr fontId="4"/>
  </si>
  <si>
    <t>析出物（ｴﾌﾛﾚｯｾﾝｽ・ｹﾞﾙなど）
（ひび割れを含むものを除く）</t>
    <phoneticPr fontId="4"/>
  </si>
  <si>
    <t>部分的(S-4の
場合以外）</t>
    <rPh sb="9" eb="11">
      <t>バアイ</t>
    </rPh>
    <rPh sb="11" eb="13">
      <t>イガイ</t>
    </rPh>
    <phoneticPr fontId="4"/>
  </si>
  <si>
    <t>錆汁　（ひび割れを含むものを除く）</t>
    <phoneticPr fontId="4"/>
  </si>
  <si>
    <t>15～21Ｎ／mm2
（設計基準強度比
75%以上100%未満）</t>
    <phoneticPr fontId="4"/>
  </si>
  <si>
    <t>個表－８（２）　放流施設の施設状態評価表</t>
    <rPh sb="0" eb="1">
      <t>コ</t>
    </rPh>
    <rPh sb="1" eb="2">
      <t>ヒョウ</t>
    </rPh>
    <rPh sb="8" eb="10">
      <t>ホウリュウ</t>
    </rPh>
    <rPh sb="10" eb="12">
      <t>シセツ</t>
    </rPh>
    <rPh sb="13" eb="15">
      <t>シセツ</t>
    </rPh>
    <rPh sb="15" eb="17">
      <t>ジョウタイ</t>
    </rPh>
    <rPh sb="17" eb="20">
      <t>ヒョウカヒョウ</t>
    </rPh>
    <phoneticPr fontId="4"/>
  </si>
  <si>
    <t>(ため池-22/29)</t>
    <phoneticPr fontId="4"/>
  </si>
  <si>
    <t>周辺地盤の
陥没・ひび割れ</t>
    <rPh sb="0" eb="2">
      <t>シュウヘン</t>
    </rPh>
    <rPh sb="2" eb="4">
      <t>ジバン</t>
    </rPh>
    <rPh sb="6" eb="8">
      <t>カンボツ</t>
    </rPh>
    <rPh sb="11" eb="12">
      <t>ワ</t>
    </rPh>
    <phoneticPr fontId="4"/>
  </si>
  <si>
    <t>水路天端を超えた水位の痕跡</t>
    <rPh sb="0" eb="2">
      <t>スイロ</t>
    </rPh>
    <rPh sb="2" eb="4">
      <t>テンバ</t>
    </rPh>
    <rPh sb="5" eb="6">
      <t>コ</t>
    </rPh>
    <rPh sb="8" eb="10">
      <t>スイイ</t>
    </rPh>
    <rPh sb="11" eb="13">
      <t>コンセキ</t>
    </rPh>
    <phoneticPr fontId="4"/>
  </si>
  <si>
    <t>注2）</t>
    <rPh sb="0" eb="1">
      <t>チュウ</t>
    </rPh>
    <phoneticPr fontId="4"/>
  </si>
  <si>
    <t>注5）</t>
    <rPh sb="0" eb="1">
      <t>チュウ</t>
    </rPh>
    <phoneticPr fontId="4"/>
  </si>
  <si>
    <t>Ｓ-1の評価は、この評価表によらず評価者が技術的観点から個別に判定する。</t>
    <phoneticPr fontId="4"/>
  </si>
  <si>
    <t>主要因別評価から施設状態評価を行う場合は、最も健全度が低い評価を代表値とすることを基本とする。なお、今後、性能低下を進行させる、より支配的な要因や、施設の機能に
及ぼす影響がある場合には、これらを考慮して評価する。</t>
    <rPh sb="0" eb="2">
      <t>シュヨウ</t>
    </rPh>
    <rPh sb="2" eb="3">
      <t>イン</t>
    </rPh>
    <rPh sb="3" eb="4">
      <t>ベツ</t>
    </rPh>
    <rPh sb="4" eb="6">
      <t>ヒョウカ</t>
    </rPh>
    <rPh sb="8" eb="10">
      <t>シセツ</t>
    </rPh>
    <rPh sb="10" eb="12">
      <t>ジョウタイ</t>
    </rPh>
    <rPh sb="12" eb="14">
      <t>ヒョウカ</t>
    </rPh>
    <rPh sb="15" eb="16">
      <t>オコナ</t>
    </rPh>
    <rPh sb="17" eb="19">
      <t>バアイ</t>
    </rPh>
    <rPh sb="21" eb="22">
      <t>モット</t>
    </rPh>
    <rPh sb="23" eb="25">
      <t>ケンゼン</t>
    </rPh>
    <rPh sb="25" eb="26">
      <t>ド</t>
    </rPh>
    <rPh sb="27" eb="28">
      <t>ヒク</t>
    </rPh>
    <rPh sb="29" eb="31">
      <t>ヒョウカ</t>
    </rPh>
    <rPh sb="32" eb="35">
      <t>ダイヒョウチ</t>
    </rPh>
    <rPh sb="41" eb="43">
      <t>キホン</t>
    </rPh>
    <rPh sb="50" eb="52">
      <t>コンゴ</t>
    </rPh>
    <rPh sb="53" eb="55">
      <t>セイノウ</t>
    </rPh>
    <rPh sb="55" eb="57">
      <t>テイカ</t>
    </rPh>
    <rPh sb="58" eb="60">
      <t>シンコウ</t>
    </rPh>
    <rPh sb="66" eb="69">
      <t>シハイテキ</t>
    </rPh>
    <rPh sb="70" eb="72">
      <t>ヨウイン</t>
    </rPh>
    <rPh sb="74" eb="76">
      <t>シセツ</t>
    </rPh>
    <rPh sb="77" eb="79">
      <t>キノウ</t>
    </rPh>
    <rPh sb="81" eb="82">
      <t>オヨ</t>
    </rPh>
    <rPh sb="84" eb="86">
      <t>エイキョウ</t>
    </rPh>
    <rPh sb="89" eb="91">
      <t>バアイ</t>
    </rPh>
    <rPh sb="98" eb="100">
      <t>コウリョ</t>
    </rPh>
    <rPh sb="102" eb="104">
      <t>ヒョウカ</t>
    </rPh>
    <phoneticPr fontId="4"/>
  </si>
  <si>
    <t>個表－９（１）　機能診断調査結果に基づく施設状態評価（取水施設(斜樋)）</t>
    <rPh sb="0" eb="1">
      <t>コ</t>
    </rPh>
    <rPh sb="1" eb="2">
      <t>ヒョウ</t>
    </rPh>
    <rPh sb="8" eb="10">
      <t>キノウ</t>
    </rPh>
    <rPh sb="10" eb="12">
      <t>シンダン</t>
    </rPh>
    <rPh sb="12" eb="14">
      <t>チョウサ</t>
    </rPh>
    <rPh sb="14" eb="16">
      <t>ケッカ</t>
    </rPh>
    <rPh sb="17" eb="18">
      <t>モト</t>
    </rPh>
    <rPh sb="20" eb="22">
      <t>シセツ</t>
    </rPh>
    <rPh sb="22" eb="24">
      <t>ジョウタイ</t>
    </rPh>
    <rPh sb="24" eb="26">
      <t>ヒョウカ</t>
    </rPh>
    <rPh sb="27" eb="29">
      <t>シュスイ</t>
    </rPh>
    <rPh sb="29" eb="31">
      <t>シセツ</t>
    </rPh>
    <rPh sb="32" eb="33">
      <t>シャ</t>
    </rPh>
    <rPh sb="33" eb="34">
      <t>ヒ</t>
    </rPh>
    <phoneticPr fontId="4"/>
  </si>
  <si>
    <t>地区名</t>
    <rPh sb="0" eb="1">
      <t>チ</t>
    </rPh>
    <rPh sb="1" eb="2">
      <t>ク</t>
    </rPh>
    <rPh sb="2" eb="3">
      <t>メイ</t>
    </rPh>
    <phoneticPr fontId="4"/>
  </si>
  <si>
    <r>
      <t>施</t>
    </r>
    <r>
      <rPr>
        <sz val="11"/>
        <rFont val="ＭＳ Ｐゴシック"/>
        <family val="3"/>
        <charset val="128"/>
      </rPr>
      <t>設</t>
    </r>
    <r>
      <rPr>
        <sz val="11"/>
        <rFont val="ＭＳ Ｐゴシック"/>
        <family val="3"/>
        <charset val="128"/>
      </rPr>
      <t>名　</t>
    </r>
    <rPh sb="0" eb="1">
      <t>シ</t>
    </rPh>
    <rPh sb="1" eb="2">
      <t>セツ</t>
    </rPh>
    <rPh sb="2" eb="3">
      <t>メイ</t>
    </rPh>
    <phoneticPr fontId="4"/>
  </si>
  <si>
    <t>調査地点
（測点等）</t>
    <rPh sb="0" eb="2">
      <t>チョウサ</t>
    </rPh>
    <rPh sb="2" eb="4">
      <t>チテン</t>
    </rPh>
    <rPh sb="6" eb="7">
      <t>ソク</t>
    </rPh>
    <rPh sb="7" eb="8">
      <t>テン</t>
    </rPh>
    <rPh sb="8" eb="9">
      <t>トウ</t>
    </rPh>
    <phoneticPr fontId="4"/>
  </si>
  <si>
    <t>施設状態</t>
    <rPh sb="0" eb="2">
      <t>シセツ</t>
    </rPh>
    <rPh sb="2" eb="4">
      <t>ジョウタイ</t>
    </rPh>
    <phoneticPr fontId="4"/>
  </si>
  <si>
    <t>S-5；変状なし　S-４；変状兆候（要観察）　　S-3；変状あり（補修）　S-2；顕著な変状あり（補強）　S-1；重大な変状あり（改築）　</t>
    <phoneticPr fontId="4"/>
  </si>
  <si>
    <t>評価区分</t>
    <rPh sb="2" eb="4">
      <t>クブン</t>
    </rPh>
    <phoneticPr fontId="4"/>
  </si>
  <si>
    <t>主要因別　　評価</t>
    <rPh sb="0" eb="3">
      <t>シュヨウイン</t>
    </rPh>
    <rPh sb="3" eb="4">
      <t>ベツ</t>
    </rPh>
    <rPh sb="6" eb="8">
      <t>ヒョウカ</t>
    </rPh>
    <phoneticPr fontId="4"/>
  </si>
  <si>
    <t>境界部分の変状</t>
    <rPh sb="0" eb="2">
      <t>キョウカイ</t>
    </rPh>
    <rPh sb="2" eb="4">
      <t>ブブン</t>
    </rPh>
    <rPh sb="5" eb="7">
      <t>ヘンジョウ</t>
    </rPh>
    <phoneticPr fontId="4"/>
  </si>
  <si>
    <t>斜樋(コンクリート構造物)と堤体の境界部分が
侵食されている</t>
    <rPh sb="0" eb="1">
      <t>シャ</t>
    </rPh>
    <rPh sb="1" eb="2">
      <t>ヒ</t>
    </rPh>
    <rPh sb="9" eb="12">
      <t>コウゾウブツ</t>
    </rPh>
    <rPh sb="14" eb="15">
      <t>テイ</t>
    </rPh>
    <rPh sb="15" eb="16">
      <t>タイ</t>
    </rPh>
    <rPh sb="17" eb="19">
      <t>キョウカイ</t>
    </rPh>
    <rPh sb="19" eb="21">
      <t>ブブン</t>
    </rPh>
    <rPh sb="23" eb="25">
      <t>シンショク</t>
    </rPh>
    <phoneticPr fontId="4"/>
  </si>
  <si>
    <t>斜樋(コンクリート構造物)と堤体の境界部分に
堤体土の流亡が認められる</t>
    <rPh sb="0" eb="1">
      <t>シャ</t>
    </rPh>
    <rPh sb="1" eb="2">
      <t>ヒ</t>
    </rPh>
    <rPh sb="9" eb="12">
      <t>コウゾウブツ</t>
    </rPh>
    <rPh sb="14" eb="15">
      <t>テイ</t>
    </rPh>
    <rPh sb="15" eb="16">
      <t>タイ</t>
    </rPh>
    <rPh sb="17" eb="19">
      <t>キョウカイ</t>
    </rPh>
    <rPh sb="19" eb="21">
      <t>ブブン</t>
    </rPh>
    <rPh sb="23" eb="24">
      <t>テイ</t>
    </rPh>
    <rPh sb="24" eb="25">
      <t>タイ</t>
    </rPh>
    <rPh sb="25" eb="26">
      <t>ド</t>
    </rPh>
    <rPh sb="27" eb="28">
      <t>リュウ</t>
    </rPh>
    <rPh sb="28" eb="29">
      <t>ボウ</t>
    </rPh>
    <rPh sb="30" eb="31">
      <t>ミト</t>
    </rPh>
    <phoneticPr fontId="4"/>
  </si>
  <si>
    <t>構造物自体の材料的な劣化</t>
    <rPh sb="0" eb="1">
      <t>カマエ</t>
    </rPh>
    <rPh sb="1" eb="2">
      <t>ヅクリ</t>
    </rPh>
    <rPh sb="2" eb="3">
      <t>ブツ</t>
    </rPh>
    <rPh sb="3" eb="4">
      <t>ジ</t>
    </rPh>
    <rPh sb="4" eb="5">
      <t>カラダ</t>
    </rPh>
    <rPh sb="6" eb="8">
      <t>ザイリョウ</t>
    </rPh>
    <rPh sb="8" eb="9">
      <t>テキ</t>
    </rPh>
    <rPh sb="10" eb="12">
      <t>レッカ</t>
    </rPh>
    <phoneticPr fontId="4"/>
  </si>
  <si>
    <t>最大ひび割れ幅
0.2～1.0㎜</t>
    <rPh sb="0" eb="2">
      <t>サイダイ</t>
    </rPh>
    <rPh sb="4" eb="5">
      <t>ワ</t>
    </rPh>
    <rPh sb="6" eb="7">
      <t>ハバ</t>
    </rPh>
    <phoneticPr fontId="4"/>
  </si>
  <si>
    <t>最大ひび割れ幅
1.0㎜以上</t>
    <rPh sb="0" eb="2">
      <t>サイダイ</t>
    </rPh>
    <rPh sb="4" eb="5">
      <t>ワ</t>
    </rPh>
    <rPh sb="6" eb="7">
      <t>ハバ</t>
    </rPh>
    <rPh sb="12" eb="14">
      <t>イジョウ</t>
    </rPh>
    <phoneticPr fontId="4"/>
  </si>
  <si>
    <t>タイプ：劣化因子不特定のひび割れ
形状：特徴的な形状を示さないひび割れ
原因：症状が複合的であり劣化因子を特定できないもの</t>
    <rPh sb="4" eb="6">
      <t>レッカ</t>
    </rPh>
    <rPh sb="6" eb="8">
      <t>インシ</t>
    </rPh>
    <rPh sb="8" eb="11">
      <t>フトクテイ</t>
    </rPh>
    <rPh sb="14" eb="15">
      <t>ワ</t>
    </rPh>
    <rPh sb="17" eb="19">
      <t>ケイジョウ</t>
    </rPh>
    <rPh sb="20" eb="23">
      <t>トクチョウテキ</t>
    </rPh>
    <rPh sb="27" eb="28">
      <t>シメ</t>
    </rPh>
    <rPh sb="33" eb="34">
      <t>ワ</t>
    </rPh>
    <rPh sb="36" eb="38">
      <t>ゲンイン</t>
    </rPh>
    <rPh sb="39" eb="41">
      <t>ショウジョウ</t>
    </rPh>
    <rPh sb="42" eb="44">
      <t>フクゴウ</t>
    </rPh>
    <rPh sb="44" eb="45">
      <t>テキ</t>
    </rPh>
    <rPh sb="48" eb="50">
      <t>レッカ</t>
    </rPh>
    <rPh sb="50" eb="52">
      <t>インシ</t>
    </rPh>
    <rPh sb="53" eb="55">
      <t>トクテイ</t>
    </rPh>
    <phoneticPr fontId="4"/>
  </si>
  <si>
    <t>タイプ：ひび割れ先行型ひび割れ
形状：格子状・亀甲状などのひび割れ
原因：ASRや凍害などの劣化原因</t>
    <rPh sb="6" eb="7">
      <t>ワ</t>
    </rPh>
    <rPh sb="16" eb="18">
      <t>ケイジョウ</t>
    </rPh>
    <rPh sb="21" eb="22">
      <t>ジョウ</t>
    </rPh>
    <rPh sb="31" eb="32">
      <t>ワ</t>
    </rPh>
    <rPh sb="34" eb="36">
      <t>ゲンイン</t>
    </rPh>
    <phoneticPr fontId="4"/>
  </si>
  <si>
    <t>進行性（化学的浸食、ASRや凍害などの場合）</t>
    <rPh sb="0" eb="3">
      <t>シンコウセイ</t>
    </rPh>
    <rPh sb="4" eb="7">
      <t>カガクテキ</t>
    </rPh>
    <rPh sb="7" eb="9">
      <t>シンショク</t>
    </rPh>
    <rPh sb="14" eb="16">
      <t>トウガイ</t>
    </rPh>
    <rPh sb="19" eb="21">
      <t>バアイ</t>
    </rPh>
    <phoneticPr fontId="4"/>
  </si>
  <si>
    <t>ひび割れ規模（ひび割れ幅0.2ｍｍ以上）</t>
    <rPh sb="2" eb="3">
      <t>ワ</t>
    </rPh>
    <rPh sb="4" eb="6">
      <t>キボ</t>
    </rPh>
    <rPh sb="9" eb="10">
      <t>ワ</t>
    </rPh>
    <rPh sb="11" eb="12">
      <t>ハバ</t>
    </rPh>
    <rPh sb="17" eb="19">
      <t>イジョウ</t>
    </rPh>
    <phoneticPr fontId="4"/>
  </si>
  <si>
    <t>部分的</t>
    <rPh sb="0" eb="2">
      <t>ブブン</t>
    </rPh>
    <rPh sb="2" eb="3">
      <t>テキ</t>
    </rPh>
    <phoneticPr fontId="4"/>
  </si>
  <si>
    <t>有　</t>
    <rPh sb="0" eb="1">
      <t>ユウ</t>
    </rPh>
    <phoneticPr fontId="4"/>
  </si>
  <si>
    <t>滴水</t>
    <rPh sb="0" eb="1">
      <t>テキ</t>
    </rPh>
    <rPh sb="1" eb="2">
      <t>スイ</t>
    </rPh>
    <phoneticPr fontId="4"/>
  </si>
  <si>
    <t>流水、噴水</t>
    <phoneticPr fontId="4"/>
  </si>
  <si>
    <t>個表－９（２）　機能診断調査結果に基づく施設状態評価（取水施設(斜樋)）</t>
    <rPh sb="0" eb="1">
      <t>コ</t>
    </rPh>
    <rPh sb="1" eb="2">
      <t>ヒョウ</t>
    </rPh>
    <rPh sb="8" eb="10">
      <t>キノウ</t>
    </rPh>
    <rPh sb="10" eb="12">
      <t>シンダン</t>
    </rPh>
    <rPh sb="12" eb="14">
      <t>チョウサ</t>
    </rPh>
    <rPh sb="14" eb="16">
      <t>ケッカ</t>
    </rPh>
    <rPh sb="17" eb="18">
      <t>モト</t>
    </rPh>
    <rPh sb="20" eb="22">
      <t>シセツ</t>
    </rPh>
    <rPh sb="22" eb="24">
      <t>ジョウタイ</t>
    </rPh>
    <rPh sb="24" eb="26">
      <t>ヒョウカ</t>
    </rPh>
    <rPh sb="27" eb="29">
      <t>シュスイ</t>
    </rPh>
    <rPh sb="29" eb="31">
      <t>シセツ</t>
    </rPh>
    <rPh sb="32" eb="33">
      <t>シャ</t>
    </rPh>
    <rPh sb="33" eb="34">
      <t>ヒ</t>
    </rPh>
    <phoneticPr fontId="4"/>
  </si>
  <si>
    <t>浮き</t>
    <rPh sb="0" eb="1">
      <t>ウ</t>
    </rPh>
    <phoneticPr fontId="4"/>
  </si>
  <si>
    <t>部分的（S-4
の場合以外）</t>
    <rPh sb="9" eb="11">
      <t>バアイ</t>
    </rPh>
    <rPh sb="11" eb="13">
      <t>イガイ</t>
    </rPh>
    <phoneticPr fontId="4"/>
  </si>
  <si>
    <t>全体的又は鉄筋
に沿った部分的</t>
    <rPh sb="0" eb="2">
      <t>ゼンタイ</t>
    </rPh>
    <rPh sb="2" eb="3">
      <t>テキ</t>
    </rPh>
    <rPh sb="3" eb="4">
      <t>マタ</t>
    </rPh>
    <rPh sb="5" eb="7">
      <t>テッキン</t>
    </rPh>
    <rPh sb="9" eb="10">
      <t>ソ</t>
    </rPh>
    <rPh sb="12" eb="14">
      <t>ブブン</t>
    </rPh>
    <rPh sb="14" eb="15">
      <t>テキ</t>
    </rPh>
    <phoneticPr fontId="4"/>
  </si>
  <si>
    <t>錆汁（ひび割れを含むものを除く）</t>
    <phoneticPr fontId="4"/>
  </si>
  <si>
    <t>粗骨材剥離</t>
    <rPh sb="0" eb="1">
      <t>アラ</t>
    </rPh>
    <rPh sb="1" eb="2">
      <t>ホネ</t>
    </rPh>
    <rPh sb="2" eb="3">
      <t>ザイ</t>
    </rPh>
    <rPh sb="3" eb="5">
      <t>ハクリ</t>
    </rPh>
    <phoneticPr fontId="4"/>
  </si>
  <si>
    <t>洗掘</t>
    <rPh sb="0" eb="2">
      <t>センクツ</t>
    </rPh>
    <phoneticPr fontId="4"/>
  </si>
  <si>
    <t>洗掘深が覆工
厚の1/3未満</t>
    <rPh sb="0" eb="2">
      <t>センクツ</t>
    </rPh>
    <rPh sb="2" eb="3">
      <t>ブカ</t>
    </rPh>
    <rPh sb="4" eb="6">
      <t>フッコウ</t>
    </rPh>
    <rPh sb="12" eb="14">
      <t>ミマン</t>
    </rPh>
    <phoneticPr fontId="4"/>
  </si>
  <si>
    <t>洗掘深が覆工
厚の1/3～1/2</t>
    <rPh sb="0" eb="2">
      <t>センクツ</t>
    </rPh>
    <rPh sb="2" eb="3">
      <t>ブカ</t>
    </rPh>
    <rPh sb="4" eb="6">
      <t>フッコウ</t>
    </rPh>
    <phoneticPr fontId="4"/>
  </si>
  <si>
    <t>洗掘深が覆工
厚の1/2以上</t>
    <phoneticPr fontId="4"/>
  </si>
  <si>
    <t>部分的</t>
    <rPh sb="2" eb="3">
      <t>テキ</t>
    </rPh>
    <phoneticPr fontId="4"/>
  </si>
  <si>
    <t>圧縮強度　　　　　　　　　</t>
    <rPh sb="0" eb="2">
      <t>アッシュク</t>
    </rPh>
    <rPh sb="2" eb="4">
      <t>キョウド</t>
    </rPh>
    <phoneticPr fontId="4"/>
  </si>
  <si>
    <t>反発強度法（鉄筋）
（圧縮強度換算）</t>
    <rPh sb="0" eb="2">
      <t>ハンパツ</t>
    </rPh>
    <rPh sb="2" eb="4">
      <t>キョウド</t>
    </rPh>
    <rPh sb="4" eb="5">
      <t>ホウ</t>
    </rPh>
    <rPh sb="6" eb="8">
      <t>テッキン</t>
    </rPh>
    <rPh sb="11" eb="13">
      <t>アッシュク</t>
    </rPh>
    <rPh sb="13" eb="15">
      <t>キョウド</t>
    </rPh>
    <rPh sb="15" eb="17">
      <t>カンザン</t>
    </rPh>
    <phoneticPr fontId="4"/>
  </si>
  <si>
    <t>21Ｎ/mm2以上</t>
    <rPh sb="7" eb="9">
      <t>イジョウ</t>
    </rPh>
    <phoneticPr fontId="4"/>
  </si>
  <si>
    <t>15～21Ｎ／mm2</t>
    <phoneticPr fontId="4"/>
  </si>
  <si>
    <t>15Ｎ/mm2未満</t>
    <rPh sb="7" eb="9">
      <t>ミマン</t>
    </rPh>
    <phoneticPr fontId="4"/>
  </si>
  <si>
    <t>中性化　　　　　　　　　</t>
    <rPh sb="0" eb="3">
      <t>チュウセイカ</t>
    </rPh>
    <phoneticPr fontId="4"/>
  </si>
  <si>
    <t>ドリル法
（中性化残りで判定）</t>
    <rPh sb="3" eb="4">
      <t>ホウ</t>
    </rPh>
    <rPh sb="6" eb="9">
      <t>チュウセイカ</t>
    </rPh>
    <rPh sb="9" eb="10">
      <t>ノコ</t>
    </rPh>
    <rPh sb="12" eb="14">
      <t>ハンテイ</t>
    </rPh>
    <phoneticPr fontId="4"/>
  </si>
  <si>
    <t>（評価の流れにおける、主要因別評価及び施設状態評価の判定の考え方）</t>
    <rPh sb="1" eb="3">
      <t>ヒョウカ</t>
    </rPh>
    <rPh sb="4" eb="5">
      <t>ナガ</t>
    </rPh>
    <rPh sb="11" eb="12">
      <t>シュ</t>
    </rPh>
    <rPh sb="12" eb="14">
      <t>ヨウイン</t>
    </rPh>
    <rPh sb="14" eb="15">
      <t>ベツ</t>
    </rPh>
    <rPh sb="15" eb="17">
      <t>ヒョウカ</t>
    </rPh>
    <rPh sb="17" eb="18">
      <t>オヨ</t>
    </rPh>
    <rPh sb="19" eb="21">
      <t>シセツ</t>
    </rPh>
    <rPh sb="21" eb="23">
      <t>ジョウタイ</t>
    </rPh>
    <rPh sb="23" eb="25">
      <t>ヒョウカ</t>
    </rPh>
    <rPh sb="26" eb="28">
      <t>ハンテイ</t>
    </rPh>
    <rPh sb="29" eb="30">
      <t>カンガ</t>
    </rPh>
    <rPh sb="31" eb="32">
      <t>カタ</t>
    </rPh>
    <phoneticPr fontId="4"/>
  </si>
  <si>
    <t>注1)</t>
    <rPh sb="0" eb="1">
      <t>チュウ</t>
    </rPh>
    <phoneticPr fontId="4"/>
  </si>
  <si>
    <t>本表は、ため池の取水施設（斜樋）における基本的な評価項目と評価区分を示したものであるため、必要に応じて評価項目の追加や評価区分の設定を行うこと。</t>
    <rPh sb="0" eb="1">
      <t>ホン</t>
    </rPh>
    <rPh sb="1" eb="2">
      <t>ヒョウ</t>
    </rPh>
    <rPh sb="6" eb="7">
      <t>イケ</t>
    </rPh>
    <rPh sb="8" eb="10">
      <t>シュスイ</t>
    </rPh>
    <rPh sb="10" eb="12">
      <t>シセツ</t>
    </rPh>
    <rPh sb="13" eb="14">
      <t>シャ</t>
    </rPh>
    <rPh sb="14" eb="15">
      <t>ヒ</t>
    </rPh>
    <rPh sb="20" eb="23">
      <t>キホンテキ</t>
    </rPh>
    <rPh sb="24" eb="26">
      <t>ヒョウカ</t>
    </rPh>
    <rPh sb="26" eb="28">
      <t>コウモク</t>
    </rPh>
    <rPh sb="29" eb="31">
      <t>ヒョウカ</t>
    </rPh>
    <rPh sb="31" eb="33">
      <t>クブン</t>
    </rPh>
    <rPh sb="34" eb="35">
      <t>シメ</t>
    </rPh>
    <rPh sb="45" eb="47">
      <t>ヒツヨウ</t>
    </rPh>
    <rPh sb="48" eb="49">
      <t>オウ</t>
    </rPh>
    <rPh sb="51" eb="53">
      <t>ヒョウカ</t>
    </rPh>
    <rPh sb="53" eb="55">
      <t>コウモク</t>
    </rPh>
    <rPh sb="56" eb="58">
      <t>ツイカ</t>
    </rPh>
    <rPh sb="59" eb="61">
      <t>ヒョウカ</t>
    </rPh>
    <rPh sb="61" eb="63">
      <t>クブン</t>
    </rPh>
    <rPh sb="64" eb="66">
      <t>セッテイ</t>
    </rPh>
    <rPh sb="67" eb="68">
      <t>オコナ</t>
    </rPh>
    <phoneticPr fontId="4"/>
  </si>
  <si>
    <r>
      <t>注2)</t>
    </r>
    <r>
      <rPr>
        <sz val="11"/>
        <color indexed="8"/>
        <rFont val="ＭＳ Ｐゴシック"/>
        <family val="3"/>
        <charset val="128"/>
      </rPr>
      <t/>
    </r>
    <rPh sb="0" eb="1">
      <t>チュウ</t>
    </rPh>
    <phoneticPr fontId="4"/>
  </si>
  <si>
    <r>
      <t>注3)</t>
    </r>
    <r>
      <rPr>
        <sz val="11"/>
        <color indexed="8"/>
        <rFont val="ＭＳ Ｐゴシック"/>
        <family val="3"/>
        <charset val="128"/>
      </rPr>
      <t/>
    </r>
    <rPh sb="0" eb="1">
      <t>チュウ</t>
    </rPh>
    <phoneticPr fontId="4"/>
  </si>
  <si>
    <t>「周辺地盤の変状」などにおける「局所的」とは施設の一部で当該変状が生じている状態を指し、「全体的」とはそれが構造物全体に及んでいる状態を指す。</t>
    <rPh sb="16" eb="18">
      <t>キョクショ</t>
    </rPh>
    <rPh sb="18" eb="19">
      <t>テキ</t>
    </rPh>
    <rPh sb="22" eb="24">
      <t>シセツ</t>
    </rPh>
    <rPh sb="25" eb="27">
      <t>イチブ</t>
    </rPh>
    <rPh sb="28" eb="30">
      <t>トウガイ</t>
    </rPh>
    <rPh sb="30" eb="31">
      <t>ヘン</t>
    </rPh>
    <rPh sb="31" eb="32">
      <t>ジョウ</t>
    </rPh>
    <rPh sb="33" eb="34">
      <t>ショウ</t>
    </rPh>
    <rPh sb="38" eb="40">
      <t>ジョウタイ</t>
    </rPh>
    <rPh sb="41" eb="42">
      <t>サ</t>
    </rPh>
    <rPh sb="45" eb="48">
      <t>ゼンタイテキ</t>
    </rPh>
    <rPh sb="54" eb="57">
      <t>コウゾウブツ</t>
    </rPh>
    <rPh sb="57" eb="59">
      <t>ゼンタイ</t>
    </rPh>
    <rPh sb="60" eb="61">
      <t>オヨ</t>
    </rPh>
    <rPh sb="65" eb="67">
      <t>ジョウタイ</t>
    </rPh>
    <rPh sb="68" eb="69">
      <t>サ</t>
    </rPh>
    <phoneticPr fontId="4"/>
  </si>
  <si>
    <r>
      <t>注4)</t>
    </r>
    <r>
      <rPr>
        <sz val="11"/>
        <color indexed="8"/>
        <rFont val="ＭＳ Ｐゴシック"/>
        <family val="3"/>
        <charset val="128"/>
      </rPr>
      <t/>
    </r>
    <rPh sb="0" eb="1">
      <t>チュウ</t>
    </rPh>
    <phoneticPr fontId="4"/>
  </si>
  <si>
    <r>
      <t>注5)</t>
    </r>
    <r>
      <rPr>
        <sz val="11"/>
        <color indexed="8"/>
        <rFont val="ＭＳ Ｐゴシック"/>
        <family val="3"/>
        <charset val="128"/>
      </rPr>
      <t/>
    </r>
    <rPh sb="0" eb="1">
      <t>チュウ</t>
    </rPh>
    <phoneticPr fontId="4"/>
  </si>
  <si>
    <r>
      <t>注6)</t>
    </r>
    <r>
      <rPr>
        <sz val="11"/>
        <color indexed="8"/>
        <rFont val="ＭＳ Ｐゴシック"/>
        <family val="3"/>
        <charset val="128"/>
      </rPr>
      <t/>
    </r>
    <rPh sb="0" eb="1">
      <t>チュウ</t>
    </rPh>
    <phoneticPr fontId="4"/>
  </si>
  <si>
    <t>圧縮強度及び化学的腐食の調査は、必要に応じて実施する。</t>
    <rPh sb="0" eb="2">
      <t>アッシュク</t>
    </rPh>
    <rPh sb="2" eb="4">
      <t>キョウド</t>
    </rPh>
    <rPh sb="4" eb="5">
      <t>オヨ</t>
    </rPh>
    <rPh sb="6" eb="9">
      <t>カガクテキ</t>
    </rPh>
    <rPh sb="9" eb="11">
      <t>フショク</t>
    </rPh>
    <rPh sb="12" eb="14">
      <t>チョウサ</t>
    </rPh>
    <rPh sb="16" eb="18">
      <t>ヒツヨウ</t>
    </rPh>
    <rPh sb="19" eb="20">
      <t>オウ</t>
    </rPh>
    <rPh sb="22" eb="24">
      <t>ジッシ</t>
    </rPh>
    <phoneticPr fontId="4"/>
  </si>
  <si>
    <r>
      <t>注7)</t>
    </r>
    <r>
      <rPr>
        <sz val="11"/>
        <color indexed="8"/>
        <rFont val="ＭＳ Ｐゴシック"/>
        <family val="3"/>
        <charset val="128"/>
      </rPr>
      <t/>
    </r>
    <rPh sb="0" eb="1">
      <t>チュウ</t>
    </rPh>
    <phoneticPr fontId="4"/>
  </si>
  <si>
    <t>主要因別評価から施設状態評価を行う場合は、最も健全度が低い評価を代表値とすることを基本とする。</t>
    <phoneticPr fontId="4"/>
  </si>
  <si>
    <t>なお、今後、性能低下を進行させる、より支配的な要因や、施設の機能に及ぼす影響がある場合には、これらを考慮して評価する。</t>
    <phoneticPr fontId="4"/>
  </si>
  <si>
    <r>
      <t>注8)</t>
    </r>
    <r>
      <rPr>
        <sz val="11"/>
        <color indexed="8"/>
        <rFont val="ＭＳ Ｐゴシック"/>
        <family val="3"/>
        <charset val="128"/>
      </rPr>
      <t/>
    </r>
    <rPh sb="0" eb="1">
      <t>チュウ</t>
    </rPh>
    <phoneticPr fontId="4"/>
  </si>
  <si>
    <t>評価の判定の考え方の欄には、｢変状別評価｣から｢主要因別評価｣を下すもととなった変状別評価項目、及び｢主要因別評価｣から｢施設状態評価｣を下すもととなった</t>
    <rPh sb="0" eb="2">
      <t>ヒョウカ</t>
    </rPh>
    <rPh sb="3" eb="5">
      <t>ハンテイ</t>
    </rPh>
    <rPh sb="6" eb="7">
      <t>カンガ</t>
    </rPh>
    <rPh sb="8" eb="9">
      <t>カタ</t>
    </rPh>
    <rPh sb="10" eb="11">
      <t>ラン</t>
    </rPh>
    <rPh sb="15" eb="17">
      <t>ヘンジョウ</t>
    </rPh>
    <rPh sb="17" eb="18">
      <t>ベツ</t>
    </rPh>
    <rPh sb="18" eb="20">
      <t>ヒョウカ</t>
    </rPh>
    <rPh sb="24" eb="27">
      <t>シュヨウイン</t>
    </rPh>
    <rPh sb="27" eb="28">
      <t>ベツ</t>
    </rPh>
    <rPh sb="28" eb="30">
      <t>ヒョウカ</t>
    </rPh>
    <rPh sb="32" eb="33">
      <t>クダ</t>
    </rPh>
    <rPh sb="40" eb="41">
      <t>ヘン</t>
    </rPh>
    <rPh sb="41" eb="42">
      <t>ジョウ</t>
    </rPh>
    <rPh sb="42" eb="43">
      <t>ベツ</t>
    </rPh>
    <rPh sb="43" eb="45">
      <t>ヒョウカ</t>
    </rPh>
    <rPh sb="45" eb="47">
      <t>コウモク</t>
    </rPh>
    <rPh sb="48" eb="49">
      <t>オヨ</t>
    </rPh>
    <rPh sb="61" eb="63">
      <t>シセツ</t>
    </rPh>
    <rPh sb="63" eb="65">
      <t>ジョウタイ</t>
    </rPh>
    <rPh sb="65" eb="67">
      <t>ヒョウカ</t>
    </rPh>
    <rPh sb="69" eb="70">
      <t>クダ</t>
    </rPh>
    <phoneticPr fontId="4"/>
  </si>
  <si>
    <t>主要因別評価項目を記入し、その判定の考え方を記述する。特に、最も健全度が低い評価項目が複数ある場合には判定の考え方が明確となるよう留意すること。</t>
    <phoneticPr fontId="4"/>
  </si>
  <si>
    <r>
      <t>注9)</t>
    </r>
    <r>
      <rPr>
        <sz val="11"/>
        <color indexed="8"/>
        <rFont val="ＭＳ Ｐゴシック"/>
        <family val="3"/>
        <charset val="128"/>
      </rPr>
      <t/>
    </r>
    <rPh sb="0" eb="1">
      <t>チュウ</t>
    </rPh>
    <phoneticPr fontId="4"/>
  </si>
  <si>
    <t>摩耗・すりへりの１ランクダウンについては、水理機能・水利用機能に支障がなく、他の変状別評価項目がS-4以上であれば、１ランクダウンは行わないものとする。</t>
    <rPh sb="0" eb="2">
      <t>マモウ</t>
    </rPh>
    <rPh sb="21" eb="23">
      <t>スイリ</t>
    </rPh>
    <rPh sb="23" eb="25">
      <t>キノウ</t>
    </rPh>
    <rPh sb="26" eb="27">
      <t>ミズ</t>
    </rPh>
    <rPh sb="27" eb="29">
      <t>リヨウ</t>
    </rPh>
    <rPh sb="29" eb="31">
      <t>キノウ</t>
    </rPh>
    <rPh sb="32" eb="34">
      <t>シショウ</t>
    </rPh>
    <rPh sb="38" eb="39">
      <t>ホカ</t>
    </rPh>
    <rPh sb="40" eb="41">
      <t>ヘン</t>
    </rPh>
    <rPh sb="41" eb="42">
      <t>ジョウ</t>
    </rPh>
    <rPh sb="42" eb="43">
      <t>ベツ</t>
    </rPh>
    <rPh sb="43" eb="45">
      <t>ヒョウカ</t>
    </rPh>
    <rPh sb="45" eb="47">
      <t>コウモク</t>
    </rPh>
    <rPh sb="51" eb="53">
      <t>イジョウ</t>
    </rPh>
    <rPh sb="66" eb="67">
      <t>オコナ</t>
    </rPh>
    <phoneticPr fontId="4"/>
  </si>
  <si>
    <t>外部要因は堤体に位置する構造物か否かによって緊急性が異なるため、対象構造物が堤体に位置する場合は1ランクダウン等の検討を要する。</t>
    <rPh sb="0" eb="2">
      <t>ガイブ</t>
    </rPh>
    <rPh sb="2" eb="4">
      <t>ヨウイン</t>
    </rPh>
    <rPh sb="5" eb="6">
      <t>テイ</t>
    </rPh>
    <rPh sb="6" eb="7">
      <t>タイ</t>
    </rPh>
    <rPh sb="8" eb="10">
      <t>イチ</t>
    </rPh>
    <rPh sb="12" eb="15">
      <t>コウゾウブツ</t>
    </rPh>
    <rPh sb="16" eb="17">
      <t>イナ</t>
    </rPh>
    <rPh sb="22" eb="25">
      <t>キンキュウセイ</t>
    </rPh>
    <rPh sb="26" eb="27">
      <t>コト</t>
    </rPh>
    <rPh sb="32" eb="34">
      <t>タイショウ</t>
    </rPh>
    <rPh sb="34" eb="37">
      <t>コウゾウブツ</t>
    </rPh>
    <rPh sb="38" eb="39">
      <t>テイ</t>
    </rPh>
    <rPh sb="39" eb="40">
      <t>タイ</t>
    </rPh>
    <rPh sb="41" eb="43">
      <t>イチ</t>
    </rPh>
    <rPh sb="45" eb="47">
      <t>バアイ</t>
    </rPh>
    <rPh sb="55" eb="56">
      <t>ナド</t>
    </rPh>
    <rPh sb="57" eb="59">
      <t>ケントウ</t>
    </rPh>
    <rPh sb="60" eb="61">
      <t>ヨウ</t>
    </rPh>
    <phoneticPr fontId="4"/>
  </si>
  <si>
    <t>外部要因（境界部分の変状）において、浸食によりゲート・バルブの操作が困難な場合は1ランクダウン等の検討を要する。</t>
    <rPh sb="0" eb="2">
      <t>ガイブ</t>
    </rPh>
    <rPh sb="2" eb="4">
      <t>ヨウイン</t>
    </rPh>
    <rPh sb="5" eb="7">
      <t>キョウカイ</t>
    </rPh>
    <rPh sb="7" eb="9">
      <t>ブブン</t>
    </rPh>
    <rPh sb="10" eb="11">
      <t>ヘン</t>
    </rPh>
    <rPh sb="11" eb="12">
      <t>ジョウ</t>
    </rPh>
    <rPh sb="18" eb="20">
      <t>シンショク</t>
    </rPh>
    <rPh sb="31" eb="33">
      <t>ソウサ</t>
    </rPh>
    <rPh sb="34" eb="36">
      <t>コンナン</t>
    </rPh>
    <rPh sb="37" eb="39">
      <t>バアイ</t>
    </rPh>
    <rPh sb="47" eb="48">
      <t>ナド</t>
    </rPh>
    <rPh sb="49" eb="51">
      <t>ケントウ</t>
    </rPh>
    <rPh sb="52" eb="53">
      <t>ヨウ</t>
    </rPh>
    <phoneticPr fontId="4"/>
  </si>
  <si>
    <t>個表－１０（１）　機能診断調査結果に基づく施設状態評価（取水施設(取水トンネル)）</t>
    <rPh sb="0" eb="1">
      <t>コ</t>
    </rPh>
    <rPh sb="1" eb="2">
      <t>ヒョウ</t>
    </rPh>
    <rPh sb="9" eb="11">
      <t>キノウ</t>
    </rPh>
    <rPh sb="11" eb="13">
      <t>シンダン</t>
    </rPh>
    <rPh sb="13" eb="15">
      <t>チョウサ</t>
    </rPh>
    <rPh sb="15" eb="17">
      <t>ケッカ</t>
    </rPh>
    <rPh sb="18" eb="19">
      <t>モト</t>
    </rPh>
    <rPh sb="21" eb="23">
      <t>シセツ</t>
    </rPh>
    <rPh sb="23" eb="25">
      <t>ジョウタイ</t>
    </rPh>
    <rPh sb="25" eb="27">
      <t>ヒョウカ</t>
    </rPh>
    <rPh sb="28" eb="30">
      <t>シュスイ</t>
    </rPh>
    <rPh sb="30" eb="32">
      <t>シセツ</t>
    </rPh>
    <rPh sb="33" eb="35">
      <t>シュスイ</t>
    </rPh>
    <phoneticPr fontId="4"/>
  </si>
  <si>
    <t>S-5；変状なし　S-４；変状兆候（要観察）　　S-3；変状あり（補修）　S-2；顕著な変状あり（補強）　S-1；重大な変状あり（改築）　</t>
    <phoneticPr fontId="4"/>
  </si>
  <si>
    <t>地圧による変状進行の可能性による健全度の区分</t>
    <phoneticPr fontId="4"/>
  </si>
  <si>
    <t>「地圧による変状進行の可能性による健全度の区分に関する補表（表3-11）」に基づいて、地山等の外部条件及び構造的な安定性から健全度を評価する。</t>
    <rPh sb="30" eb="31">
      <t>ヒョウ</t>
    </rPh>
    <rPh sb="38" eb="39">
      <t>モト</t>
    </rPh>
    <rPh sb="43" eb="44">
      <t>チ</t>
    </rPh>
    <rPh sb="44" eb="45">
      <t>ヤマ</t>
    </rPh>
    <rPh sb="45" eb="46">
      <t>トウ</t>
    </rPh>
    <rPh sb="47" eb="49">
      <t>ガイブ</t>
    </rPh>
    <rPh sb="49" eb="51">
      <t>ジョウケン</t>
    </rPh>
    <rPh sb="51" eb="52">
      <t>オヨ</t>
    </rPh>
    <rPh sb="53" eb="56">
      <t>コウゾウテキ</t>
    </rPh>
    <rPh sb="57" eb="59">
      <t>アンテイ</t>
    </rPh>
    <rPh sb="59" eb="60">
      <t>セイ</t>
    </rPh>
    <rPh sb="62" eb="64">
      <t>ケンゼン</t>
    </rPh>
    <rPh sb="64" eb="65">
      <t>ド</t>
    </rPh>
    <rPh sb="66" eb="68">
      <t>ヒョウカ</t>
    </rPh>
    <phoneticPr fontId="4"/>
  </si>
  <si>
    <t>その他の変状</t>
    <rPh sb="2" eb="3">
      <t>タ</t>
    </rPh>
    <rPh sb="4" eb="6">
      <t>ヘンジョウ</t>
    </rPh>
    <phoneticPr fontId="4"/>
  </si>
  <si>
    <t>構造物の沈下、蛇行</t>
    <rPh sb="0" eb="2">
      <t>コウゾウ</t>
    </rPh>
    <rPh sb="2" eb="3">
      <t>ブツ</t>
    </rPh>
    <rPh sb="4" eb="6">
      <t>チンカ</t>
    </rPh>
    <rPh sb="7" eb="9">
      <t>ダコウ</t>
    </rPh>
    <phoneticPr fontId="4"/>
  </si>
  <si>
    <t>局所的</t>
    <rPh sb="0" eb="2">
      <t>キョクショ</t>
    </rPh>
    <rPh sb="2" eb="3">
      <t>テキ</t>
    </rPh>
    <phoneticPr fontId="4"/>
  </si>
  <si>
    <t>継目変状</t>
    <rPh sb="0" eb="2">
      <t>ツギメ</t>
    </rPh>
    <rPh sb="2" eb="4">
      <t>ヘンジョウ</t>
    </rPh>
    <phoneticPr fontId="4"/>
  </si>
  <si>
    <t>継目からの漏水または止水板の損傷</t>
    <rPh sb="0" eb="2">
      <t>ツギメ</t>
    </rPh>
    <rPh sb="5" eb="7">
      <t>ロウスイ</t>
    </rPh>
    <rPh sb="10" eb="12">
      <t>シスイ</t>
    </rPh>
    <rPh sb="12" eb="13">
      <t>イタ</t>
    </rPh>
    <rPh sb="14" eb="16">
      <t>ソンショウ</t>
    </rPh>
    <phoneticPr fontId="4"/>
  </si>
  <si>
    <t>滴水</t>
    <phoneticPr fontId="4"/>
  </si>
  <si>
    <t>流水、噴水
止水板の損傷</t>
    <rPh sb="6" eb="8">
      <t>シスイ</t>
    </rPh>
    <rPh sb="8" eb="9">
      <t>イタ</t>
    </rPh>
    <rPh sb="10" eb="12">
      <t>ソンショウ</t>
    </rPh>
    <phoneticPr fontId="4"/>
  </si>
  <si>
    <t>周辺地盤の変状</t>
    <rPh sb="0" eb="2">
      <t>シュウヘン</t>
    </rPh>
    <rPh sb="2" eb="4">
      <t>ジバン</t>
    </rPh>
    <rPh sb="5" eb="7">
      <t>ヘンジョウ</t>
    </rPh>
    <phoneticPr fontId="4"/>
  </si>
  <si>
    <t>周辺地盤の沈下・陥没・ひび割れ</t>
    <rPh sb="0" eb="2">
      <t>シュウヘン</t>
    </rPh>
    <rPh sb="2" eb="4">
      <t>ジバン</t>
    </rPh>
    <rPh sb="5" eb="7">
      <t>チンカ</t>
    </rPh>
    <rPh sb="8" eb="10">
      <t>カンボツ</t>
    </rPh>
    <rPh sb="13" eb="14">
      <t>ワ</t>
    </rPh>
    <phoneticPr fontId="4"/>
  </si>
  <si>
    <t>（晴天時）取水トンネル下流出口と地山の境界から
水が浸み出している</t>
    <rPh sb="1" eb="3">
      <t>セイテン</t>
    </rPh>
    <rPh sb="3" eb="4">
      <t>ジ</t>
    </rPh>
    <rPh sb="5" eb="7">
      <t>シュスイ</t>
    </rPh>
    <rPh sb="11" eb="13">
      <t>カリュウ</t>
    </rPh>
    <rPh sb="13" eb="15">
      <t>デグチ</t>
    </rPh>
    <rPh sb="16" eb="17">
      <t>ジ</t>
    </rPh>
    <rPh sb="17" eb="18">
      <t>ヤマ</t>
    </rPh>
    <rPh sb="19" eb="21">
      <t>キョウカイ</t>
    </rPh>
    <rPh sb="24" eb="25">
      <t>ミズ</t>
    </rPh>
    <rPh sb="26" eb="27">
      <t>シ</t>
    </rPh>
    <rPh sb="28" eb="29">
      <t>ダ</t>
    </rPh>
    <phoneticPr fontId="4"/>
  </si>
  <si>
    <t>個表－１０（２）　機能診断調査結果に基づく施設状態評価（取水施設(取水トンネル)）</t>
    <rPh sb="0" eb="1">
      <t>コ</t>
    </rPh>
    <rPh sb="1" eb="2">
      <t>ヒョウ</t>
    </rPh>
    <rPh sb="9" eb="11">
      <t>キノウ</t>
    </rPh>
    <rPh sb="11" eb="13">
      <t>シンダン</t>
    </rPh>
    <rPh sb="13" eb="15">
      <t>チョウサ</t>
    </rPh>
    <rPh sb="15" eb="17">
      <t>ケッカ</t>
    </rPh>
    <rPh sb="18" eb="19">
      <t>モト</t>
    </rPh>
    <rPh sb="21" eb="23">
      <t>シセツ</t>
    </rPh>
    <rPh sb="23" eb="25">
      <t>ジョウタイ</t>
    </rPh>
    <rPh sb="25" eb="27">
      <t>ヒョウカ</t>
    </rPh>
    <rPh sb="28" eb="30">
      <t>シュスイ</t>
    </rPh>
    <rPh sb="30" eb="32">
      <t>シセツ</t>
    </rPh>
    <rPh sb="33" eb="35">
      <t>シュスイ</t>
    </rPh>
    <phoneticPr fontId="4"/>
  </si>
  <si>
    <t>S-5</t>
    <phoneticPr fontId="4"/>
  </si>
  <si>
    <t>S-4</t>
    <phoneticPr fontId="4"/>
  </si>
  <si>
    <t>S-3</t>
    <phoneticPr fontId="4"/>
  </si>
  <si>
    <t>Ｓ-2</t>
    <phoneticPr fontId="4"/>
  </si>
  <si>
    <t>15～21Ｎ／mm2</t>
    <phoneticPr fontId="4"/>
  </si>
  <si>
    <t>漏水</t>
    <rPh sb="0" eb="2">
      <t>ロウスイ</t>
    </rPh>
    <phoneticPr fontId="4"/>
  </si>
  <si>
    <t>　　取水ゲートを全閉しているにも拘わらず、
取水トンネル出口で泥水が確認できる</t>
    <rPh sb="2" eb="4">
      <t>シュスイ</t>
    </rPh>
    <rPh sb="8" eb="9">
      <t>ゼン</t>
    </rPh>
    <rPh sb="9" eb="10">
      <t>ヘイ</t>
    </rPh>
    <rPh sb="16" eb="17">
      <t>カカ</t>
    </rPh>
    <rPh sb="22" eb="24">
      <t>シュスイ</t>
    </rPh>
    <rPh sb="28" eb="30">
      <t>デグチ</t>
    </rPh>
    <rPh sb="31" eb="33">
      <t>デイスイ</t>
    </rPh>
    <rPh sb="34" eb="36">
      <t>カクニン</t>
    </rPh>
    <phoneticPr fontId="4"/>
  </si>
  <si>
    <r>
      <rPr>
        <strike/>
        <sz val="11"/>
        <rFont val="ＭＳ Ｐゴシック"/>
        <family val="3"/>
        <charset val="128"/>
      </rPr>
      <t>安全面を考慮し、基本的に管内の調査は、ため池が無水状態の時に実施するものとする。</t>
    </r>
    <r>
      <rPr>
        <sz val="11"/>
        <rFont val="ＭＳ Ｐゴシック"/>
        <family val="3"/>
        <charset val="128"/>
      </rPr>
      <t xml:space="preserve">
</t>
    </r>
    <r>
      <rPr>
        <strike/>
        <sz val="11"/>
        <rFont val="ＭＳ Ｐゴシック"/>
        <family val="3"/>
        <charset val="128"/>
      </rPr>
      <t>なお、貯水状態の場合にあっても、取水トンネルの出口など、調査が可能な箇所がある場合は、本マニュアルによる評価を行うものとする。</t>
    </r>
    <rPh sb="0" eb="3">
      <t>アンゼンメン</t>
    </rPh>
    <rPh sb="4" eb="6">
      <t>コウリョ</t>
    </rPh>
    <rPh sb="8" eb="11">
      <t>キホンテキ</t>
    </rPh>
    <rPh sb="12" eb="14">
      <t>カンナイ</t>
    </rPh>
    <rPh sb="15" eb="17">
      <t>チョウサ</t>
    </rPh>
    <rPh sb="21" eb="22">
      <t>イケ</t>
    </rPh>
    <rPh sb="23" eb="25">
      <t>ムスイ</t>
    </rPh>
    <rPh sb="25" eb="27">
      <t>ジョウタイ</t>
    </rPh>
    <rPh sb="28" eb="29">
      <t>トキ</t>
    </rPh>
    <rPh sb="30" eb="32">
      <t>ジッシ</t>
    </rPh>
    <rPh sb="57" eb="59">
      <t>シュスイ</t>
    </rPh>
    <rPh sb="69" eb="71">
      <t>チョウサ</t>
    </rPh>
    <rPh sb="72" eb="74">
      <t>カノウ</t>
    </rPh>
    <rPh sb="75" eb="77">
      <t>カショ</t>
    </rPh>
    <rPh sb="80" eb="82">
      <t>バアイ</t>
    </rPh>
    <rPh sb="84" eb="85">
      <t>ホン</t>
    </rPh>
    <rPh sb="93" eb="95">
      <t>ヒョウカ</t>
    </rPh>
    <rPh sb="96" eb="97">
      <t>オコナ</t>
    </rPh>
    <phoneticPr fontId="4"/>
  </si>
  <si>
    <t>注1)</t>
    <phoneticPr fontId="4"/>
  </si>
  <si>
    <t>安全面を考慮し、基本的に管内の調査は、取水施設（取水トンネル）が無水状態の時に実施するものとする。なお、有水状態の場合にあっても、
取水施設（取水トンネル）の出口などにおいて目視等で、調査が可能な項目がある場合は、本マニュアルによる評価を行うものとする。</t>
    <rPh sb="0" eb="3">
      <t>アンゼンメン</t>
    </rPh>
    <rPh sb="4" eb="6">
      <t>コウリョ</t>
    </rPh>
    <rPh sb="8" eb="11">
      <t>キホンテキ</t>
    </rPh>
    <rPh sb="12" eb="14">
      <t>カンナイ</t>
    </rPh>
    <rPh sb="15" eb="17">
      <t>チョウサ</t>
    </rPh>
    <rPh sb="19" eb="21">
      <t>シュスイ</t>
    </rPh>
    <rPh sb="21" eb="23">
      <t>シセツ</t>
    </rPh>
    <rPh sb="24" eb="26">
      <t>シュスイ</t>
    </rPh>
    <rPh sb="32" eb="34">
      <t>ムスイ</t>
    </rPh>
    <rPh sb="34" eb="36">
      <t>ジョウタイ</t>
    </rPh>
    <rPh sb="37" eb="38">
      <t>トキ</t>
    </rPh>
    <rPh sb="39" eb="41">
      <t>ジッシ</t>
    </rPh>
    <rPh sb="66" eb="68">
      <t>シュスイ</t>
    </rPh>
    <rPh sb="68" eb="70">
      <t>シセツ</t>
    </rPh>
    <rPh sb="71" eb="73">
      <t>シュスイ</t>
    </rPh>
    <rPh sb="87" eb="89">
      <t>モクシ</t>
    </rPh>
    <rPh sb="89" eb="90">
      <t>トウ</t>
    </rPh>
    <rPh sb="92" eb="94">
      <t>チョウサ</t>
    </rPh>
    <rPh sb="95" eb="97">
      <t>カノウ</t>
    </rPh>
    <rPh sb="98" eb="100">
      <t>コウモク</t>
    </rPh>
    <rPh sb="103" eb="105">
      <t>バアイ</t>
    </rPh>
    <rPh sb="107" eb="108">
      <t>ホン</t>
    </rPh>
    <rPh sb="116" eb="118">
      <t>ヒョウカ</t>
    </rPh>
    <rPh sb="119" eb="120">
      <t>オコナ</t>
    </rPh>
    <phoneticPr fontId="4"/>
  </si>
  <si>
    <t>土地改良事業設計指針「ため池整備」に基づいて整備された管径φ800mm以上の場合は、目視による調査を基本とし、必要に応じ打音調査を実施する。
また、φ800mm未満等の場合は、端部等可能な範囲を目視で調査し、必要に応じて自走式カメラ等により管内調査を実施する。</t>
    <rPh sb="0" eb="2">
      <t>トチ</t>
    </rPh>
    <rPh sb="2" eb="4">
      <t>カイリョウ</t>
    </rPh>
    <rPh sb="4" eb="6">
      <t>ジギョウ</t>
    </rPh>
    <rPh sb="6" eb="8">
      <t>セッケイ</t>
    </rPh>
    <rPh sb="8" eb="10">
      <t>シシン</t>
    </rPh>
    <rPh sb="13" eb="14">
      <t>イケ</t>
    </rPh>
    <rPh sb="14" eb="16">
      <t>セイビ</t>
    </rPh>
    <rPh sb="18" eb="19">
      <t>モト</t>
    </rPh>
    <rPh sb="22" eb="24">
      <t>セイビ</t>
    </rPh>
    <rPh sb="27" eb="28">
      <t>カン</t>
    </rPh>
    <rPh sb="28" eb="29">
      <t>ケイ</t>
    </rPh>
    <rPh sb="35" eb="37">
      <t>イジョウ</t>
    </rPh>
    <rPh sb="38" eb="40">
      <t>バアイ</t>
    </rPh>
    <rPh sb="42" eb="44">
      <t>モクシ</t>
    </rPh>
    <rPh sb="47" eb="49">
      <t>チョウサ</t>
    </rPh>
    <rPh sb="50" eb="52">
      <t>キホン</t>
    </rPh>
    <rPh sb="55" eb="57">
      <t>ヒツヨウ</t>
    </rPh>
    <rPh sb="58" eb="59">
      <t>オウ</t>
    </rPh>
    <rPh sb="60" eb="61">
      <t>ダ</t>
    </rPh>
    <rPh sb="61" eb="62">
      <t>オン</t>
    </rPh>
    <rPh sb="62" eb="64">
      <t>チョウサ</t>
    </rPh>
    <rPh sb="65" eb="67">
      <t>ジッシ</t>
    </rPh>
    <rPh sb="80" eb="83">
      <t>ミマンナド</t>
    </rPh>
    <rPh sb="84" eb="86">
      <t>バアイ</t>
    </rPh>
    <rPh sb="88" eb="89">
      <t>タン</t>
    </rPh>
    <rPh sb="89" eb="91">
      <t>ブナド</t>
    </rPh>
    <rPh sb="91" eb="93">
      <t>カノウ</t>
    </rPh>
    <rPh sb="94" eb="96">
      <t>ハンイ</t>
    </rPh>
    <rPh sb="97" eb="99">
      <t>モクシ</t>
    </rPh>
    <rPh sb="100" eb="102">
      <t>チョウサ</t>
    </rPh>
    <rPh sb="104" eb="106">
      <t>ヒツヨウ</t>
    </rPh>
    <rPh sb="107" eb="108">
      <t>オウ</t>
    </rPh>
    <rPh sb="110" eb="113">
      <t>ジソウシキ</t>
    </rPh>
    <rPh sb="116" eb="117">
      <t>ナド</t>
    </rPh>
    <rPh sb="120" eb="122">
      <t>カンナイ</t>
    </rPh>
    <rPh sb="122" eb="124">
      <t>チョウサ</t>
    </rPh>
    <rPh sb="125" eb="127">
      <t>ジッシ</t>
    </rPh>
    <phoneticPr fontId="4"/>
  </si>
  <si>
    <t>本表は、ため池の取水施設（取水トンネル）における基本的な評価項目と評価区分を示したものであるため、必要に応じて評価項目の追加や評価区分の設定を行うこと。</t>
    <rPh sb="0" eb="1">
      <t>ホン</t>
    </rPh>
    <rPh sb="1" eb="2">
      <t>ヒョウ</t>
    </rPh>
    <rPh sb="6" eb="7">
      <t>イケ</t>
    </rPh>
    <rPh sb="8" eb="10">
      <t>シュスイ</t>
    </rPh>
    <rPh sb="10" eb="12">
      <t>シセツ</t>
    </rPh>
    <rPh sb="13" eb="15">
      <t>シュスイ</t>
    </rPh>
    <rPh sb="24" eb="27">
      <t>キホンテキ</t>
    </rPh>
    <rPh sb="28" eb="30">
      <t>ヒョウカ</t>
    </rPh>
    <rPh sb="30" eb="32">
      <t>コウモク</t>
    </rPh>
    <rPh sb="33" eb="35">
      <t>ヒョウカ</t>
    </rPh>
    <rPh sb="35" eb="37">
      <t>クブン</t>
    </rPh>
    <rPh sb="38" eb="39">
      <t>シメ</t>
    </rPh>
    <rPh sb="49" eb="51">
      <t>ヒツヨウ</t>
    </rPh>
    <rPh sb="52" eb="53">
      <t>オウ</t>
    </rPh>
    <rPh sb="55" eb="57">
      <t>ヒョウカ</t>
    </rPh>
    <rPh sb="57" eb="59">
      <t>コウモク</t>
    </rPh>
    <rPh sb="60" eb="62">
      <t>ツイカ</t>
    </rPh>
    <rPh sb="63" eb="65">
      <t>ヒョウカ</t>
    </rPh>
    <rPh sb="65" eb="67">
      <t>クブン</t>
    </rPh>
    <rPh sb="68" eb="70">
      <t>セッテイ</t>
    </rPh>
    <rPh sb="71" eb="72">
      <t>オコナ</t>
    </rPh>
    <phoneticPr fontId="4"/>
  </si>
  <si>
    <t>注4)</t>
    <rPh sb="0" eb="1">
      <t>チュウ</t>
    </rPh>
    <phoneticPr fontId="4"/>
  </si>
  <si>
    <t>注6)</t>
    <rPh sb="0" eb="1">
      <t>チュウ</t>
    </rPh>
    <phoneticPr fontId="4"/>
  </si>
  <si>
    <t>注7)</t>
    <rPh sb="0" eb="1">
      <t>チュウ</t>
    </rPh>
    <phoneticPr fontId="4"/>
  </si>
  <si>
    <t>注8)</t>
    <rPh sb="0" eb="1">
      <t>チュウ</t>
    </rPh>
    <phoneticPr fontId="4"/>
  </si>
  <si>
    <r>
      <t>注9</t>
    </r>
    <r>
      <rPr>
        <sz val="11"/>
        <rFont val="ＭＳ Ｐゴシック"/>
        <family val="3"/>
        <charset val="128"/>
      </rPr>
      <t>)</t>
    </r>
    <r>
      <rPr>
        <sz val="11"/>
        <color indexed="8"/>
        <rFont val="ＭＳ Ｐゴシック"/>
        <family val="3"/>
        <charset val="128"/>
      </rPr>
      <t/>
    </r>
    <rPh sb="0" eb="1">
      <t>チュウ</t>
    </rPh>
    <phoneticPr fontId="4"/>
  </si>
  <si>
    <t>主要因別評価から施設状態評価を行う場合は、最も健全度が低い評価を代表値とすることを基本とする。
なお、今後、性能低下を進行させる、より支配的な要因や、施設の機能に及ぼす影響がある場合には、これらを考慮して評価する。</t>
    <phoneticPr fontId="4"/>
  </si>
  <si>
    <r>
      <t>注10)</t>
    </r>
    <r>
      <rPr>
        <sz val="11"/>
        <color indexed="8"/>
        <rFont val="ＭＳ Ｐゴシック"/>
        <family val="3"/>
        <charset val="128"/>
      </rPr>
      <t/>
    </r>
    <rPh sb="0" eb="1">
      <t>チュウ</t>
    </rPh>
    <phoneticPr fontId="4"/>
  </si>
  <si>
    <t>評価の判定の考え方の欄には、｢変状別評価｣から｢主要因別評価｣を下すもととなった変状別評価項目、及び｢主要因別評価｣から｢施設状態評価｣を下すもととなった
主要因別評価項目を記入し、その判定の考え方を記述する。特に、最も健全度が低い評価項目が複数ある場合には判定の考え方が明確となるよう留意すること。</t>
    <rPh sb="0" eb="2">
      <t>ヒョウカ</t>
    </rPh>
    <rPh sb="3" eb="5">
      <t>ハンテイ</t>
    </rPh>
    <rPh sb="6" eb="7">
      <t>カンガ</t>
    </rPh>
    <rPh sb="8" eb="9">
      <t>カタ</t>
    </rPh>
    <rPh sb="10" eb="11">
      <t>ラン</t>
    </rPh>
    <rPh sb="15" eb="17">
      <t>ヘンジョウ</t>
    </rPh>
    <rPh sb="17" eb="18">
      <t>ベツ</t>
    </rPh>
    <rPh sb="18" eb="20">
      <t>ヒョウカ</t>
    </rPh>
    <rPh sb="24" eb="27">
      <t>シュヨウイン</t>
    </rPh>
    <rPh sb="27" eb="28">
      <t>ベツ</t>
    </rPh>
    <rPh sb="28" eb="30">
      <t>ヒョウカ</t>
    </rPh>
    <rPh sb="32" eb="33">
      <t>クダ</t>
    </rPh>
    <rPh sb="40" eb="41">
      <t>ヘン</t>
    </rPh>
    <rPh sb="41" eb="42">
      <t>ジョウ</t>
    </rPh>
    <rPh sb="42" eb="43">
      <t>ベツ</t>
    </rPh>
    <rPh sb="43" eb="45">
      <t>ヒョウカ</t>
    </rPh>
    <rPh sb="45" eb="47">
      <t>コウモク</t>
    </rPh>
    <rPh sb="48" eb="49">
      <t>オヨ</t>
    </rPh>
    <rPh sb="61" eb="63">
      <t>シセツ</t>
    </rPh>
    <rPh sb="63" eb="65">
      <t>ジョウタイ</t>
    </rPh>
    <rPh sb="65" eb="67">
      <t>ヒョウカ</t>
    </rPh>
    <rPh sb="69" eb="70">
      <t>クダ</t>
    </rPh>
    <phoneticPr fontId="4"/>
  </si>
  <si>
    <t>Ｓ-1の評価は、この評価表に依らず評価者が技術的観点から個別に判定する。</t>
    <phoneticPr fontId="4"/>
  </si>
  <si>
    <r>
      <t>注4</t>
    </r>
    <r>
      <rPr>
        <sz val="11"/>
        <rFont val="ＭＳ Ｐゴシック"/>
        <family val="3"/>
        <charset val="128"/>
      </rPr>
      <t>)</t>
    </r>
    <r>
      <rPr>
        <sz val="11"/>
        <color indexed="8"/>
        <rFont val="ＭＳ Ｐゴシック"/>
        <family val="3"/>
        <charset val="128"/>
      </rPr>
      <t/>
    </r>
    <rPh sb="0" eb="1">
      <t>チュウ</t>
    </rPh>
    <phoneticPr fontId="4"/>
  </si>
  <si>
    <t>変状別評価から主要因別評価を行う場合は、最も健全度が低い評価を代表値とする。総合評価については、今後の性能低下により影響される
と思われる支配的要因を検討し、その評価区分を採用する。</t>
    <phoneticPr fontId="4"/>
  </si>
  <si>
    <t>安全面を考慮し、基本的に管内の調査は、取水施設（底樋(パイプライン)）が無水状態の時に実施するものとする。なお、有水状態の場合にあっても、
取水施設（底樋(パイプライン)）の出口などにおいて目視等で、調査が可能な項目がある場合は、本マニュアルによる評価を行うものとする。</t>
    <rPh sb="0" eb="3">
      <t>アンゼンメン</t>
    </rPh>
    <rPh sb="4" eb="6">
      <t>コウリョ</t>
    </rPh>
    <rPh sb="8" eb="11">
      <t>キホンテキ</t>
    </rPh>
    <rPh sb="12" eb="14">
      <t>カンナイ</t>
    </rPh>
    <rPh sb="15" eb="17">
      <t>チョウサ</t>
    </rPh>
    <rPh sb="19" eb="21">
      <t>シュスイ</t>
    </rPh>
    <rPh sb="21" eb="23">
      <t>シセツ</t>
    </rPh>
    <rPh sb="24" eb="25">
      <t>ソコ</t>
    </rPh>
    <rPh sb="25" eb="26">
      <t>ヒ</t>
    </rPh>
    <rPh sb="36" eb="38">
      <t>ムスイ</t>
    </rPh>
    <rPh sb="38" eb="40">
      <t>ジョウタイ</t>
    </rPh>
    <rPh sb="41" eb="42">
      <t>トキ</t>
    </rPh>
    <rPh sb="43" eb="45">
      <t>ジッシ</t>
    </rPh>
    <rPh sb="70" eb="72">
      <t>シュスイ</t>
    </rPh>
    <rPh sb="72" eb="74">
      <t>シセツ</t>
    </rPh>
    <rPh sb="95" eb="97">
      <t>モクシ</t>
    </rPh>
    <rPh sb="97" eb="98">
      <t>トウ</t>
    </rPh>
    <rPh sb="100" eb="102">
      <t>チョウサ</t>
    </rPh>
    <rPh sb="103" eb="105">
      <t>カノウ</t>
    </rPh>
    <rPh sb="106" eb="108">
      <t>コウモク</t>
    </rPh>
    <rPh sb="111" eb="113">
      <t>バアイ</t>
    </rPh>
    <rPh sb="115" eb="116">
      <t>ホン</t>
    </rPh>
    <rPh sb="124" eb="126">
      <t>ヒョウカ</t>
    </rPh>
    <rPh sb="127" eb="128">
      <t>オコナ</t>
    </rPh>
    <phoneticPr fontId="4"/>
  </si>
  <si>
    <r>
      <rPr>
        <strike/>
        <sz val="11"/>
        <rFont val="ＭＳ Ｐゴシック"/>
        <family val="3"/>
        <charset val="128"/>
      </rPr>
      <t>安全面を考慮し、基本的に管内の調査は、ため池が無水状態の時に実施するものとする。</t>
    </r>
    <r>
      <rPr>
        <sz val="11"/>
        <rFont val="ＭＳ Ｐゴシック"/>
        <family val="3"/>
        <charset val="128"/>
      </rPr>
      <t xml:space="preserve">
</t>
    </r>
    <r>
      <rPr>
        <strike/>
        <sz val="11"/>
        <rFont val="ＭＳ Ｐゴシック"/>
        <family val="3"/>
        <charset val="128"/>
      </rPr>
      <t>なお、貯水状態の場合にあっても、底樋（パイプライン）の出口など、調査が可能な箇所がある場合は、本マニュアルによる評価を行うものとする。</t>
    </r>
    <rPh sb="0" eb="3">
      <t>アンゼンメン</t>
    </rPh>
    <rPh sb="4" eb="6">
      <t>コウリョ</t>
    </rPh>
    <rPh sb="8" eb="11">
      <t>キホンテキ</t>
    </rPh>
    <rPh sb="12" eb="14">
      <t>カンナイ</t>
    </rPh>
    <rPh sb="15" eb="17">
      <t>チョウサ</t>
    </rPh>
    <rPh sb="21" eb="22">
      <t>イケ</t>
    </rPh>
    <rPh sb="23" eb="25">
      <t>ムスイ</t>
    </rPh>
    <rPh sb="25" eb="27">
      <t>ジョウタイ</t>
    </rPh>
    <rPh sb="28" eb="29">
      <t>トキ</t>
    </rPh>
    <rPh sb="30" eb="32">
      <t>ジッシ</t>
    </rPh>
    <rPh sb="73" eb="75">
      <t>チョウサ</t>
    </rPh>
    <rPh sb="76" eb="78">
      <t>カノウ</t>
    </rPh>
    <rPh sb="79" eb="81">
      <t>カショ</t>
    </rPh>
    <rPh sb="84" eb="86">
      <t>バアイ</t>
    </rPh>
    <rPh sb="88" eb="89">
      <t>ホン</t>
    </rPh>
    <rPh sb="97" eb="99">
      <t>ヒョウカ</t>
    </rPh>
    <rPh sb="100" eb="101">
      <t>オコナ</t>
    </rPh>
    <phoneticPr fontId="4"/>
  </si>
  <si>
    <t>堤体の
変形に
影響</t>
    <rPh sb="0" eb="1">
      <t>テイ</t>
    </rPh>
    <rPh sb="1" eb="2">
      <t>タイ</t>
    </rPh>
    <rPh sb="4" eb="6">
      <t>ヘンケイ</t>
    </rPh>
    <rPh sb="8" eb="10">
      <t>エイキョウ</t>
    </rPh>
    <phoneticPr fontId="4"/>
  </si>
  <si>
    <t>管の流量に影響</t>
    <rPh sb="0" eb="1">
      <t>カン</t>
    </rPh>
    <rPh sb="2" eb="4">
      <t>リュウリョウ</t>
    </rPh>
    <rPh sb="5" eb="7">
      <t>エイキョウ</t>
    </rPh>
    <phoneticPr fontId="4"/>
  </si>
  <si>
    <t>たわみ量</t>
    <rPh sb="3" eb="4">
      <t>リョウ</t>
    </rPh>
    <phoneticPr fontId="4"/>
  </si>
  <si>
    <t>底樋埋没</t>
    <rPh sb="0" eb="1">
      <t>ソコ</t>
    </rPh>
    <rPh sb="1" eb="2">
      <t>ヒ</t>
    </rPh>
    <rPh sb="2" eb="4">
      <t>マイボツ</t>
    </rPh>
    <phoneticPr fontId="4"/>
  </si>
  <si>
    <t>近い将来底樋が
覆われる見込み</t>
    <rPh sb="0" eb="1">
      <t>チカ</t>
    </rPh>
    <rPh sb="2" eb="4">
      <t>ショウライ</t>
    </rPh>
    <rPh sb="4" eb="5">
      <t>ソコ</t>
    </rPh>
    <rPh sb="5" eb="6">
      <t>ヒ</t>
    </rPh>
    <rPh sb="8" eb="9">
      <t>オオ</t>
    </rPh>
    <rPh sb="12" eb="14">
      <t>ミコ</t>
    </rPh>
    <phoneticPr fontId="4"/>
  </si>
  <si>
    <t>微量</t>
    <rPh sb="0" eb="2">
      <t>ビリョウ</t>
    </rPh>
    <phoneticPr fontId="4"/>
  </si>
  <si>
    <t>堆積泥土の状態</t>
    <rPh sb="0" eb="2">
      <t>タイセキ</t>
    </rPh>
    <rPh sb="2" eb="4">
      <t>デイド</t>
    </rPh>
    <rPh sb="5" eb="7">
      <t>ジョウタイ</t>
    </rPh>
    <phoneticPr fontId="4"/>
  </si>
  <si>
    <t>1ヵ月間に
10%以上
増加</t>
    <rPh sb="2" eb="4">
      <t>ゲツカン</t>
    </rPh>
    <rPh sb="9" eb="11">
      <t>イジョウ</t>
    </rPh>
    <rPh sb="12" eb="14">
      <t>ゾウカ</t>
    </rPh>
    <phoneticPr fontId="4"/>
  </si>
  <si>
    <t>1ヵ月間に
10%未満の増加</t>
    <rPh sb="2" eb="4">
      <t>ゲツカン</t>
    </rPh>
    <rPh sb="9" eb="11">
      <t>ミマン</t>
    </rPh>
    <rPh sb="12" eb="14">
      <t>ゾウカ</t>
    </rPh>
    <phoneticPr fontId="4"/>
  </si>
  <si>
    <t>時間的変化無
もしくは減少</t>
    <rPh sb="0" eb="3">
      <t>ジカンテキ</t>
    </rPh>
    <rPh sb="3" eb="5">
      <t>ヘンカ</t>
    </rPh>
    <rPh sb="5" eb="6">
      <t>ナシ</t>
    </rPh>
    <rPh sb="11" eb="13">
      <t>ゲンショウ</t>
    </rPh>
    <phoneticPr fontId="4"/>
  </si>
  <si>
    <t>漏水無</t>
    <rPh sb="0" eb="2">
      <t>ロウスイ</t>
    </rPh>
    <rPh sb="2" eb="3">
      <t>ナシ</t>
    </rPh>
    <phoneticPr fontId="4"/>
  </si>
  <si>
    <t>漏水量の時間的変化</t>
    <rPh sb="0" eb="2">
      <t>ロウスイ</t>
    </rPh>
    <rPh sb="2" eb="3">
      <t>リョウ</t>
    </rPh>
    <rPh sb="4" eb="7">
      <t>ジカンテキ</t>
    </rPh>
    <rPh sb="7" eb="9">
      <t>ヘンカ</t>
    </rPh>
    <phoneticPr fontId="4"/>
  </si>
  <si>
    <t>にごり具合
取水ゲートを全閉しているにも拘わらず、
底樋吐出し口から泥水が確認できる</t>
    <rPh sb="3" eb="5">
      <t>グアイ</t>
    </rPh>
    <rPh sb="6" eb="8">
      <t>シュスイ</t>
    </rPh>
    <rPh sb="12" eb="13">
      <t>ゼン</t>
    </rPh>
    <rPh sb="13" eb="14">
      <t>ヘイ</t>
    </rPh>
    <rPh sb="20" eb="21">
      <t>カカ</t>
    </rPh>
    <rPh sb="26" eb="27">
      <t>ソコ</t>
    </rPh>
    <rPh sb="27" eb="28">
      <t>ヒ</t>
    </rPh>
    <rPh sb="28" eb="30">
      <t>ハキダ</t>
    </rPh>
    <rPh sb="31" eb="32">
      <t>グチ</t>
    </rPh>
    <rPh sb="34" eb="36">
      <t>デイスイ</t>
    </rPh>
    <rPh sb="37" eb="39">
      <t>カクニン</t>
    </rPh>
    <phoneticPr fontId="4"/>
  </si>
  <si>
    <t>底樋周辺</t>
    <rPh sb="0" eb="1">
      <t>ソコ</t>
    </rPh>
    <rPh sb="1" eb="2">
      <t>ヒ</t>
    </rPh>
    <rPh sb="2" eb="4">
      <t>シュウヘン</t>
    </rPh>
    <phoneticPr fontId="4"/>
  </si>
  <si>
    <t>管内（ひび割れ）</t>
    <rPh sb="0" eb="2">
      <t>カンナイ</t>
    </rPh>
    <rPh sb="5" eb="6">
      <t>ワ</t>
    </rPh>
    <phoneticPr fontId="4"/>
  </si>
  <si>
    <t>漏水箇所</t>
    <rPh sb="0" eb="2">
      <t>ロウスイ</t>
    </rPh>
    <rPh sb="2" eb="4">
      <t>カショ</t>
    </rPh>
    <phoneticPr fontId="4"/>
  </si>
  <si>
    <t>漏水量
管内（ひび割れ）からの漏水</t>
    <rPh sb="0" eb="2">
      <t>ロウスイ</t>
    </rPh>
    <rPh sb="2" eb="3">
      <t>リョウ</t>
    </rPh>
    <rPh sb="4" eb="6">
      <t>カンナイ</t>
    </rPh>
    <rPh sb="9" eb="10">
      <t>ワ</t>
    </rPh>
    <rPh sb="15" eb="17">
      <t>ロウスイ</t>
    </rPh>
    <phoneticPr fontId="4"/>
  </si>
  <si>
    <t>漏水量</t>
    <rPh sb="0" eb="2">
      <t>ロウスイ</t>
    </rPh>
    <rPh sb="2" eb="3">
      <t>リョウ</t>
    </rPh>
    <phoneticPr fontId="4"/>
  </si>
  <si>
    <t>総合評価</t>
    <rPh sb="0" eb="2">
      <t>ソウゴウ</t>
    </rPh>
    <rPh sb="2" eb="4">
      <t>ヒョウカ</t>
    </rPh>
    <phoneticPr fontId="4"/>
  </si>
  <si>
    <t>要因別</t>
    <rPh sb="0" eb="2">
      <t>ヨウイン</t>
    </rPh>
    <rPh sb="2" eb="3">
      <t>ベツ</t>
    </rPh>
    <phoneticPr fontId="4"/>
  </si>
  <si>
    <t>変状別</t>
    <rPh sb="0" eb="2">
      <t>ヘンジョウ</t>
    </rPh>
    <rPh sb="2" eb="3">
      <t>ベツ</t>
    </rPh>
    <phoneticPr fontId="4"/>
  </si>
  <si>
    <t>定点調査
番号</t>
    <rPh sb="0" eb="2">
      <t>テイテン</t>
    </rPh>
    <rPh sb="2" eb="4">
      <t>チョウサ</t>
    </rPh>
    <rPh sb="5" eb="7">
      <t>バンゴウ</t>
    </rPh>
    <phoneticPr fontId="4"/>
  </si>
  <si>
    <t>(ため池-25/29)</t>
    <phoneticPr fontId="4"/>
  </si>
  <si>
    <t>個表－１１　機能診断調査結果に基づく施設状態評価（取水施設(底樋(パイプライン))）</t>
    <rPh sb="0" eb="1">
      <t>コ</t>
    </rPh>
    <rPh sb="1" eb="2">
      <t>ヒョウ</t>
    </rPh>
    <rPh sb="6" eb="8">
      <t>キノウ</t>
    </rPh>
    <rPh sb="8" eb="10">
      <t>シンダン</t>
    </rPh>
    <rPh sb="10" eb="12">
      <t>チョウサ</t>
    </rPh>
    <rPh sb="12" eb="14">
      <t>ケッカ</t>
    </rPh>
    <rPh sb="15" eb="16">
      <t>モト</t>
    </rPh>
    <rPh sb="18" eb="20">
      <t>シセツ</t>
    </rPh>
    <rPh sb="20" eb="22">
      <t>ジョウタイ</t>
    </rPh>
    <rPh sb="22" eb="24">
      <t>ヒョウカ</t>
    </rPh>
    <rPh sb="25" eb="27">
      <t>シュスイ</t>
    </rPh>
    <rPh sb="27" eb="29">
      <t>シセツ</t>
    </rPh>
    <rPh sb="30" eb="31">
      <t>ソコ</t>
    </rPh>
    <rPh sb="31" eb="32">
      <t>ヒ</t>
    </rPh>
    <phoneticPr fontId="4"/>
  </si>
  <si>
    <t>ため池機能診断判定結果データベース様式(案)</t>
    <rPh sb="2" eb="3">
      <t>イケ</t>
    </rPh>
    <rPh sb="3" eb="5">
      <t>キノウ</t>
    </rPh>
    <rPh sb="5" eb="7">
      <t>シンダン</t>
    </rPh>
    <rPh sb="7" eb="9">
      <t>ハンテイ</t>
    </rPh>
    <rPh sb="9" eb="11">
      <t>ケッカ</t>
    </rPh>
    <rPh sb="17" eb="19">
      <t>ヨウシキ</t>
    </rPh>
    <rPh sb="20" eb="21">
      <t>アン</t>
    </rPh>
    <phoneticPr fontId="55"/>
  </si>
  <si>
    <t>ため池名</t>
    <rPh sb="2" eb="3">
      <t>イケ</t>
    </rPh>
    <rPh sb="3" eb="4">
      <t>メイ</t>
    </rPh>
    <phoneticPr fontId="55"/>
  </si>
  <si>
    <t>都道府県名</t>
    <rPh sb="0" eb="4">
      <t>トドウフケン</t>
    </rPh>
    <rPh sb="4" eb="5">
      <t>メイ</t>
    </rPh>
    <phoneticPr fontId="55"/>
  </si>
  <si>
    <t>ため池ＤＢ
コード番号</t>
    <rPh sb="2" eb="3">
      <t>イケ</t>
    </rPh>
    <rPh sb="9" eb="11">
      <t>バンゴウ</t>
    </rPh>
    <phoneticPr fontId="55"/>
  </si>
  <si>
    <t>管理団体名称</t>
    <rPh sb="0" eb="2">
      <t>カンリ</t>
    </rPh>
    <rPh sb="2" eb="4">
      <t>ダンタイ</t>
    </rPh>
    <rPh sb="4" eb="6">
      <t>メイショウ</t>
    </rPh>
    <phoneticPr fontId="55"/>
  </si>
  <si>
    <t>機能診断調査年月日</t>
    <rPh sb="0" eb="2">
      <t>キノウ</t>
    </rPh>
    <rPh sb="2" eb="4">
      <t>シンダン</t>
    </rPh>
    <rPh sb="4" eb="6">
      <t>チョウサ</t>
    </rPh>
    <rPh sb="6" eb="9">
      <t>ネンガッピ</t>
    </rPh>
    <phoneticPr fontId="55"/>
  </si>
  <si>
    <t>年</t>
    <rPh sb="0" eb="1">
      <t>ネン</t>
    </rPh>
    <phoneticPr fontId="55"/>
  </si>
  <si>
    <t>月</t>
    <rPh sb="0" eb="1">
      <t>ガツ</t>
    </rPh>
    <phoneticPr fontId="55"/>
  </si>
  <si>
    <t>日</t>
    <rPh sb="0" eb="1">
      <t>ヒ</t>
    </rPh>
    <phoneticPr fontId="55"/>
  </si>
  <si>
    <t>調査担当機関</t>
    <rPh sb="0" eb="2">
      <t>チョウサ</t>
    </rPh>
    <rPh sb="2" eb="4">
      <t>タントウ</t>
    </rPh>
    <rPh sb="4" eb="6">
      <t>キカン</t>
    </rPh>
    <phoneticPr fontId="55"/>
  </si>
  <si>
    <t>調査実施者</t>
    <rPh sb="0" eb="2">
      <t>チョウサ</t>
    </rPh>
    <rPh sb="2" eb="5">
      <t>ジッシシャ</t>
    </rPh>
    <phoneticPr fontId="55"/>
  </si>
  <si>
    <t>判定結果</t>
    <rPh sb="0" eb="2">
      <t>ハンテイ</t>
    </rPh>
    <rPh sb="2" eb="4">
      <t>ケッカ</t>
    </rPh>
    <phoneticPr fontId="55"/>
  </si>
  <si>
    <t>ランクＡ～Ｄ</t>
    <phoneticPr fontId="55"/>
  </si>
  <si>
    <t>個表-１：堤体の変形（上流面）</t>
    <rPh sb="0" eb="2">
      <t>コヒョウ</t>
    </rPh>
    <rPh sb="5" eb="7">
      <t>テイタイ</t>
    </rPh>
    <rPh sb="8" eb="10">
      <t>ヘンケイ</t>
    </rPh>
    <rPh sb="11" eb="13">
      <t>ジョウリュウ</t>
    </rPh>
    <rPh sb="13" eb="14">
      <t>メン</t>
    </rPh>
    <phoneticPr fontId="4"/>
  </si>
  <si>
    <t>個表-１：堤体の変形（下流面）</t>
    <rPh sb="0" eb="2">
      <t>コヒョウ</t>
    </rPh>
    <rPh sb="5" eb="7">
      <t>テイタイ</t>
    </rPh>
    <rPh sb="8" eb="10">
      <t>ヘンケイ</t>
    </rPh>
    <rPh sb="11" eb="12">
      <t>シタ</t>
    </rPh>
    <phoneticPr fontId="4"/>
  </si>
  <si>
    <t>個表-１：堤体の変形（堤頂部）</t>
    <rPh sb="0" eb="2">
      <t>コヒョウ</t>
    </rPh>
    <rPh sb="5" eb="7">
      <t>テイタイ</t>
    </rPh>
    <rPh sb="8" eb="10">
      <t>ヘンケイ</t>
    </rPh>
    <rPh sb="11" eb="12">
      <t>テイ</t>
    </rPh>
    <rPh sb="12" eb="13">
      <t>チョウ</t>
    </rPh>
    <rPh sb="13" eb="14">
      <t>ブ</t>
    </rPh>
    <phoneticPr fontId="4"/>
  </si>
  <si>
    <t>個表-２：堤体の漏水（堤体下流面）</t>
    <rPh sb="0" eb="2">
      <t>コヒョウ</t>
    </rPh>
    <rPh sb="5" eb="7">
      <t>テイタイ</t>
    </rPh>
    <rPh sb="8" eb="10">
      <t>ロウスイ</t>
    </rPh>
    <rPh sb="11" eb="12">
      <t>テイ</t>
    </rPh>
    <rPh sb="12" eb="13">
      <t>タイ</t>
    </rPh>
    <rPh sb="13" eb="15">
      <t>カリュウ</t>
    </rPh>
    <rPh sb="15" eb="16">
      <t>メン</t>
    </rPh>
    <phoneticPr fontId="4"/>
  </si>
  <si>
    <t>個表-２：堤体の漏水（地山境界部）</t>
    <rPh sb="0" eb="2">
      <t>コヒョウ</t>
    </rPh>
    <rPh sb="5" eb="7">
      <t>テイタイ</t>
    </rPh>
    <rPh sb="8" eb="10">
      <t>ロウスイ</t>
    </rPh>
    <rPh sb="11" eb="12">
      <t>ジ</t>
    </rPh>
    <rPh sb="12" eb="13">
      <t>ヤマ</t>
    </rPh>
    <rPh sb="13" eb="15">
      <t>キョウカイ</t>
    </rPh>
    <rPh sb="15" eb="16">
      <t>ブ</t>
    </rPh>
    <phoneticPr fontId="4"/>
  </si>
  <si>
    <t>個表-２：堤体の漏水（構造物境界部）</t>
    <rPh sb="0" eb="2">
      <t>コヒョウ</t>
    </rPh>
    <rPh sb="5" eb="7">
      <t>テイタイ</t>
    </rPh>
    <rPh sb="8" eb="10">
      <t>ロウスイ</t>
    </rPh>
    <rPh sb="11" eb="14">
      <t>コウゾウブツ</t>
    </rPh>
    <rPh sb="14" eb="16">
      <t>キョウカイ</t>
    </rPh>
    <rPh sb="16" eb="17">
      <t>ブ</t>
    </rPh>
    <phoneticPr fontId="4"/>
  </si>
  <si>
    <t>個表-３：観測値・観測施設（浸透量・浸潤線）</t>
    <rPh sb="5" eb="7">
      <t>カンソク</t>
    </rPh>
    <rPh sb="7" eb="8">
      <t>チ</t>
    </rPh>
    <rPh sb="9" eb="11">
      <t>カンソク</t>
    </rPh>
    <rPh sb="11" eb="13">
      <t>シセツ</t>
    </rPh>
    <rPh sb="14" eb="17">
      <t>シントウリョウ</t>
    </rPh>
    <rPh sb="18" eb="21">
      <t>シンジュンセン</t>
    </rPh>
    <phoneticPr fontId="4"/>
  </si>
  <si>
    <t>個表-４：観測値・観測施設（変形）</t>
    <rPh sb="5" eb="8">
      <t>カンソクチ</t>
    </rPh>
    <rPh sb="9" eb="11">
      <t>カンソク</t>
    </rPh>
    <rPh sb="11" eb="13">
      <t>シセツ</t>
    </rPh>
    <rPh sb="14" eb="16">
      <t>ヘンケイ</t>
    </rPh>
    <phoneticPr fontId="4"/>
  </si>
  <si>
    <t>個表-５：基礎地盤・基礎処理工</t>
    <phoneticPr fontId="4"/>
  </si>
  <si>
    <t>個表-６：貯水池内・堤体周辺の法面・斜面</t>
    <phoneticPr fontId="4"/>
  </si>
  <si>
    <t>S-2</t>
    <phoneticPr fontId="55"/>
  </si>
  <si>
    <t>個表-７：洪水吐(コンクリート)</t>
    <rPh sb="5" eb="7">
      <t>コウズイ</t>
    </rPh>
    <rPh sb="7" eb="8">
      <t>バケ</t>
    </rPh>
    <phoneticPr fontId="4"/>
  </si>
  <si>
    <t>個表-８：放流施設</t>
    <rPh sb="5" eb="7">
      <t>ホウリュウ</t>
    </rPh>
    <rPh sb="7" eb="9">
      <t>シセツ</t>
    </rPh>
    <phoneticPr fontId="4"/>
  </si>
  <si>
    <t>～</t>
    <phoneticPr fontId="55"/>
  </si>
  <si>
    <t>個表-９：取水施設(斜樋)</t>
    <phoneticPr fontId="4"/>
  </si>
  <si>
    <t>個表-10：取水施設(取水トンネル)</t>
    <rPh sb="6" eb="8">
      <t>シュスイ</t>
    </rPh>
    <rPh sb="8" eb="10">
      <t>シセツ</t>
    </rPh>
    <rPh sb="11" eb="13">
      <t>シュスイ</t>
    </rPh>
    <phoneticPr fontId="4"/>
  </si>
  <si>
    <t>S-5</t>
    <phoneticPr fontId="4"/>
  </si>
  <si>
    <t>S-5</t>
    <phoneticPr fontId="55"/>
  </si>
  <si>
    <t>個表-11：取水施設(底樋(パイプライン))</t>
    <rPh sb="6" eb="8">
      <t>シュスイ</t>
    </rPh>
    <rPh sb="8" eb="10">
      <t>シセツ</t>
    </rPh>
    <rPh sb="11" eb="12">
      <t>ソコ</t>
    </rPh>
    <rPh sb="12" eb="13">
      <t>ヒ</t>
    </rPh>
    <phoneticPr fontId="4"/>
  </si>
  <si>
    <t>個表-12：施設機械（ゲート等）</t>
    <rPh sb="6" eb="8">
      <t>シセツ</t>
    </rPh>
    <rPh sb="8" eb="10">
      <t>キカイ</t>
    </rPh>
    <rPh sb="14" eb="15">
      <t>トウ</t>
    </rPh>
    <phoneticPr fontId="4"/>
  </si>
  <si>
    <t>整理番号</t>
  </si>
  <si>
    <t>調査年月日</t>
  </si>
  <si>
    <t>地区名</t>
  </si>
  <si>
    <t>記　入　者</t>
  </si>
  <si>
    <r>
      <t>調査地点</t>
    </r>
    <r>
      <rPr>
        <sz val="6"/>
        <rFont val="ＭＳ Ｐ明朝"/>
        <family val="1"/>
        <charset val="128"/>
      </rPr>
      <t>（測点表示等・側点間隔等）</t>
    </r>
    <r>
      <rPr>
        <sz val="8"/>
        <rFont val="ＭＳ Ｐ明朝"/>
        <family val="1"/>
        <charset val="128"/>
      </rPr>
      <t xml:space="preserve">
例；No○+○～No.○+○</t>
    </r>
    <rPh sb="2" eb="4">
      <t>チテン</t>
    </rPh>
    <rPh sb="5" eb="6">
      <t>ソク</t>
    </rPh>
    <rPh sb="6" eb="7">
      <t>テン</t>
    </rPh>
    <rPh sb="7" eb="9">
      <t>ヒョウジ</t>
    </rPh>
    <rPh sb="9" eb="10">
      <t>トウ</t>
    </rPh>
    <rPh sb="11" eb="12">
      <t>ソク</t>
    </rPh>
    <rPh sb="12" eb="13">
      <t>テン</t>
    </rPh>
    <rPh sb="13" eb="16">
      <t>カンカクナド</t>
    </rPh>
    <rPh sb="18" eb="19">
      <t>レイ</t>
    </rPh>
    <phoneticPr fontId="4"/>
  </si>
  <si>
    <t>劣化要因の評価</t>
    <rPh sb="2" eb="4">
      <t>ヨウイン</t>
    </rPh>
    <phoneticPr fontId="4"/>
  </si>
  <si>
    <t>劣化要因</t>
    <rPh sb="2" eb="4">
      <t>ヨウイン</t>
    </rPh>
    <phoneticPr fontId="4"/>
  </si>
  <si>
    <t>評価点</t>
  </si>
  <si>
    <t>特記事項（可能性のある劣化要因等）</t>
    <phoneticPr fontId="4"/>
  </si>
  <si>
    <t>中性化</t>
  </si>
  <si>
    <t>(劣化要因判定表による)</t>
    <rPh sb="3" eb="5">
      <t>ヨウイン</t>
    </rPh>
    <rPh sb="5" eb="7">
      <t>ハンテイ</t>
    </rPh>
    <phoneticPr fontId="4"/>
  </si>
  <si>
    <t>塩害</t>
  </si>
  <si>
    <t>ＡＳＲ</t>
  </si>
  <si>
    <t>凍害</t>
  </si>
  <si>
    <t>化学的腐食</t>
  </si>
  <si>
    <t>疲労</t>
  </si>
  <si>
    <t>摩耗・風化</t>
  </si>
  <si>
    <t>構造外力</t>
  </si>
  <si>
    <t>調査部位</t>
  </si>
  <si>
    <t>規格</t>
  </si>
  <si>
    <t>調査施設概要図</t>
  </si>
  <si>
    <t>　　</t>
  </si>
  <si>
    <t>データ
整理№</t>
    <phoneticPr fontId="4"/>
  </si>
  <si>
    <t>スケッチ</t>
    <phoneticPr fontId="4"/>
  </si>
  <si>
    <t>No.</t>
    <phoneticPr fontId="4"/>
  </si>
  <si>
    <t>写真</t>
    <phoneticPr fontId="4"/>
  </si>
  <si>
    <t>No.</t>
    <phoneticPr fontId="4"/>
  </si>
  <si>
    <t>変　状　項　目</t>
  </si>
  <si>
    <t>変状の状態・程度</t>
  </si>
  <si>
    <t>S-5</t>
    <phoneticPr fontId="4"/>
  </si>
  <si>
    <t>S-4</t>
    <phoneticPr fontId="4"/>
  </si>
  <si>
    <t>S-3</t>
  </si>
  <si>
    <t>S-2</t>
  </si>
  <si>
    <t>S-1</t>
    <phoneticPr fontId="4"/>
  </si>
  <si>
    <t>入力エラー</t>
    <rPh sb="0" eb="2">
      <t>ニュウリョク</t>
    </rPh>
    <phoneticPr fontId="4"/>
  </si>
  <si>
    <t>項目評価</t>
    <rPh sb="0" eb="2">
      <t>コウモク</t>
    </rPh>
    <rPh sb="2" eb="4">
      <t>ヒョウカ</t>
    </rPh>
    <phoneticPr fontId="4"/>
  </si>
  <si>
    <t>変状別</t>
    <rPh sb="0" eb="1">
      <t>ヘン</t>
    </rPh>
    <rPh sb="1" eb="2">
      <t>ジョウ</t>
    </rPh>
    <rPh sb="2" eb="3">
      <t>ベツ</t>
    </rPh>
    <phoneticPr fontId="4"/>
  </si>
  <si>
    <t>ひび割れ</t>
  </si>
  <si>
    <r>
      <t xml:space="preserve">ひび割れ最大幅
</t>
    </r>
    <r>
      <rPr>
        <sz val="9"/>
        <rFont val="ＭＳ 明朝"/>
        <family val="1"/>
        <charset val="128"/>
      </rPr>
      <t>※（　）の値は厳しい腐食環境の場合に適用する。</t>
    </r>
    <rPh sb="13" eb="14">
      <t>アタイ</t>
    </rPh>
    <rPh sb="15" eb="16">
      <t>キビ</t>
    </rPh>
    <rPh sb="18" eb="20">
      <t>フショク</t>
    </rPh>
    <rPh sb="20" eb="22">
      <t>カンキョウ</t>
    </rPh>
    <rPh sb="23" eb="25">
      <t>バアイ</t>
    </rPh>
    <rPh sb="26" eb="28">
      <t>テキヨウ</t>
    </rPh>
    <phoneticPr fontId="4"/>
  </si>
  <si>
    <t xml:space="preserve"> (0.2mm未満）　　　（0.2mm以上～0.6mm未満）　　　　（0.6mm以上）</t>
    <rPh sb="7" eb="9">
      <t>ミマン</t>
    </rPh>
    <rPh sb="19" eb="21">
      <t>イジョウ</t>
    </rPh>
    <rPh sb="27" eb="29">
      <t>ミマン</t>
    </rPh>
    <rPh sb="40" eb="42">
      <t>イジョウ</t>
    </rPh>
    <phoneticPr fontId="4"/>
  </si>
  <si>
    <t>実測値</t>
    <rPh sb="0" eb="2">
      <t>ジッソク</t>
    </rPh>
    <rPh sb="2" eb="3">
      <t>アタイ</t>
    </rPh>
    <phoneticPr fontId="4"/>
  </si>
  <si>
    <t>(mm)</t>
  </si>
  <si>
    <t>最大幅ひび割れの延長</t>
  </si>
  <si>
    <t>(ｍ)</t>
  </si>
  <si>
    <t>ひび割れ延長</t>
  </si>
  <si>
    <t>幅2.0mm以上</t>
  </si>
  <si>
    <t>幅1.0mm以上2.0mm未満</t>
  </si>
  <si>
    <t>幅0.20mm以上1.0mm未満</t>
  </si>
  <si>
    <t>幅0.20mm未満</t>
  </si>
  <si>
    <t xml:space="preserve">ひび割れ形状                    </t>
    <phoneticPr fontId="4"/>
  </si>
  <si>
    <t>※複数指定可</t>
    <rPh sb="1" eb="3">
      <t>フクスウ</t>
    </rPh>
    <rPh sb="3" eb="5">
      <t>シテイ</t>
    </rPh>
    <rPh sb="5" eb="6">
      <t>カ</t>
    </rPh>
    <phoneticPr fontId="4"/>
  </si>
  <si>
    <t>進行性（前回との変化）</t>
    <rPh sb="0" eb="2">
      <t>シンコウ</t>
    </rPh>
    <rPh sb="2" eb="3">
      <t>セイ</t>
    </rPh>
    <rPh sb="4" eb="6">
      <t>ゼンカイ</t>
    </rPh>
    <rPh sb="8" eb="10">
      <t>ヘンカ</t>
    </rPh>
    <phoneticPr fontId="4"/>
  </si>
  <si>
    <t>ひび割れ付随物（析出物、錆汁、浮き）</t>
    <rPh sb="2" eb="3">
      <t>ワ</t>
    </rPh>
    <rPh sb="4" eb="6">
      <t>フズイ</t>
    </rPh>
    <rPh sb="6" eb="7">
      <t>ブツ</t>
    </rPh>
    <phoneticPr fontId="4"/>
  </si>
  <si>
    <t>材料劣化</t>
    <phoneticPr fontId="4"/>
  </si>
  <si>
    <t>※いずれか該当するチェックボックスに印をつけ、右欄に計測値を記入する。</t>
    <phoneticPr fontId="4"/>
  </si>
  <si>
    <r>
      <t>(ｍ</t>
    </r>
    <r>
      <rPr>
        <vertAlign val="superscript"/>
        <sz val="10"/>
        <rFont val="ＭＳ 明朝"/>
        <family val="1"/>
        <charset val="128"/>
      </rPr>
      <t>2</t>
    </r>
    <r>
      <rPr>
        <sz val="10"/>
        <rFont val="ＭＳ 明朝"/>
        <family val="1"/>
        <charset val="128"/>
      </rPr>
      <t>)面積</t>
    </r>
  </si>
  <si>
    <t>剥離･剥落･ｽｹｰﾘﾝｸﾞ</t>
  </si>
  <si>
    <r>
      <t>(cm)深さ　　　</t>
    </r>
    <r>
      <rPr>
        <sz val="6"/>
        <rFont val="ＭＳ 明朝"/>
        <family val="1"/>
        <charset val="128"/>
      </rPr>
      <t>(最深部)</t>
    </r>
    <rPh sb="10" eb="13">
      <t>サイシンブ</t>
    </rPh>
    <phoneticPr fontId="4"/>
  </si>
  <si>
    <t>析出物（ｴﾌﾛﾚｯｾﾝｽ・ゲルなど）</t>
    <phoneticPr fontId="4"/>
  </si>
  <si>
    <t>(箇所)</t>
  </si>
  <si>
    <t>錆汁→</t>
    <rPh sb="0" eb="2">
      <t>サビジル</t>
    </rPh>
    <phoneticPr fontId="4"/>
  </si>
  <si>
    <t>→</t>
    <phoneticPr fontId="4"/>
  </si>
  <si>
    <t>摩耗・すりへり→</t>
    <rPh sb="0" eb="2">
      <t>マモウ</t>
    </rPh>
    <phoneticPr fontId="4"/>
  </si>
  <si>
    <t>鉄筋露出の程度→</t>
    <rPh sb="0" eb="2">
      <t>テッキン</t>
    </rPh>
    <rPh sb="2" eb="4">
      <t>ロシュツ</t>
    </rPh>
    <rPh sb="5" eb="7">
      <t>テイド</t>
    </rPh>
    <phoneticPr fontId="4"/>
  </si>
  <si>
    <t>※面積等を入力する欄がある場合は、数値を入力しなければ未調査扱いとして処理しています。なお、「なし」の場合は「0」を記入してください。本様式共通。</t>
    <rPh sb="1" eb="3">
      <t>メンセキ</t>
    </rPh>
    <rPh sb="3" eb="4">
      <t>トウ</t>
    </rPh>
    <rPh sb="5" eb="7">
      <t>ニュウリョク</t>
    </rPh>
    <rPh sb="9" eb="10">
      <t>ラン</t>
    </rPh>
    <rPh sb="13" eb="15">
      <t>バアイ</t>
    </rPh>
    <rPh sb="17" eb="19">
      <t>スウチ</t>
    </rPh>
    <rPh sb="20" eb="22">
      <t>ニュウリョク</t>
    </rPh>
    <rPh sb="27" eb="30">
      <t>ミチョウサ</t>
    </rPh>
    <rPh sb="30" eb="31">
      <t>アツカ</t>
    </rPh>
    <rPh sb="35" eb="37">
      <t>ショリ</t>
    </rPh>
    <rPh sb="51" eb="53">
      <t>バアイ</t>
    </rPh>
    <rPh sb="58" eb="60">
      <t>キニュウ</t>
    </rPh>
    <rPh sb="67" eb="68">
      <t>ホン</t>
    </rPh>
    <rPh sb="68" eb="70">
      <t>ヨウシキ</t>
    </rPh>
    <rPh sb="70" eb="72">
      <t>キョウツウ</t>
    </rPh>
    <phoneticPr fontId="4"/>
  </si>
  <si>
    <t>S-4</t>
    <phoneticPr fontId="4"/>
  </si>
  <si>
    <t>S-1</t>
  </si>
  <si>
    <t>錆汁</t>
  </si>
  <si>
    <t>摩耗・すりへり</t>
  </si>
  <si>
    <t>←全体的</t>
    <rPh sb="1" eb="4">
      <t>ゼンタイテキ</t>
    </rPh>
    <phoneticPr fontId="4"/>
  </si>
  <si>
    <t>鉄筋露出</t>
    <phoneticPr fontId="4"/>
  </si>
  <si>
    <t>(箇所)</t>
    <phoneticPr fontId="4"/>
  </si>
  <si>
    <t>圧縮強度</t>
  </si>
  <si>
    <t>反発硬度法（左・右側壁）</t>
  </si>
  <si>
    <t>測定№</t>
  </si>
  <si>
    <r>
      <t>(Ｎ/ｍｍ</t>
    </r>
    <r>
      <rPr>
        <vertAlign val="superscript"/>
        <sz val="10"/>
        <rFont val="ＭＳ 明朝"/>
        <family val="1"/>
        <charset val="128"/>
      </rPr>
      <t>2</t>
    </r>
    <r>
      <rPr>
        <sz val="10"/>
        <rFont val="ＭＳ 明朝"/>
        <family val="1"/>
        <charset val="128"/>
      </rPr>
      <t>)</t>
    </r>
  </si>
  <si>
    <t>平均値（設計基準強度比）</t>
    <rPh sb="0" eb="2">
      <t>ヘイキン</t>
    </rPh>
    <rPh sb="2" eb="3">
      <t>アタイ</t>
    </rPh>
    <rPh sb="4" eb="6">
      <t>セッケイ</t>
    </rPh>
    <rPh sb="6" eb="8">
      <t>キジュン</t>
    </rPh>
    <rPh sb="8" eb="10">
      <t>キョウド</t>
    </rPh>
    <rPh sb="10" eb="11">
      <t>ヒ</t>
    </rPh>
    <phoneticPr fontId="4"/>
  </si>
  <si>
    <t>中性化深さ</t>
  </si>
  <si>
    <t>ドリル法</t>
  </si>
  <si>
    <t>(ｍｍ)</t>
  </si>
  <si>
    <t>調査値
判定→</t>
    <rPh sb="0" eb="3">
      <t>チョウサチ</t>
    </rPh>
    <rPh sb="4" eb="6">
      <t>ハンテイ</t>
    </rPh>
    <phoneticPr fontId="4"/>
  </si>
  <si>
    <t>鉄筋被り（測定値または設計図書による）</t>
  </si>
  <si>
    <t>中性化残り＝鉄筋被り－中性化深さ</t>
  </si>
  <si>
    <t>平均値</t>
    <rPh sb="0" eb="2">
      <t>ヘイキン</t>
    </rPh>
    <rPh sb="2" eb="3">
      <t>アタイ</t>
    </rPh>
    <phoneticPr fontId="4"/>
  </si>
  <si>
    <t>変形・歪みの有無</t>
  </si>
  <si>
    <t>変形・歪み箇所の略図</t>
    <rPh sb="0" eb="2">
      <t>ヘンケイ</t>
    </rPh>
    <rPh sb="3" eb="4">
      <t>ヒズミ</t>
    </rPh>
    <rPh sb="5" eb="7">
      <t>カショ</t>
    </rPh>
    <rPh sb="8" eb="10">
      <t>リャクズ</t>
    </rPh>
    <phoneticPr fontId="4"/>
  </si>
  <si>
    <t>欠損・損傷</t>
  </si>
  <si>
    <t>欠損・損傷の有無</t>
  </si>
  <si>
    <t>構造物の沈下・蛇行</t>
    <rPh sb="0" eb="3">
      <t>コウゾウブツ</t>
    </rPh>
    <rPh sb="4" eb="6">
      <t>チンカ</t>
    </rPh>
    <rPh sb="7" eb="9">
      <t>ダコウ</t>
    </rPh>
    <phoneticPr fontId="4"/>
  </si>
  <si>
    <t>背面土の空洞化</t>
    <rPh sb="0" eb="2">
      <t>ハイメン</t>
    </rPh>
    <rPh sb="2" eb="3">
      <t>ツチ</t>
    </rPh>
    <rPh sb="4" eb="7">
      <t>クウドウカ</t>
    </rPh>
    <phoneticPr fontId="4"/>
  </si>
  <si>
    <t>周辺地盤の陥没
ひび割れ</t>
    <rPh sb="0" eb="2">
      <t>シュウヘン</t>
    </rPh>
    <rPh sb="2" eb="4">
      <t>ジバン</t>
    </rPh>
    <rPh sb="5" eb="7">
      <t>カンボツ</t>
    </rPh>
    <rPh sb="10" eb="11">
      <t>ワ</t>
    </rPh>
    <phoneticPr fontId="4"/>
  </si>
  <si>
    <t>抜上がり（目視）</t>
    <rPh sb="0" eb="2">
      <t>ヌケア</t>
    </rPh>
    <rPh sb="5" eb="7">
      <t>モクシ</t>
    </rPh>
    <phoneticPr fontId="4"/>
  </si>
  <si>
    <t>洪水吐側水路天端を超えた水位の軌跡</t>
    <rPh sb="0" eb="2">
      <t>コウズイ</t>
    </rPh>
    <rPh sb="2" eb="3">
      <t>バケ</t>
    </rPh>
    <rPh sb="3" eb="4">
      <t>ソク</t>
    </rPh>
    <rPh sb="4" eb="6">
      <t>スイロ</t>
    </rPh>
    <rPh sb="6" eb="8">
      <t>テンバ</t>
    </rPh>
    <rPh sb="9" eb="10">
      <t>コ</t>
    </rPh>
    <rPh sb="12" eb="14">
      <t>スイイ</t>
    </rPh>
    <rPh sb="15" eb="17">
      <t>キセキ</t>
    </rPh>
    <phoneticPr fontId="4"/>
  </si>
  <si>
    <t>目地の変状</t>
  </si>
  <si>
    <t>(mm)</t>
    <phoneticPr fontId="4"/>
  </si>
  <si>
    <t>目地の段差</t>
    <rPh sb="0" eb="2">
      <t>メジ</t>
    </rPh>
    <rPh sb="3" eb="5">
      <t>ダンサ</t>
    </rPh>
    <phoneticPr fontId="4"/>
  </si>
  <si>
    <t>止水板の破損</t>
    <rPh sb="0" eb="2">
      <t>シスイ</t>
    </rPh>
    <rPh sb="2" eb="3">
      <t>バン</t>
    </rPh>
    <rPh sb="4" eb="6">
      <t>ハソン</t>
    </rPh>
    <phoneticPr fontId="4"/>
  </si>
  <si>
    <t>目地からの漏水の状況</t>
    <rPh sb="0" eb="2">
      <t>メジ</t>
    </rPh>
    <rPh sb="5" eb="7">
      <t>ロウスイ</t>
    </rPh>
    <rPh sb="8" eb="10">
      <t>ジョウキョウ</t>
    </rPh>
    <phoneticPr fontId="4"/>
  </si>
  <si>
    <t>周縁コンクリートの欠損等</t>
    <rPh sb="0" eb="2">
      <t>シュウエン</t>
    </rPh>
    <rPh sb="9" eb="11">
      <t>ケッソン</t>
    </rPh>
    <rPh sb="11" eb="12">
      <t>ナド</t>
    </rPh>
    <phoneticPr fontId="4"/>
  </si>
  <si>
    <t>点検担当者の主観的な評価</t>
    <rPh sb="0" eb="2">
      <t>テンケン</t>
    </rPh>
    <rPh sb="2" eb="5">
      <t>タントウシャ</t>
    </rPh>
    <rPh sb="6" eb="8">
      <t>シュカン</t>
    </rPh>
    <rPh sb="8" eb="9">
      <t>テキ</t>
    </rPh>
    <rPh sb="10" eb="12">
      <t>ヒョウカ</t>
    </rPh>
    <phoneticPr fontId="4"/>
  </si>
  <si>
    <t>対策の必要性</t>
  </si>
  <si>
    <t>1.対策必要有（以下から選択）</t>
    <rPh sb="2" eb="4">
      <t>タイサク</t>
    </rPh>
    <rPh sb="4" eb="6">
      <t>ヒツヨウ</t>
    </rPh>
    <rPh sb="8" eb="10">
      <t>イカ</t>
    </rPh>
    <rPh sb="12" eb="14">
      <t>センタク</t>
    </rPh>
    <phoneticPr fontId="4"/>
  </si>
  <si>
    <t>【特記事項】</t>
  </si>
  <si>
    <t xml:space="preserve">想定される
主な劣化要因
</t>
    <phoneticPr fontId="4"/>
  </si>
  <si>
    <t>【劣化要因】</t>
  </si>
  <si>
    <t>※複数指定可</t>
    <phoneticPr fontId="4"/>
  </si>
  <si>
    <t xml:space="preserve">想定される
劣化過程評価
</t>
    <phoneticPr fontId="4"/>
  </si>
  <si>
    <t>【劣化過程】</t>
  </si>
  <si>
    <t>設計数値</t>
  </si>
  <si>
    <t>基盤</t>
  </si>
  <si>
    <t>均一型</t>
  </si>
  <si>
    <t>ゾーン型</t>
  </si>
  <si>
    <t>フィルター</t>
  </si>
  <si>
    <t>備考</t>
  </si>
  <si>
    <t>遮水ゾーン</t>
  </si>
  <si>
    <t>ランダム</t>
  </si>
  <si>
    <t>ゾーン</t>
  </si>
  <si>
    <t>湿潤単位体積重量</t>
  </si>
  <si>
    <r>
      <t>γ</t>
    </r>
    <r>
      <rPr>
        <vertAlign val="subscript"/>
        <sz val="11"/>
        <rFont val="ＭＳ Ｐゴシック"/>
        <family val="3"/>
        <charset val="128"/>
      </rPr>
      <t>t　</t>
    </r>
    <r>
      <rPr>
        <sz val="11"/>
        <rFont val="ＭＳ Ｐゴシック"/>
        <family val="3"/>
        <charset val="128"/>
      </rPr>
      <t>(kN/m</t>
    </r>
    <r>
      <rPr>
        <vertAlign val="superscript"/>
        <sz val="11"/>
        <rFont val="ＭＳ Ｐゴシック"/>
        <family val="3"/>
        <charset val="128"/>
      </rPr>
      <t>3</t>
    </r>
    <r>
      <rPr>
        <sz val="11"/>
        <rFont val="ＭＳ Ｐゴシック"/>
        <family val="3"/>
        <charset val="128"/>
      </rPr>
      <t>)</t>
    </r>
  </si>
  <si>
    <t>飽和単位体積重量</t>
  </si>
  <si>
    <r>
      <t>γ</t>
    </r>
    <r>
      <rPr>
        <vertAlign val="subscript"/>
        <sz val="11"/>
        <rFont val="ＭＳ Ｐゴシック"/>
        <family val="3"/>
        <charset val="128"/>
      </rPr>
      <t>sat　</t>
    </r>
    <r>
      <rPr>
        <sz val="11"/>
        <rFont val="ＭＳ Ｐゴシック"/>
        <family val="3"/>
        <charset val="128"/>
      </rPr>
      <t>(kN/m</t>
    </r>
    <r>
      <rPr>
        <vertAlign val="superscript"/>
        <sz val="11"/>
        <rFont val="ＭＳ Ｐゴシック"/>
        <family val="3"/>
        <charset val="128"/>
      </rPr>
      <t>3</t>
    </r>
    <r>
      <rPr>
        <sz val="11"/>
        <rFont val="ＭＳ Ｐゴシック"/>
        <family val="3"/>
        <charset val="128"/>
      </rPr>
      <t>)</t>
    </r>
  </si>
  <si>
    <t>比重</t>
  </si>
  <si>
    <t>有効応力</t>
  </si>
  <si>
    <t>粘着力</t>
  </si>
  <si>
    <r>
      <t>C’ (N/mm</t>
    </r>
    <r>
      <rPr>
        <vertAlign val="superscript"/>
        <sz val="11"/>
        <rFont val="ＭＳ Ｐゴシック"/>
        <family val="3"/>
        <charset val="128"/>
      </rPr>
      <t>2</t>
    </r>
    <r>
      <rPr>
        <sz val="11"/>
        <rFont val="ＭＳ Ｐゴシック"/>
        <family val="3"/>
        <charset val="128"/>
      </rPr>
      <t>)</t>
    </r>
  </si>
  <si>
    <t>内部摩擦角</t>
  </si>
  <si>
    <t>φ’ (°)</t>
  </si>
  <si>
    <t>透水係数（cm/s）</t>
  </si>
  <si>
    <t>塑性指数</t>
  </si>
  <si>
    <r>
      <t>表</t>
    </r>
    <r>
      <rPr>
        <sz val="10.5"/>
        <rFont val="Century"/>
        <family val="1"/>
      </rPr>
      <t>-10</t>
    </r>
    <r>
      <rPr>
        <sz val="10.5"/>
        <rFont val="ＭＳ 明朝"/>
        <family val="1"/>
        <charset val="128"/>
      </rPr>
      <t>　堤体主要パラメータ記録様式</t>
    </r>
  </si>
  <si>
    <t>※この他に改修検討時に調査した、ボーリング柱状図、土質試験結果等の設計資料を添付する。</t>
    <phoneticPr fontId="4"/>
  </si>
  <si>
    <t>※堤体材料特性が異なる場合は、適宜列を追加等して記載する。</t>
    <phoneticPr fontId="4"/>
  </si>
  <si>
    <t>※地質調査を実施した場合等、地盤工学会のデータシート書式を利用する方が容易な場合は、その資料を添付するのみでもよい。</t>
    <phoneticPr fontId="4"/>
  </si>
  <si>
    <r>
      <t>（地盤工学会</t>
    </r>
    <r>
      <rPr>
        <sz val="10.5"/>
        <rFont val="Century"/>
        <family val="1"/>
      </rPr>
      <t>_</t>
    </r>
    <r>
      <rPr>
        <sz val="10.5"/>
        <rFont val="ＭＳ 明朝"/>
        <family val="1"/>
        <charset val="128"/>
      </rPr>
      <t>土質試験用・地盤調査用データシート…</t>
    </r>
    <r>
      <rPr>
        <sz val="10.5"/>
        <rFont val="Century"/>
        <family val="1"/>
      </rPr>
      <t>https://www.jiban.or.jp/index.php?option=com_content&amp;view=article&amp;id=279:2008-09-25-19-04-32&amp;catid=109:2008-09-24-09-56-50&amp;Itemid=115</t>
    </r>
    <r>
      <rPr>
        <sz val="10.5"/>
        <rFont val="ＭＳ 明朝"/>
        <family val="1"/>
        <charset val="128"/>
      </rPr>
      <t>）</t>
    </r>
    <phoneticPr fontId="4"/>
  </si>
  <si>
    <t>N011</t>
    <phoneticPr fontId="74"/>
  </si>
  <si>
    <t>個表－１２　施設機械（ゲート等）詳細診断調査・健全度評価表</t>
    <rPh sb="0" eb="1">
      <t>コ</t>
    </rPh>
    <rPh sb="1" eb="2">
      <t>ヒョウ</t>
    </rPh>
    <phoneticPr fontId="74"/>
  </si>
  <si>
    <t>地区名</t>
    <rPh sb="0" eb="2">
      <t>チク</t>
    </rPh>
    <rPh sb="2" eb="3">
      <t>メイ</t>
    </rPh>
    <phoneticPr fontId="74"/>
  </si>
  <si>
    <t>コード№</t>
    <phoneticPr fontId="74"/>
  </si>
  <si>
    <t>用途</t>
    <phoneticPr fontId="74"/>
  </si>
  <si>
    <t>調査者氏名</t>
    <phoneticPr fontId="74"/>
  </si>
  <si>
    <t>機器名称</t>
    <rPh sb="0" eb="2">
      <t>キキ</t>
    </rPh>
    <rPh sb="2" eb="4">
      <t>メイショウ</t>
    </rPh>
    <phoneticPr fontId="74"/>
  </si>
  <si>
    <t>スピンドル式・ラック式開閉装置</t>
    <rPh sb="5" eb="6">
      <t>シキ</t>
    </rPh>
    <rPh sb="10" eb="11">
      <t>シキ</t>
    </rPh>
    <rPh sb="11" eb="13">
      <t>カイヘイ</t>
    </rPh>
    <rPh sb="13" eb="15">
      <t>ソウチ</t>
    </rPh>
    <phoneticPr fontId="74"/>
  </si>
  <si>
    <t>調査年月日</t>
    <phoneticPr fontId="74"/>
  </si>
  <si>
    <t>号機名</t>
    <rPh sb="0" eb="2">
      <t>ゴウキ</t>
    </rPh>
    <rPh sb="2" eb="3">
      <t>メイ</t>
    </rPh>
    <phoneticPr fontId="74"/>
  </si>
  <si>
    <t>仕様</t>
    <phoneticPr fontId="74"/>
  </si>
  <si>
    <t>製造者</t>
    <phoneticPr fontId="74"/>
  </si>
  <si>
    <t>製造番号</t>
    <phoneticPr fontId="74"/>
  </si>
  <si>
    <t>製造年月日</t>
    <rPh sb="2" eb="5">
      <t>ネンガッピ</t>
    </rPh>
    <phoneticPr fontId="74"/>
  </si>
  <si>
    <t>運転頻度</t>
    <rPh sb="2" eb="3">
      <t>ヒン</t>
    </rPh>
    <rPh sb="3" eb="4">
      <t>ド</t>
    </rPh>
    <phoneticPr fontId="74"/>
  </si>
  <si>
    <t>回／年程度</t>
    <phoneticPr fontId="74"/>
  </si>
  <si>
    <t>回／月程度</t>
    <phoneticPr fontId="74"/>
  </si>
  <si>
    <t>装置区分</t>
    <rPh sb="0" eb="2">
      <t>ソウチ</t>
    </rPh>
    <rPh sb="2" eb="4">
      <t>クブン</t>
    </rPh>
    <phoneticPr fontId="74"/>
  </si>
  <si>
    <t>調査
部位</t>
    <phoneticPr fontId="74"/>
  </si>
  <si>
    <t>部位
重要度</t>
    <rPh sb="0" eb="2">
      <t>ブイ</t>
    </rPh>
    <rPh sb="3" eb="6">
      <t>ジュウヨウド</t>
    </rPh>
    <phoneticPr fontId="74"/>
  </si>
  <si>
    <t>詳細
部位</t>
    <rPh sb="0" eb="2">
      <t>ショウサイ</t>
    </rPh>
    <rPh sb="3" eb="5">
      <t>ブイ</t>
    </rPh>
    <phoneticPr fontId="74"/>
  </si>
  <si>
    <t>参考
耐用
年数</t>
    <rPh sb="0" eb="2">
      <t>サンコウ</t>
    </rPh>
    <rPh sb="3" eb="5">
      <t>タイヨウ</t>
    </rPh>
    <rPh sb="6" eb="8">
      <t>ネンスウ</t>
    </rPh>
    <phoneticPr fontId="74"/>
  </si>
  <si>
    <t>納入後又は
交換後の
経過年数</t>
    <rPh sb="0" eb="2">
      <t>ノウニュウ</t>
    </rPh>
    <rPh sb="2" eb="3">
      <t>ゴ</t>
    </rPh>
    <rPh sb="3" eb="4">
      <t>マタ</t>
    </rPh>
    <rPh sb="6" eb="8">
      <t>コウカン</t>
    </rPh>
    <rPh sb="8" eb="9">
      <t>ゴ</t>
    </rPh>
    <rPh sb="11" eb="13">
      <t>ケイカ</t>
    </rPh>
    <rPh sb="13" eb="14">
      <t>ネン</t>
    </rPh>
    <rPh sb="14" eb="15">
      <t>スウ</t>
    </rPh>
    <phoneticPr fontId="74"/>
  </si>
  <si>
    <t>調査項目</t>
    <phoneticPr fontId="74"/>
  </si>
  <si>
    <t>劣化
影響度</t>
    <rPh sb="0" eb="2">
      <t>レッカ</t>
    </rPh>
    <rPh sb="3" eb="6">
      <t>エイキョウド</t>
    </rPh>
    <phoneticPr fontId="74"/>
  </si>
  <si>
    <t>調査
方法</t>
    <rPh sb="0" eb="2">
      <t>チョウサ</t>
    </rPh>
    <phoneticPr fontId="74"/>
  </si>
  <si>
    <t>目視･計測
部位</t>
    <rPh sb="0" eb="2">
      <t>モクシ</t>
    </rPh>
    <rPh sb="3" eb="5">
      <t>ケイソク</t>
    </rPh>
    <rPh sb="6" eb="8">
      <t>ブイ</t>
    </rPh>
    <phoneticPr fontId="74"/>
  </si>
  <si>
    <t>許容値又は判定基準</t>
    <rPh sb="0" eb="2">
      <t>キョヨウ</t>
    </rPh>
    <rPh sb="2" eb="3">
      <t>チ</t>
    </rPh>
    <rPh sb="3" eb="4">
      <t>マタ</t>
    </rPh>
    <phoneticPr fontId="74"/>
  </si>
  <si>
    <t>点検
条件</t>
    <rPh sb="0" eb="2">
      <t>テンケン</t>
    </rPh>
    <rPh sb="3" eb="5">
      <t>ジョウケン</t>
    </rPh>
    <phoneticPr fontId="74"/>
  </si>
  <si>
    <t>健全度
判定表
NO.</t>
    <rPh sb="0" eb="1">
      <t>ケン</t>
    </rPh>
    <rPh sb="2" eb="3">
      <t>ド</t>
    </rPh>
    <rPh sb="4" eb="6">
      <t>ハンテイ</t>
    </rPh>
    <rPh sb="6" eb="7">
      <t>ヒョウ</t>
    </rPh>
    <phoneticPr fontId="74"/>
  </si>
  <si>
    <t>許容値
又は判
定基準
の値</t>
    <rPh sb="0" eb="2">
      <t>キョヨウ</t>
    </rPh>
    <rPh sb="2" eb="3">
      <t>チ</t>
    </rPh>
    <rPh sb="4" eb="5">
      <t>マタ</t>
    </rPh>
    <rPh sb="6" eb="7">
      <t>パン</t>
    </rPh>
    <rPh sb="8" eb="9">
      <t>テイ</t>
    </rPh>
    <rPh sb="9" eb="10">
      <t>モト</t>
    </rPh>
    <rPh sb="10" eb="11">
      <t>ヒトシ</t>
    </rPh>
    <rPh sb="13" eb="14">
      <t>アタイ</t>
    </rPh>
    <phoneticPr fontId="74"/>
  </si>
  <si>
    <t>測定値
又は
計算値</t>
    <rPh sb="0" eb="2">
      <t>ソクテイ</t>
    </rPh>
    <rPh sb="2" eb="3">
      <t>チ</t>
    </rPh>
    <rPh sb="4" eb="5">
      <t>マタ</t>
    </rPh>
    <rPh sb="7" eb="10">
      <t>ケイサンチ</t>
    </rPh>
    <phoneticPr fontId="74"/>
  </si>
  <si>
    <t>健全度評価結果</t>
    <rPh sb="0" eb="1">
      <t>ケン</t>
    </rPh>
    <rPh sb="2" eb="3">
      <t>ド</t>
    </rPh>
    <rPh sb="3" eb="5">
      <t>ヒョウカ</t>
    </rPh>
    <rPh sb="5" eb="7">
      <t>ケッカ</t>
    </rPh>
    <phoneticPr fontId="74"/>
  </si>
  <si>
    <t>項目別
健全度</t>
    <rPh sb="0" eb="2">
      <t>コウモク</t>
    </rPh>
    <rPh sb="2" eb="3">
      <t>ベツ</t>
    </rPh>
    <rPh sb="4" eb="5">
      <t>ケン</t>
    </rPh>
    <rPh sb="5" eb="6">
      <t>ゼン</t>
    </rPh>
    <rPh sb="6" eb="7">
      <t>ド</t>
    </rPh>
    <phoneticPr fontId="74"/>
  </si>
  <si>
    <t>部位別
健全度</t>
    <rPh sb="0" eb="2">
      <t>ブイ</t>
    </rPh>
    <rPh sb="2" eb="3">
      <t>ベツ</t>
    </rPh>
    <rPh sb="4" eb="5">
      <t>ケン</t>
    </rPh>
    <rPh sb="5" eb="6">
      <t>ゼン</t>
    </rPh>
    <rPh sb="6" eb="7">
      <t>ド</t>
    </rPh>
    <phoneticPr fontId="74"/>
  </si>
  <si>
    <t>開閉装置</t>
    <rPh sb="0" eb="2">
      <t>カイヘイ</t>
    </rPh>
    <rPh sb="2" eb="4">
      <t>ソウチ</t>
    </rPh>
    <phoneticPr fontId="74"/>
  </si>
  <si>
    <t>全体</t>
    <rPh sb="0" eb="2">
      <t>ゼンタイ</t>
    </rPh>
    <phoneticPr fontId="74"/>
  </si>
  <si>
    <t>Ａ</t>
    <phoneticPr fontId="74"/>
  </si>
  <si>
    <t>塗装</t>
    <rPh sb="0" eb="2">
      <t>トソウ</t>
    </rPh>
    <phoneticPr fontId="74"/>
  </si>
  <si>
    <t>膜厚</t>
    <rPh sb="0" eb="1">
      <t>マク</t>
    </rPh>
    <rPh sb="1" eb="2">
      <t>アツ</t>
    </rPh>
    <phoneticPr fontId="74"/>
  </si>
  <si>
    <t>Ｃ</t>
    <phoneticPr fontId="74"/>
  </si>
  <si>
    <t>計測</t>
    <rPh sb="0" eb="2">
      <t>ケイソク</t>
    </rPh>
    <phoneticPr fontId="74"/>
  </si>
  <si>
    <t>塗装部</t>
    <rPh sb="0" eb="2">
      <t>トソウ</t>
    </rPh>
    <rPh sb="2" eb="3">
      <t>ブ</t>
    </rPh>
    <phoneticPr fontId="74"/>
  </si>
  <si>
    <t>設計値と同等であること</t>
    <rPh sb="0" eb="2">
      <t>セッケイ</t>
    </rPh>
    <rPh sb="2" eb="3">
      <t>チ</t>
    </rPh>
    <rPh sb="4" eb="6">
      <t>ドウトウ</t>
    </rPh>
    <phoneticPr fontId="74"/>
  </si>
  <si>
    <t>停</t>
    <rPh sb="0" eb="1">
      <t>テイ</t>
    </rPh>
    <phoneticPr fontId="74"/>
  </si>
  <si>
    <t>電動機</t>
    <rPh sb="0" eb="3">
      <t>デンドウキ</t>
    </rPh>
    <phoneticPr fontId="74"/>
  </si>
  <si>
    <t>Ａ</t>
    <phoneticPr fontId="74"/>
  </si>
  <si>
    <t>－</t>
    <phoneticPr fontId="74"/>
  </si>
  <si>
    <t>電流値</t>
    <rPh sb="0" eb="2">
      <t>デンリュウ</t>
    </rPh>
    <rPh sb="2" eb="3">
      <t>チ</t>
    </rPh>
    <phoneticPr fontId="74"/>
  </si>
  <si>
    <t>電動機電流</t>
    <rPh sb="0" eb="3">
      <t>デンドウキ</t>
    </rPh>
    <rPh sb="3" eb="5">
      <t>デンリュウ</t>
    </rPh>
    <phoneticPr fontId="74"/>
  </si>
  <si>
    <t>定格電流値以下であること</t>
    <rPh sb="0" eb="2">
      <t>テイカク</t>
    </rPh>
    <rPh sb="2" eb="4">
      <t>デンリュウ</t>
    </rPh>
    <rPh sb="4" eb="5">
      <t>チ</t>
    </rPh>
    <rPh sb="5" eb="7">
      <t>イカ</t>
    </rPh>
    <phoneticPr fontId="74"/>
  </si>
  <si>
    <t>運</t>
    <rPh sb="0" eb="1">
      <t>ウン</t>
    </rPh>
    <phoneticPr fontId="74"/>
  </si>
  <si>
    <t>－</t>
    <phoneticPr fontId="74"/>
  </si>
  <si>
    <t>電圧値</t>
    <rPh sb="0" eb="3">
      <t>デンアツチ</t>
    </rPh>
    <phoneticPr fontId="74"/>
  </si>
  <si>
    <t>Ａ</t>
    <phoneticPr fontId="74"/>
  </si>
  <si>
    <t>電流機電圧</t>
    <rPh sb="0" eb="2">
      <t>デンリュウ</t>
    </rPh>
    <rPh sb="2" eb="3">
      <t>キ</t>
    </rPh>
    <rPh sb="3" eb="5">
      <t>デンアツ</t>
    </rPh>
    <phoneticPr fontId="74"/>
  </si>
  <si>
    <t>定格電流に対し、およそ
±10％以内の範囲内であること</t>
    <rPh sb="16" eb="18">
      <t>イナイ</t>
    </rPh>
    <phoneticPr fontId="74"/>
  </si>
  <si>
    <t>絶縁
抵抗値</t>
    <rPh sb="0" eb="2">
      <t>ゼツエン</t>
    </rPh>
    <rPh sb="3" eb="5">
      <t>テイコウ</t>
    </rPh>
    <rPh sb="5" eb="6">
      <t>チ</t>
    </rPh>
    <phoneticPr fontId="74"/>
  </si>
  <si>
    <t>電動機
絶縁抵抗</t>
    <rPh sb="0" eb="3">
      <t>デンドウキ</t>
    </rPh>
    <rPh sb="4" eb="6">
      <t>ゼツエン</t>
    </rPh>
    <rPh sb="6" eb="8">
      <t>テイコウ</t>
    </rPh>
    <phoneticPr fontId="74"/>
  </si>
  <si>
    <t>1.0MΩ以上であること</t>
    <rPh sb="5" eb="7">
      <t>イジョウ</t>
    </rPh>
    <phoneticPr fontId="74"/>
  </si>
  <si>
    <t>断</t>
    <rPh sb="0" eb="1">
      <t>ダン</t>
    </rPh>
    <phoneticPr fontId="74"/>
  </si>
  <si>
    <t>－</t>
    <phoneticPr fontId="74"/>
  </si>
  <si>
    <t>接地
抵抗値</t>
    <rPh sb="0" eb="2">
      <t>セッチ</t>
    </rPh>
    <rPh sb="3" eb="5">
      <t>テイコウ</t>
    </rPh>
    <rPh sb="5" eb="6">
      <t>チ</t>
    </rPh>
    <phoneticPr fontId="74"/>
  </si>
  <si>
    <t>Ａ</t>
    <phoneticPr fontId="74"/>
  </si>
  <si>
    <t>電動機
接地抵抗</t>
    <rPh sb="0" eb="3">
      <t>デンドウキ</t>
    </rPh>
    <rPh sb="4" eb="6">
      <t>セッチ</t>
    </rPh>
    <rPh sb="6" eb="8">
      <t>テイコウ</t>
    </rPh>
    <phoneticPr fontId="74"/>
  </si>
  <si>
    <t>300Vを越えるもの、10Ω以下300V
以下のもの、100Ω以下であること</t>
    <rPh sb="5" eb="6">
      <t>コ</t>
    </rPh>
    <rPh sb="14" eb="16">
      <t>イカ</t>
    </rPh>
    <rPh sb="21" eb="23">
      <t>イカ</t>
    </rPh>
    <rPh sb="31" eb="33">
      <t>イカ</t>
    </rPh>
    <phoneticPr fontId="74"/>
  </si>
  <si>
    <t>回転数</t>
    <rPh sb="0" eb="3">
      <t>カイテンスウ</t>
    </rPh>
    <phoneticPr fontId="74"/>
  </si>
  <si>
    <t>設計値の±10％以内であること</t>
    <rPh sb="0" eb="2">
      <t>セッケイ</t>
    </rPh>
    <rPh sb="2" eb="3">
      <t>アタイ</t>
    </rPh>
    <rPh sb="8" eb="10">
      <t>イナイ</t>
    </rPh>
    <phoneticPr fontId="74"/>
  </si>
  <si>
    <t>開閉速度</t>
    <rPh sb="0" eb="2">
      <t>カイヘイ</t>
    </rPh>
    <rPh sb="2" eb="4">
      <t>ソクド</t>
    </rPh>
    <phoneticPr fontId="74"/>
  </si>
  <si>
    <t>温度上昇</t>
    <rPh sb="0" eb="2">
      <t>オンド</t>
    </rPh>
    <rPh sb="2" eb="4">
      <t>ジョウショウ</t>
    </rPh>
    <phoneticPr fontId="74"/>
  </si>
  <si>
    <t>軸受部</t>
    <rPh sb="0" eb="2">
      <t>ジクウケ</t>
    </rPh>
    <rPh sb="2" eb="3">
      <t>ブ</t>
    </rPh>
    <phoneticPr fontId="74"/>
  </si>
  <si>
    <r>
      <t>異常過熱がないこと</t>
    </r>
    <r>
      <rPr>
        <sz val="9"/>
        <rFont val="ＭＳ ゴシック"/>
        <family val="3"/>
        <charset val="128"/>
      </rPr>
      <t>(温度上昇40℃以内)</t>
    </r>
    <rPh sb="0" eb="2">
      <t>イジョウ</t>
    </rPh>
    <rPh sb="2" eb="4">
      <t>カネツ</t>
    </rPh>
    <rPh sb="10" eb="12">
      <t>オンド</t>
    </rPh>
    <rPh sb="12" eb="14">
      <t>ジョウショウ</t>
    </rPh>
    <rPh sb="17" eb="19">
      <t>イナイ</t>
    </rPh>
    <phoneticPr fontId="74"/>
  </si>
  <si>
    <t>振動</t>
    <rPh sb="0" eb="2">
      <t>シンドウ</t>
    </rPh>
    <phoneticPr fontId="74"/>
  </si>
  <si>
    <t>本体・軸受部</t>
    <rPh sb="0" eb="2">
      <t>ホンタイ</t>
    </rPh>
    <rPh sb="3" eb="5">
      <t>ジクウケ</t>
    </rPh>
    <rPh sb="5" eb="6">
      <t>ブ</t>
    </rPh>
    <phoneticPr fontId="74"/>
  </si>
  <si>
    <t>異常振動がないこと</t>
    <rPh sb="0" eb="2">
      <t>イジョウ</t>
    </rPh>
    <rPh sb="2" eb="4">
      <t>シンドウ</t>
    </rPh>
    <phoneticPr fontId="74"/>
  </si>
  <si>
    <t>切換
装置</t>
    <rPh sb="0" eb="2">
      <t>キリカエ</t>
    </rPh>
    <rPh sb="3" eb="5">
      <t>ソウチ</t>
    </rPh>
    <phoneticPr fontId="74"/>
  </si>
  <si>
    <r>
      <t>異常過熱がないこと</t>
    </r>
    <r>
      <rPr>
        <sz val="9"/>
        <rFont val="ＭＳ ゴシック"/>
        <family val="3"/>
        <charset val="128"/>
      </rPr>
      <t>(温度上昇50℃以内)</t>
    </r>
    <rPh sb="0" eb="2">
      <t>イジョウ</t>
    </rPh>
    <rPh sb="2" eb="4">
      <t>カネツ</t>
    </rPh>
    <rPh sb="10" eb="12">
      <t>オンド</t>
    </rPh>
    <rPh sb="12" eb="14">
      <t>ジョウショウ</t>
    </rPh>
    <rPh sb="17" eb="19">
      <t>イナイ</t>
    </rPh>
    <phoneticPr fontId="74"/>
  </si>
  <si>
    <t>減速機
(本体)</t>
    <rPh sb="0" eb="2">
      <t>ゲンソク</t>
    </rPh>
    <rPh sb="2" eb="3">
      <t>キ</t>
    </rPh>
    <rPh sb="5" eb="7">
      <t>ホンタイ</t>
    </rPh>
    <phoneticPr fontId="74"/>
  </si>
  <si>
    <t>軸継手</t>
    <rPh sb="0" eb="1">
      <t>ジク</t>
    </rPh>
    <rPh sb="1" eb="2">
      <t>ツギ</t>
    </rPh>
    <rPh sb="2" eb="3">
      <t>テ</t>
    </rPh>
    <phoneticPr fontId="74"/>
  </si>
  <si>
    <t>偏心</t>
    <rPh sb="0" eb="1">
      <t>ヘン</t>
    </rPh>
    <rPh sb="1" eb="2">
      <t>シン</t>
    </rPh>
    <phoneticPr fontId="74"/>
  </si>
  <si>
    <t>軸継手</t>
    <rPh sb="0" eb="1">
      <t>ジク</t>
    </rPh>
    <rPh sb="1" eb="2">
      <t>ツ</t>
    </rPh>
    <rPh sb="2" eb="3">
      <t>テ</t>
    </rPh>
    <phoneticPr fontId="74"/>
  </si>
  <si>
    <t>偏心0.5mm以下、偏角0.5°以下</t>
    <rPh sb="0" eb="2">
      <t>ヘンシン</t>
    </rPh>
    <rPh sb="7" eb="9">
      <t>イカ</t>
    </rPh>
    <rPh sb="10" eb="11">
      <t>ヘン</t>
    </rPh>
    <rPh sb="11" eb="12">
      <t>カク</t>
    </rPh>
    <rPh sb="16" eb="18">
      <t>イカ</t>
    </rPh>
    <phoneticPr fontId="74"/>
  </si>
  <si>
    <r>
      <t>作動</t>
    </r>
    <r>
      <rPr>
        <sz val="8"/>
        <rFont val="ＭＳ ゴシック"/>
        <family val="3"/>
        <charset val="128"/>
      </rPr>
      <t>(摩耗)</t>
    </r>
    <rPh sb="0" eb="2">
      <t>サドウ</t>
    </rPh>
    <rPh sb="3" eb="5">
      <t>マモウ</t>
    </rPh>
    <phoneticPr fontId="74"/>
  </si>
  <si>
    <t>メーカ許容値内であること</t>
    <rPh sb="3" eb="6">
      <t>キョヨウチ</t>
    </rPh>
    <rPh sb="6" eb="7">
      <t>ナイ</t>
    </rPh>
    <phoneticPr fontId="74"/>
  </si>
  <si>
    <t>手動
装置</t>
    <rPh sb="0" eb="2">
      <t>シュドウ</t>
    </rPh>
    <rPh sb="3" eb="5">
      <t>ソウチ</t>
    </rPh>
    <phoneticPr fontId="74"/>
  </si>
  <si>
    <t>変形、損傷、摩耗</t>
    <phoneticPr fontId="74"/>
  </si>
  <si>
    <t>目視</t>
    <rPh sb="0" eb="2">
      <t>モクシ</t>
    </rPh>
    <phoneticPr fontId="74"/>
  </si>
  <si>
    <t>スピンドル</t>
    <phoneticPr fontId="74"/>
  </si>
  <si>
    <t>わん曲、摩耗、損傷がないこと</t>
    <phoneticPr fontId="74"/>
  </si>
  <si>
    <t>簡易4</t>
    <rPh sb="0" eb="2">
      <t>カンイ</t>
    </rPh>
    <phoneticPr fontId="74"/>
  </si>
  <si>
    <t>給油</t>
    <rPh sb="0" eb="2">
      <t>キュウユ</t>
    </rPh>
    <phoneticPr fontId="74"/>
  </si>
  <si>
    <t>ねじ面に油膜があること</t>
    <phoneticPr fontId="74"/>
  </si>
  <si>
    <t>簡易10</t>
    <rPh sb="0" eb="2">
      <t>カンイ</t>
    </rPh>
    <phoneticPr fontId="74"/>
  </si>
  <si>
    <t>Ｃ</t>
    <phoneticPr fontId="74"/>
  </si>
  <si>
    <t>作動</t>
    <rPh sb="0" eb="2">
      <t>サドウ</t>
    </rPh>
    <phoneticPr fontId="74"/>
  </si>
  <si>
    <t>Ｃ</t>
    <phoneticPr fontId="74"/>
  </si>
  <si>
    <t>目視
手動</t>
    <phoneticPr fontId="74"/>
  </si>
  <si>
    <t>手動装置</t>
    <rPh sb="0" eb="2">
      <t>シュドウ</t>
    </rPh>
    <rPh sb="2" eb="4">
      <t>ソウチ</t>
    </rPh>
    <phoneticPr fontId="74"/>
  </si>
  <si>
    <t>円滑に切替えでき、かつ
手動で操作できること</t>
    <phoneticPr fontId="74"/>
  </si>
  <si>
    <t>簡易11</t>
    <rPh sb="0" eb="2">
      <t>カンイ</t>
    </rPh>
    <phoneticPr fontId="74"/>
  </si>
  <si>
    <t>Ｃ</t>
    <phoneticPr fontId="74"/>
  </si>
  <si>
    <t>ｽﾃﾑﾅｯﾄ</t>
    <phoneticPr fontId="74"/>
  </si>
  <si>
    <t>摩耗</t>
    <rPh sb="0" eb="2">
      <t>マモウ</t>
    </rPh>
    <phoneticPr fontId="74"/>
  </si>
  <si>
    <t>Ａ</t>
    <phoneticPr fontId="74"/>
  </si>
  <si>
    <t>ステムナット</t>
    <phoneticPr fontId="74"/>
  </si>
  <si>
    <t>許容値以上の摩耗がないこと
（メーカ許容値を確認）</t>
    <rPh sb="0" eb="3">
      <t>キョヨウチ</t>
    </rPh>
    <rPh sb="3" eb="5">
      <t>イジョウ</t>
    </rPh>
    <rPh sb="6" eb="7">
      <t>マ</t>
    </rPh>
    <rPh sb="7" eb="8">
      <t>モウ</t>
    </rPh>
    <rPh sb="18" eb="21">
      <t>キョヨウチ</t>
    </rPh>
    <rPh sb="22" eb="24">
      <t>カクニン</t>
    </rPh>
    <phoneticPr fontId="74"/>
  </si>
  <si>
    <t>【記事】</t>
    <phoneticPr fontId="74"/>
  </si>
  <si>
    <t>※　点検条件欄の「停」は停止中、「運」は運転中、「断」は電源遮断状態を示す。</t>
    <rPh sb="2" eb="4">
      <t>テンケン</t>
    </rPh>
    <rPh sb="4" eb="6">
      <t>ジョウケン</t>
    </rPh>
    <rPh sb="6" eb="7">
      <t>ラン</t>
    </rPh>
    <rPh sb="9" eb="10">
      <t>ト</t>
    </rPh>
    <rPh sb="12" eb="15">
      <t>テイシチュウ</t>
    </rPh>
    <rPh sb="17" eb="18">
      <t>ウン</t>
    </rPh>
    <rPh sb="20" eb="23">
      <t>ウンテンチュウ</t>
    </rPh>
    <rPh sb="25" eb="26">
      <t>ダン</t>
    </rPh>
    <rPh sb="28" eb="30">
      <t>デンゲン</t>
    </rPh>
    <rPh sb="30" eb="32">
      <t>シャダン</t>
    </rPh>
    <rPh sb="32" eb="34">
      <t>ジョウタイ</t>
    </rPh>
    <rPh sb="35" eb="36">
      <t>シメ</t>
    </rPh>
    <phoneticPr fontId="74"/>
  </si>
  <si>
    <t>※　健全度判定表は次項を参照（内容の詳細は「頭首工（ゲート設備）」参考資料編（案）を参照）。</t>
    <rPh sb="2" eb="3">
      <t>ケン</t>
    </rPh>
    <rPh sb="4" eb="5">
      <t>ド</t>
    </rPh>
    <rPh sb="5" eb="7">
      <t>ハンテイ</t>
    </rPh>
    <rPh sb="7" eb="8">
      <t>ヒョウ</t>
    </rPh>
    <rPh sb="9" eb="11">
      <t>ジコウ</t>
    </rPh>
    <rPh sb="12" eb="14">
      <t>サンショウ</t>
    </rPh>
    <rPh sb="15" eb="17">
      <t>ナイヨウ</t>
    </rPh>
    <rPh sb="18" eb="20">
      <t>ショウサイ</t>
    </rPh>
    <rPh sb="22" eb="24">
      <t>トウシュ</t>
    </rPh>
    <rPh sb="24" eb="25">
      <t>コウ</t>
    </rPh>
    <rPh sb="29" eb="31">
      <t>セツビ</t>
    </rPh>
    <rPh sb="33" eb="35">
      <t>サンコウ</t>
    </rPh>
    <rPh sb="35" eb="37">
      <t>シリョウ</t>
    </rPh>
    <rPh sb="37" eb="38">
      <t>ヘン</t>
    </rPh>
    <rPh sb="39" eb="40">
      <t>アン</t>
    </rPh>
    <rPh sb="42" eb="44">
      <t>サンショウ</t>
    </rPh>
    <phoneticPr fontId="74"/>
  </si>
  <si>
    <t>健全度評価表　簡易4　変形</t>
    <rPh sb="0" eb="2">
      <t>ケンゼン</t>
    </rPh>
    <rPh sb="2" eb="3">
      <t>ド</t>
    </rPh>
    <rPh sb="3" eb="5">
      <t>ヒョウカ</t>
    </rPh>
    <rPh sb="5" eb="6">
      <t>ヒョウ</t>
    </rPh>
    <rPh sb="7" eb="9">
      <t>カンイ</t>
    </rPh>
    <rPh sb="11" eb="13">
      <t>ヘンケイ</t>
    </rPh>
    <phoneticPr fontId="74"/>
  </si>
  <si>
    <t>健全度評価表　6　塗装膜厚</t>
    <rPh sb="0" eb="2">
      <t>ケンゼン</t>
    </rPh>
    <rPh sb="2" eb="3">
      <t>ド</t>
    </rPh>
    <rPh sb="3" eb="5">
      <t>ヒョウカ</t>
    </rPh>
    <rPh sb="5" eb="6">
      <t>ヒョウ</t>
    </rPh>
    <phoneticPr fontId="74"/>
  </si>
  <si>
    <t xml:space="preserve">健全度評価表　簡易10　目視による油質の判定
</t>
    <rPh sb="0" eb="2">
      <t>ケンゼン</t>
    </rPh>
    <rPh sb="2" eb="3">
      <t>ド</t>
    </rPh>
    <rPh sb="3" eb="5">
      <t>ヒョウカ</t>
    </rPh>
    <rPh sb="5" eb="6">
      <t>ヒョウ</t>
    </rPh>
    <rPh sb="7" eb="9">
      <t>カンイ</t>
    </rPh>
    <phoneticPr fontId="74"/>
  </si>
  <si>
    <t>健全度評価表　11　温度上昇</t>
    <rPh sb="0" eb="2">
      <t>ケンゼン</t>
    </rPh>
    <rPh sb="2" eb="3">
      <t>ド</t>
    </rPh>
    <rPh sb="3" eb="5">
      <t>ヒョウカ</t>
    </rPh>
    <rPh sb="5" eb="6">
      <t>ヒョウ</t>
    </rPh>
    <phoneticPr fontId="74"/>
  </si>
  <si>
    <t>健全度評価表　簡易11 作動確認</t>
    <rPh sb="0" eb="2">
      <t>ケンゼン</t>
    </rPh>
    <rPh sb="2" eb="3">
      <t>ド</t>
    </rPh>
    <rPh sb="3" eb="5">
      <t>ヒョウカ</t>
    </rPh>
    <rPh sb="5" eb="6">
      <t>ヒョウ</t>
    </rPh>
    <rPh sb="7" eb="9">
      <t>カンイ</t>
    </rPh>
    <rPh sb="12" eb="14">
      <t>サドウ</t>
    </rPh>
    <rPh sb="14" eb="16">
      <t>カクニン</t>
    </rPh>
    <phoneticPr fontId="74"/>
  </si>
  <si>
    <t>健全度評価表　13　振動</t>
    <rPh sb="0" eb="2">
      <t>ケンゼン</t>
    </rPh>
    <rPh sb="2" eb="3">
      <t>ド</t>
    </rPh>
    <rPh sb="3" eb="5">
      <t>ヒョウカ</t>
    </rPh>
    <rPh sb="5" eb="6">
      <t>ヒョウ</t>
    </rPh>
    <phoneticPr fontId="74"/>
  </si>
  <si>
    <t>健全度評価表　4　摩耗（間隙）</t>
    <rPh sb="0" eb="2">
      <t>ケンゼン</t>
    </rPh>
    <rPh sb="2" eb="3">
      <t>ド</t>
    </rPh>
    <rPh sb="3" eb="5">
      <t>ヒョウカ</t>
    </rPh>
    <rPh sb="5" eb="6">
      <t>ヒョウ</t>
    </rPh>
    <phoneticPr fontId="74"/>
  </si>
  <si>
    <t xml:space="preserve">健全度評価表　15　電流値・電圧値
</t>
    <rPh sb="0" eb="2">
      <t>ケンゼン</t>
    </rPh>
    <rPh sb="2" eb="3">
      <t>ド</t>
    </rPh>
    <rPh sb="3" eb="5">
      <t>ヒョウカ</t>
    </rPh>
    <rPh sb="5" eb="6">
      <t>ヒョウ</t>
    </rPh>
    <phoneticPr fontId="74"/>
  </si>
  <si>
    <t>健全度評価表　17　接地抵抗値</t>
    <rPh sb="0" eb="2">
      <t>ケンゼン</t>
    </rPh>
    <rPh sb="2" eb="3">
      <t>ド</t>
    </rPh>
    <rPh sb="3" eb="5">
      <t>ヒョウカ</t>
    </rPh>
    <rPh sb="5" eb="6">
      <t>ヒョウ</t>
    </rPh>
    <phoneticPr fontId="74"/>
  </si>
  <si>
    <t>健全度評価表　16　絶縁抵抗値</t>
    <rPh sb="0" eb="2">
      <t>ケンゼン</t>
    </rPh>
    <rPh sb="2" eb="3">
      <t>ド</t>
    </rPh>
    <rPh sb="3" eb="5">
      <t>ヒョウカ</t>
    </rPh>
    <rPh sb="5" eb="6">
      <t>ヒョウ</t>
    </rPh>
    <phoneticPr fontId="74"/>
  </si>
  <si>
    <t>健全度評価表　19　芯振れ量</t>
    <rPh sb="0" eb="2">
      <t>ケンゼン</t>
    </rPh>
    <rPh sb="2" eb="3">
      <t>ド</t>
    </rPh>
    <rPh sb="3" eb="5">
      <t>ヒョウカ</t>
    </rPh>
    <rPh sb="5" eb="6">
      <t>ヒョウ</t>
    </rPh>
    <phoneticPr fontId="74"/>
  </si>
  <si>
    <t>健全度評価表　21　回転数（開閉速度）</t>
    <rPh sb="0" eb="2">
      <t>ケンゼン</t>
    </rPh>
    <rPh sb="2" eb="3">
      <t>ド</t>
    </rPh>
    <rPh sb="3" eb="5">
      <t>ヒョウカ</t>
    </rPh>
    <rPh sb="5" eb="6">
      <t>ヒョウ</t>
    </rPh>
    <phoneticPr fontId="74"/>
  </si>
  <si>
    <t/>
  </si>
  <si>
    <t>OK</t>
  </si>
  <si>
    <t>未調査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</si>
</sst>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Red]&quot;¥&quot;\-#,##0"/>
    <numFmt numFmtId="176" formatCode="#,##0.00_);[Red]\(#,##0.00\)"/>
    <numFmt numFmtId="177" formatCode="#"/>
    <numFmt numFmtId="178" formatCode="&quot;S-&quot;0"/>
    <numFmt numFmtId="179" formatCode="0.00_ "/>
    <numFmt numFmtId="180" formatCode="0.0_ "/>
    <numFmt numFmtId="181" formatCode="0_ "/>
    <numFmt numFmtId="182" formatCode="[$-411]ggge&quot;年&quot;m&quot;月&quot;d&quot;日&quot;;@"/>
  </numFmts>
  <fonts count="88">
    <font>
      <sz val="11"/>
      <name val="ＭＳ Ｐゴシック"/>
      <family val="3"/>
      <charset val="128"/>
    </font>
    <font>
      <sz val="11"/>
      <color theme="1"/>
      <name val="ＭＳ Ｐゴシック"/>
      <family val="2"/>
      <charset val="128"/>
      <scheme val="minor"/>
    </font>
    <font>
      <sz val="11"/>
      <name val="ＭＳ Ｐゴシック"/>
      <family val="3"/>
      <charset val="128"/>
    </font>
    <font>
      <sz val="11"/>
      <name val="ＭＳ Ｐゴシック"/>
      <family val="3"/>
      <charset val="128"/>
    </font>
    <font>
      <sz val="6"/>
      <name val="ＭＳ Ｐゴシック"/>
      <family val="3"/>
      <charset val="128"/>
    </font>
    <font>
      <b/>
      <sz val="14"/>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color indexed="8"/>
      <name val="ＭＳ Ｐゴシック"/>
      <family val="3"/>
      <charset val="128"/>
    </font>
    <font>
      <strike/>
      <sz val="11"/>
      <name val="ＭＳ Ｐゴシック"/>
      <family val="3"/>
      <charset val="128"/>
    </font>
    <font>
      <b/>
      <sz val="12"/>
      <name val="ＭＳ Ｐゴシック"/>
      <family val="3"/>
      <charset val="128"/>
    </font>
    <font>
      <b/>
      <sz val="11"/>
      <name val="ＭＳ Ｐゴシック"/>
      <family val="3"/>
      <charset val="128"/>
    </font>
    <font>
      <sz val="9"/>
      <color indexed="81"/>
      <name val="ＭＳ Ｐゴシック"/>
      <family val="3"/>
      <charset val="128"/>
    </font>
    <font>
      <b/>
      <sz val="12"/>
      <color indexed="81"/>
      <name val="ＭＳ Ｐゴシック"/>
      <family val="3"/>
      <charset val="128"/>
    </font>
    <font>
      <sz val="16"/>
      <color indexed="10"/>
      <name val="ＭＳ Ｐゴシック"/>
      <family val="3"/>
      <charset val="128"/>
    </font>
    <font>
      <b/>
      <sz val="9"/>
      <name val="ＭＳ Ｐゴシック"/>
      <family val="3"/>
      <charset val="128"/>
    </font>
    <font>
      <sz val="8"/>
      <name val="ＭＳ Ｐゴシック"/>
      <family val="3"/>
      <charset val="128"/>
    </font>
    <font>
      <sz val="9"/>
      <name val="ＭＳ Ｐゴシック"/>
      <family val="3"/>
      <charset val="128"/>
    </font>
    <font>
      <vertAlign val="superscript"/>
      <sz val="9"/>
      <name val="ＭＳ Ｐゴシック"/>
      <family val="3"/>
      <charset val="128"/>
    </font>
    <font>
      <sz val="9"/>
      <color indexed="10"/>
      <name val="ＭＳ Ｐゴシック"/>
      <family val="3"/>
      <charset val="128"/>
    </font>
    <font>
      <b/>
      <sz val="9"/>
      <color indexed="10"/>
      <name val="ＭＳ Ｐゴシック"/>
      <family val="3"/>
      <charset val="128"/>
    </font>
    <font>
      <sz val="9"/>
      <name val="ＭＳ Ｐゴシック"/>
      <family val="3"/>
      <charset val="128"/>
      <scheme val="minor"/>
    </font>
    <font>
      <sz val="7"/>
      <name val="ＭＳ Ｐゴシック"/>
      <family val="3"/>
      <charset val="128"/>
    </font>
    <font>
      <sz val="7"/>
      <name val="ＭＳ Ｐゴシック"/>
      <family val="3"/>
      <charset val="128"/>
      <scheme val="minor"/>
    </font>
    <font>
      <i/>
      <sz val="7"/>
      <name val="ＭＳ Ｐゴシック"/>
      <family val="3"/>
      <charset val="128"/>
    </font>
    <font>
      <sz val="7"/>
      <color indexed="8"/>
      <name val="ＭＳ Ｐゴシック"/>
      <family val="3"/>
      <charset val="128"/>
    </font>
    <font>
      <sz val="6"/>
      <color theme="1"/>
      <name val="ＭＳ Ｐゴシック"/>
      <family val="3"/>
      <charset val="128"/>
      <scheme val="minor"/>
    </font>
    <font>
      <b/>
      <sz val="9"/>
      <color indexed="57"/>
      <name val="ＭＳ Ｐゴシック"/>
      <family val="3"/>
      <charset val="128"/>
    </font>
    <font>
      <sz val="9"/>
      <color theme="1"/>
      <name val="ＭＳ Ｐゴシック"/>
      <family val="3"/>
      <charset val="128"/>
      <scheme val="minor"/>
    </font>
    <font>
      <sz val="9"/>
      <color indexed="8"/>
      <name val="ＭＳ Ｐゴシック"/>
      <family val="3"/>
      <charset val="128"/>
    </font>
    <font>
      <b/>
      <sz val="9"/>
      <color rgb="FFFF0000"/>
      <name val="ＭＳ Ｐゴシック"/>
      <family val="3"/>
      <charset val="128"/>
    </font>
    <font>
      <sz val="7"/>
      <color theme="1"/>
      <name val="ＭＳ Ｐゴシック"/>
      <family val="3"/>
      <charset val="128"/>
      <scheme val="minor"/>
    </font>
    <font>
      <i/>
      <sz val="6"/>
      <name val="ＭＳ Ｐゴシック"/>
      <family val="3"/>
      <charset val="128"/>
    </font>
    <font>
      <strike/>
      <sz val="7"/>
      <name val="ＭＳ Ｐゴシック"/>
      <family val="3"/>
      <charset val="128"/>
    </font>
    <font>
      <sz val="9"/>
      <color theme="0"/>
      <name val="ＭＳ Ｐゴシック"/>
      <family val="3"/>
      <charset val="128"/>
    </font>
    <font>
      <sz val="11"/>
      <color theme="0"/>
      <name val="ＭＳ Ｐゴシック"/>
      <family val="3"/>
      <charset val="128"/>
    </font>
    <font>
      <sz val="10"/>
      <color theme="0"/>
      <name val="ＭＳ Ｐゴシック"/>
      <family val="3"/>
      <charset val="128"/>
    </font>
    <font>
      <vertAlign val="subscript"/>
      <sz val="9"/>
      <name val="ＭＳ Ｐゴシック"/>
      <family val="3"/>
      <charset val="128"/>
    </font>
    <font>
      <sz val="6.5"/>
      <name val="ＭＳ Ｐゴシック"/>
      <family val="3"/>
      <charset val="128"/>
    </font>
    <font>
      <u/>
      <sz val="9"/>
      <name val="ＭＳ Ｐゴシック"/>
      <family val="3"/>
      <charset val="128"/>
    </font>
    <font>
      <vertAlign val="subscript"/>
      <sz val="6.5"/>
      <name val="ＭＳ Ｐゴシック"/>
      <family val="3"/>
      <charset val="128"/>
    </font>
    <font>
      <sz val="9"/>
      <color theme="1"/>
      <name val="ＭＳ Ｐゴシック"/>
      <family val="3"/>
      <charset val="128"/>
    </font>
    <font>
      <vertAlign val="superscript"/>
      <sz val="9"/>
      <color theme="1"/>
      <name val="ＭＳ Ｐゴシック"/>
      <family val="3"/>
      <charset val="128"/>
    </font>
    <font>
      <sz val="8"/>
      <color theme="1"/>
      <name val="ＭＳ Ｐゴシック"/>
      <family val="3"/>
      <charset val="128"/>
    </font>
    <font>
      <sz val="11"/>
      <name val="ＭＳ 明朝"/>
      <family val="1"/>
      <charset val="128"/>
    </font>
    <font>
      <vertAlign val="superscript"/>
      <sz val="11"/>
      <name val="ＭＳ Ｐゴシック"/>
      <family val="3"/>
      <charset val="128"/>
    </font>
    <font>
      <sz val="11.5"/>
      <name val="ＭＳ Ｐゴシック"/>
      <family val="3"/>
      <charset val="128"/>
    </font>
    <font>
      <sz val="12.5"/>
      <name val="ＭＳ Ｐゴシック"/>
      <family val="3"/>
      <charset val="128"/>
    </font>
    <font>
      <sz val="14"/>
      <color theme="0"/>
      <name val="ＭＳ Ｐゴシック"/>
      <family val="3"/>
      <charset val="128"/>
    </font>
    <font>
      <b/>
      <sz val="10"/>
      <name val="ＭＳ Ｐゴシック"/>
      <family val="3"/>
      <charset val="128"/>
    </font>
    <font>
      <sz val="10.5"/>
      <name val="ＭＳ Ｐゴシック"/>
      <family val="3"/>
      <charset val="128"/>
    </font>
    <font>
      <sz val="11"/>
      <color indexed="10"/>
      <name val="ＭＳ Ｐゴシック"/>
      <family val="3"/>
      <charset val="128"/>
    </font>
    <font>
      <sz val="11"/>
      <color rgb="FF00B0F0"/>
      <name val="ＭＳ Ｐゴシック"/>
      <family val="3"/>
      <charset val="128"/>
    </font>
    <font>
      <sz val="14"/>
      <color theme="1"/>
      <name val="ＭＳ Ｐゴシック"/>
      <family val="2"/>
      <charset val="128"/>
      <scheme val="minor"/>
    </font>
    <font>
      <sz val="6"/>
      <name val="ＭＳ Ｐゴシック"/>
      <family val="2"/>
      <charset val="128"/>
      <scheme val="minor"/>
    </font>
    <font>
      <sz val="14"/>
      <color theme="1"/>
      <name val="ＭＳ Ｐゴシック"/>
      <family val="3"/>
      <charset val="128"/>
      <scheme val="minor"/>
    </font>
    <font>
      <sz val="11"/>
      <name val="ＭＳ Ｐゴシック"/>
      <family val="3"/>
      <charset val="128"/>
      <scheme val="minor"/>
    </font>
    <font>
      <sz val="10"/>
      <name val="ＭＳ 明朝"/>
      <family val="1"/>
      <charset val="128"/>
    </font>
    <font>
      <sz val="8"/>
      <name val="ＭＳ Ｐ明朝"/>
      <family val="1"/>
      <charset val="128"/>
    </font>
    <font>
      <sz val="6"/>
      <name val="ＭＳ Ｐ明朝"/>
      <family val="1"/>
      <charset val="128"/>
    </font>
    <font>
      <sz val="10"/>
      <name val="Century"/>
      <family val="1"/>
    </font>
    <font>
      <sz val="9"/>
      <name val="ＭＳ 明朝"/>
      <family val="1"/>
      <charset val="128"/>
    </font>
    <font>
      <sz val="9"/>
      <name val="ＭＳ ゴシック"/>
      <family val="3"/>
      <charset val="128"/>
    </font>
    <font>
      <sz val="8"/>
      <name val="ＭＳ 明朝"/>
      <family val="1"/>
      <charset val="128"/>
    </font>
    <font>
      <vertAlign val="superscript"/>
      <sz val="10"/>
      <name val="ＭＳ 明朝"/>
      <family val="1"/>
      <charset val="128"/>
    </font>
    <font>
      <sz val="6"/>
      <name val="ＭＳ 明朝"/>
      <family val="1"/>
      <charset val="128"/>
    </font>
    <font>
      <b/>
      <sz val="10"/>
      <name val="ＭＳ ゴシック"/>
      <family val="3"/>
      <charset val="128"/>
    </font>
    <font>
      <b/>
      <sz val="11"/>
      <name val="ＭＳ ゴシック"/>
      <family val="3"/>
      <charset val="128"/>
    </font>
    <font>
      <sz val="9"/>
      <color rgb="FF000000"/>
      <name val="MS UI Gothic"/>
      <family val="3"/>
      <charset val="128"/>
    </font>
    <font>
      <sz val="10.5"/>
      <name val="Century"/>
      <family val="1"/>
    </font>
    <font>
      <vertAlign val="subscript"/>
      <sz val="11"/>
      <name val="ＭＳ Ｐゴシック"/>
      <family val="3"/>
      <charset val="128"/>
    </font>
    <font>
      <sz val="10.5"/>
      <name val="ＭＳ 明朝"/>
      <family val="1"/>
      <charset val="128"/>
    </font>
    <font>
      <sz val="10.5"/>
      <name val="ＭＳ ゴシック"/>
      <family val="3"/>
      <charset val="128"/>
    </font>
    <font>
      <sz val="6"/>
      <name val="ＭＳ ゴシック"/>
      <family val="3"/>
      <charset val="128"/>
    </font>
    <font>
      <sz val="9"/>
      <color indexed="8"/>
      <name val="ＭＳ ゴシック"/>
      <family val="3"/>
      <charset val="128"/>
    </font>
    <font>
      <sz val="10"/>
      <color indexed="8"/>
      <name val="ＭＳ Ｐ明朝"/>
      <family val="1"/>
      <charset val="128"/>
    </font>
    <font>
      <b/>
      <sz val="12"/>
      <name val="ＭＳ ゴシック"/>
      <family val="3"/>
      <charset val="128"/>
    </font>
    <font>
      <b/>
      <sz val="14"/>
      <name val="ＭＳ ゴシック"/>
      <family val="3"/>
      <charset val="128"/>
    </font>
    <font>
      <sz val="10"/>
      <name val="ＭＳ ゴシック"/>
      <family val="3"/>
      <charset val="128"/>
    </font>
    <font>
      <sz val="12"/>
      <name val="ＭＳ ゴシック"/>
      <family val="3"/>
      <charset val="128"/>
    </font>
    <font>
      <sz val="11"/>
      <name val="ＭＳ ゴシック"/>
      <family val="3"/>
      <charset val="128"/>
    </font>
    <font>
      <sz val="12"/>
      <color indexed="8"/>
      <name val="ＭＳ Ｐゴシック"/>
      <family val="3"/>
      <charset val="128"/>
    </font>
    <font>
      <sz val="10"/>
      <color indexed="8"/>
      <name val="ＭＳ ゴシック"/>
      <family val="3"/>
      <charset val="128"/>
    </font>
    <font>
      <sz val="8"/>
      <name val="ＭＳ ゴシック"/>
      <family val="3"/>
      <charset val="128"/>
    </font>
    <font>
      <sz val="10"/>
      <color theme="0"/>
      <name val="ＭＳ ゴシック"/>
      <family val="3"/>
      <charset val="128"/>
    </font>
    <font>
      <b/>
      <sz val="9"/>
      <color indexed="8"/>
      <name val="黒"/>
      <family val="3"/>
      <charset val="128"/>
    </font>
    <font>
      <b/>
      <sz val="9"/>
      <color indexed="10"/>
      <name val="黒"/>
      <family val="3"/>
      <charset val="128"/>
    </font>
  </fonts>
  <fills count="20">
    <fill>
      <patternFill patternType="none"/>
    </fill>
    <fill>
      <patternFill patternType="gray125"/>
    </fill>
    <fill>
      <patternFill patternType="solid">
        <fgColor indexed="13"/>
        <bgColor indexed="64"/>
      </patternFill>
    </fill>
    <fill>
      <patternFill patternType="solid">
        <fgColor indexed="45"/>
        <bgColor indexed="64"/>
      </patternFill>
    </fill>
    <fill>
      <patternFill patternType="solid">
        <fgColor indexed="47"/>
        <bgColor indexed="64"/>
      </patternFill>
    </fill>
    <fill>
      <patternFill patternType="solid">
        <fgColor indexed="42"/>
        <bgColor indexed="64"/>
      </patternFill>
    </fill>
    <fill>
      <patternFill patternType="solid">
        <fgColor theme="0"/>
        <bgColor indexed="64"/>
      </patternFill>
    </fill>
    <fill>
      <patternFill patternType="solid">
        <fgColor rgb="FFCCFFCC"/>
        <bgColor indexed="64"/>
      </patternFill>
    </fill>
    <fill>
      <patternFill patternType="solid">
        <fgColor rgb="FFFFCCCC"/>
        <bgColor indexed="64"/>
      </patternFill>
    </fill>
    <fill>
      <patternFill patternType="solid">
        <fgColor rgb="FFCCFFFF"/>
        <bgColor indexed="64"/>
      </patternFill>
    </fill>
    <fill>
      <patternFill patternType="solid">
        <fgColor rgb="FFFF99CC"/>
        <bgColor indexed="64"/>
      </patternFill>
    </fill>
    <fill>
      <patternFill patternType="solid">
        <fgColor rgb="FFFFFF00"/>
        <bgColor indexed="64"/>
      </patternFill>
    </fill>
    <fill>
      <patternFill patternType="solid">
        <fgColor rgb="FFFFCC99"/>
        <bgColor indexed="64"/>
      </patternFill>
    </fill>
    <fill>
      <patternFill patternType="solid">
        <fgColor indexed="43"/>
        <bgColor indexed="64"/>
      </patternFill>
    </fill>
    <fill>
      <patternFill patternType="solid">
        <fgColor indexed="41"/>
        <bgColor indexed="64"/>
      </patternFill>
    </fill>
    <fill>
      <patternFill patternType="solid">
        <fgColor theme="9" tint="0.59996337778862885"/>
        <bgColor indexed="64"/>
      </patternFill>
    </fill>
    <fill>
      <patternFill patternType="solid">
        <fgColor theme="9" tint="0.59999389629810485"/>
        <bgColor indexed="64"/>
      </patternFill>
    </fill>
    <fill>
      <patternFill patternType="solid">
        <fgColor rgb="FFFFFF99"/>
        <bgColor indexed="64"/>
      </patternFill>
    </fill>
    <fill>
      <patternFill patternType="solid">
        <fgColor rgb="FFC5D9F1"/>
        <bgColor indexed="64"/>
      </patternFill>
    </fill>
    <fill>
      <patternFill patternType="solid">
        <fgColor indexed="9"/>
        <bgColor indexed="64"/>
      </patternFill>
    </fill>
  </fills>
  <borders count="289">
    <border>
      <left/>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top/>
      <bottom style="double">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bottom style="double">
        <color indexed="64"/>
      </bottom>
      <diagonal/>
    </border>
    <border>
      <left/>
      <right style="thin">
        <color indexed="64"/>
      </right>
      <top/>
      <bottom/>
      <diagonal/>
    </border>
    <border>
      <left/>
      <right style="medium">
        <color indexed="64"/>
      </right>
      <top style="thin">
        <color indexed="64"/>
      </top>
      <bottom style="thin">
        <color indexed="64"/>
      </bottom>
      <diagonal/>
    </border>
    <border>
      <left/>
      <right/>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style="medium">
        <color indexed="64"/>
      </left>
      <right/>
      <top style="medium">
        <color indexed="64"/>
      </top>
      <bottom/>
      <diagonal/>
    </border>
    <border>
      <left/>
      <right/>
      <top style="medium">
        <color indexed="64"/>
      </top>
      <bottom style="thin">
        <color indexed="64"/>
      </bottom>
      <diagonal/>
    </border>
    <border>
      <left style="medium">
        <color indexed="64"/>
      </left>
      <right/>
      <top style="dotted">
        <color indexed="64"/>
      </top>
      <bottom style="dotted">
        <color indexed="64"/>
      </bottom>
      <diagonal/>
    </border>
    <border>
      <left/>
      <right style="medium">
        <color indexed="64"/>
      </right>
      <top style="medium">
        <color indexed="64"/>
      </top>
      <bottom/>
      <diagonal/>
    </border>
    <border>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tted">
        <color indexed="64"/>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dotted">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dotted">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dotted">
        <color indexed="64"/>
      </right>
      <top style="medium">
        <color indexed="64"/>
      </top>
      <bottom style="thin">
        <color indexed="64"/>
      </bottom>
      <diagonal/>
    </border>
    <border>
      <left/>
      <right style="medium">
        <color indexed="64"/>
      </right>
      <top/>
      <bottom style="thin">
        <color indexed="64"/>
      </bottom>
      <diagonal/>
    </border>
    <border>
      <left style="thin">
        <color indexed="64"/>
      </left>
      <right/>
      <top style="medium">
        <color indexed="64"/>
      </top>
      <bottom style="medium">
        <color indexed="64"/>
      </bottom>
      <diagonal/>
    </border>
    <border>
      <left style="dotted">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dotted">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style="medium">
        <color indexed="64"/>
      </left>
      <right/>
      <top style="medium">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style="thin">
        <color indexed="64"/>
      </right>
      <top/>
      <bottom style="double">
        <color indexed="64"/>
      </bottom>
      <diagonal/>
    </border>
    <border>
      <left/>
      <right/>
      <top/>
      <bottom style="hair">
        <color indexed="64"/>
      </bottom>
      <diagonal/>
    </border>
    <border>
      <left/>
      <right/>
      <top style="thin">
        <color indexed="64"/>
      </top>
      <bottom/>
      <diagonal/>
    </border>
    <border>
      <left style="thin">
        <color indexed="64"/>
      </left>
      <right style="thin">
        <color indexed="64"/>
      </right>
      <top/>
      <bottom style="medium">
        <color indexed="64"/>
      </bottom>
      <diagonal/>
    </border>
    <border>
      <left style="double">
        <color indexed="64"/>
      </left>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dotted">
        <color indexed="64"/>
      </top>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style="thin">
        <color indexed="64"/>
      </left>
      <right/>
      <top/>
      <bottom/>
      <diagonal/>
    </border>
    <border>
      <left/>
      <right/>
      <top style="dotted">
        <color indexed="64"/>
      </top>
      <bottom/>
      <diagonal/>
    </border>
    <border>
      <left/>
      <right style="thin">
        <color indexed="64"/>
      </right>
      <top style="dotted">
        <color indexed="64"/>
      </top>
      <bottom/>
      <diagonal/>
    </border>
    <border>
      <left style="thin">
        <color indexed="64"/>
      </left>
      <right/>
      <top style="hair">
        <color indexed="64"/>
      </top>
      <bottom style="hair">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thin">
        <color indexed="64"/>
      </left>
      <right/>
      <top style="thin">
        <color indexed="64"/>
      </top>
      <bottom style="dotted">
        <color indexed="64"/>
      </bottom>
      <diagonal/>
    </border>
    <border>
      <left style="thin">
        <color indexed="64"/>
      </left>
      <right/>
      <top/>
      <bottom style="double">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double">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hair">
        <color indexed="64"/>
      </bottom>
      <diagonal/>
    </border>
    <border>
      <left/>
      <right/>
      <top/>
      <bottom style="dotted">
        <color indexed="64"/>
      </bottom>
      <diagonal/>
    </border>
    <border>
      <left style="medium">
        <color indexed="64"/>
      </left>
      <right/>
      <top style="medium">
        <color indexed="64"/>
      </top>
      <bottom style="dashed">
        <color indexed="64"/>
      </bottom>
      <diagonal/>
    </border>
    <border>
      <left style="thin">
        <color indexed="64"/>
      </left>
      <right style="medium">
        <color indexed="64"/>
      </right>
      <top/>
      <bottom style="medium">
        <color indexed="64"/>
      </bottom>
      <diagonal/>
    </border>
    <border>
      <left style="double">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style="thin">
        <color indexed="64"/>
      </top>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thin">
        <color indexed="64"/>
      </top>
      <bottom style="medium">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right style="dotted">
        <color indexed="64"/>
      </right>
      <top style="thin">
        <color indexed="64"/>
      </top>
      <bottom style="medium">
        <color indexed="64"/>
      </bottom>
      <diagonal/>
    </border>
    <border>
      <left/>
      <right style="dotted">
        <color indexed="64"/>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medium">
        <color indexed="64"/>
      </left>
      <right style="hair">
        <color indexed="64"/>
      </right>
      <top style="thin">
        <color indexed="64"/>
      </top>
      <bottom/>
      <diagonal/>
    </border>
    <border>
      <left style="medium">
        <color indexed="64"/>
      </left>
      <right style="hair">
        <color indexed="64"/>
      </right>
      <top/>
      <bottom style="medium">
        <color indexed="64"/>
      </bottom>
      <diagonal/>
    </border>
    <border>
      <left style="medium">
        <color indexed="64"/>
      </left>
      <right style="hair">
        <color indexed="64"/>
      </right>
      <top/>
      <bottom style="thin">
        <color indexed="64"/>
      </bottom>
      <diagonal/>
    </border>
    <border>
      <left style="medium">
        <color indexed="64"/>
      </left>
      <right style="thin">
        <color indexed="64"/>
      </right>
      <top style="medium">
        <color indexed="64"/>
      </top>
      <bottom/>
      <diagonal/>
    </border>
    <border>
      <left/>
      <right style="double">
        <color indexed="64"/>
      </right>
      <top style="medium">
        <color indexed="64"/>
      </top>
      <bottom style="medium">
        <color indexed="64"/>
      </bottom>
      <diagonal/>
    </border>
    <border>
      <left style="thin">
        <color indexed="64"/>
      </left>
      <right style="thin">
        <color indexed="64"/>
      </right>
      <top style="thin">
        <color indexed="64"/>
      </top>
      <bottom/>
      <diagonal/>
    </border>
    <border>
      <left style="double">
        <color indexed="64"/>
      </left>
      <right/>
      <top/>
      <bottom style="medium">
        <color indexed="64"/>
      </bottom>
      <diagonal/>
    </border>
    <border>
      <left style="thin">
        <color indexed="64"/>
      </left>
      <right/>
      <top/>
      <bottom style="dotted">
        <color indexed="64"/>
      </bottom>
      <diagonal/>
    </border>
    <border>
      <left/>
      <right style="medium">
        <color indexed="64"/>
      </right>
      <top/>
      <bottom style="dotted">
        <color indexed="64"/>
      </bottom>
      <diagonal/>
    </border>
    <border>
      <left style="thin">
        <color indexed="64"/>
      </left>
      <right style="medium">
        <color indexed="64"/>
      </right>
      <top style="medium">
        <color indexed="64"/>
      </top>
      <bottom/>
      <diagonal/>
    </border>
    <border>
      <left/>
      <right style="medium">
        <color indexed="64"/>
      </right>
      <top/>
      <bottom style="double">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style="thin">
        <color indexed="64"/>
      </right>
      <top/>
      <bottom style="medium">
        <color indexed="64"/>
      </bottom>
      <diagonal/>
    </border>
    <border>
      <left/>
      <right/>
      <top style="hair">
        <color indexed="64"/>
      </top>
      <bottom/>
      <diagonal/>
    </border>
    <border>
      <left/>
      <right style="medium">
        <color indexed="64"/>
      </right>
      <top style="hair">
        <color indexed="64"/>
      </top>
      <bottom/>
      <diagonal/>
    </border>
    <border>
      <left style="thin">
        <color indexed="64"/>
      </left>
      <right/>
      <top style="dotted">
        <color indexed="64"/>
      </top>
      <bottom style="medium">
        <color indexed="64"/>
      </bottom>
      <diagonal/>
    </border>
    <border>
      <left style="medium">
        <color indexed="64"/>
      </left>
      <right/>
      <top style="dotted">
        <color indexed="64"/>
      </top>
      <bottom style="medium">
        <color indexed="64"/>
      </bottom>
      <diagonal/>
    </border>
    <border>
      <left style="medium">
        <color indexed="64"/>
      </left>
      <right style="medium">
        <color indexed="64"/>
      </right>
      <top/>
      <bottom style="double">
        <color indexed="64"/>
      </bottom>
      <diagonal/>
    </border>
    <border>
      <left/>
      <right style="hair">
        <color indexed="64"/>
      </right>
      <top style="thin">
        <color indexed="64"/>
      </top>
      <bottom/>
      <diagonal/>
    </border>
    <border>
      <left/>
      <right style="hair">
        <color indexed="64"/>
      </right>
      <top/>
      <bottom style="thin">
        <color indexed="64"/>
      </bottom>
      <diagonal/>
    </border>
    <border>
      <left/>
      <right style="hair">
        <color indexed="64"/>
      </right>
      <top/>
      <bottom style="double">
        <color indexed="64"/>
      </bottom>
      <diagonal/>
    </border>
    <border>
      <left style="double">
        <color indexed="64"/>
      </left>
      <right/>
      <top style="medium">
        <color indexed="64"/>
      </top>
      <bottom style="thin">
        <color indexed="64"/>
      </bottom>
      <diagonal/>
    </border>
    <border>
      <left style="double">
        <color indexed="64"/>
      </left>
      <right/>
      <top/>
      <bottom style="double">
        <color indexed="64"/>
      </bottom>
      <diagonal/>
    </border>
    <border>
      <left style="thin">
        <color indexed="64"/>
      </left>
      <right/>
      <top style="dotted">
        <color indexed="64"/>
      </top>
      <bottom style="double">
        <color indexed="64"/>
      </bottom>
      <diagonal/>
    </border>
    <border>
      <left style="dotted">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dotted">
        <color indexed="64"/>
      </right>
      <top style="thin">
        <color indexed="64"/>
      </top>
      <bottom style="medium">
        <color indexed="64"/>
      </bottom>
      <diagonal/>
    </border>
    <border>
      <left style="thin">
        <color indexed="64"/>
      </left>
      <right style="dotted">
        <color indexed="64"/>
      </right>
      <top/>
      <bottom style="thin">
        <color indexed="64"/>
      </bottom>
      <diagonal/>
    </border>
    <border>
      <left style="dotted">
        <color indexed="64"/>
      </left>
      <right/>
      <top style="medium">
        <color indexed="64"/>
      </top>
      <bottom style="medium">
        <color indexed="64"/>
      </bottom>
      <diagonal/>
    </border>
    <border>
      <left style="thin">
        <color indexed="64"/>
      </left>
      <right style="dotted">
        <color indexed="64"/>
      </right>
      <top style="medium">
        <color indexed="64"/>
      </top>
      <bottom style="medium">
        <color indexed="64"/>
      </bottom>
      <diagonal/>
    </border>
    <border>
      <left style="thin">
        <color indexed="64"/>
      </left>
      <right style="dotted">
        <color indexed="64"/>
      </right>
      <top style="thin">
        <color indexed="64"/>
      </top>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right style="thin">
        <color indexed="64"/>
      </right>
      <top style="dotted">
        <color indexed="64"/>
      </top>
      <bottom style="medium">
        <color indexed="64"/>
      </bottom>
      <diagonal/>
    </border>
    <border>
      <left/>
      <right style="hair">
        <color indexed="64"/>
      </right>
      <top/>
      <bottom style="medium">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thin">
        <color indexed="64"/>
      </top>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medium">
        <color indexed="64"/>
      </right>
      <top style="hair">
        <color indexed="64"/>
      </top>
      <bottom/>
      <diagonal/>
    </border>
    <border>
      <left/>
      <right/>
      <top style="thin">
        <color indexed="64"/>
      </top>
      <bottom style="hair">
        <color indexed="64"/>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bottom/>
      <diagonal/>
    </border>
    <border>
      <left style="hair">
        <color indexed="64"/>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style="thin">
        <color indexed="64"/>
      </left>
      <right/>
      <top/>
      <bottom style="hair">
        <color indexed="64"/>
      </bottom>
      <diagonal/>
    </border>
    <border>
      <left/>
      <right style="thin">
        <color indexed="64"/>
      </right>
      <top style="hair">
        <color indexed="64"/>
      </top>
      <bottom style="hair">
        <color indexed="64"/>
      </bottom>
      <diagonal/>
    </border>
    <border diagonalUp="1">
      <left style="thin">
        <color indexed="64"/>
      </left>
      <right/>
      <top style="hair">
        <color indexed="64"/>
      </top>
      <bottom style="hair">
        <color indexed="64"/>
      </bottom>
      <diagonal style="hair">
        <color indexed="64"/>
      </diagonal>
    </border>
    <border diagonalUp="1">
      <left/>
      <right style="hair">
        <color indexed="64"/>
      </right>
      <top style="hair">
        <color indexed="64"/>
      </top>
      <bottom style="hair">
        <color indexed="64"/>
      </bottom>
      <diagonal style="hair">
        <color indexed="64"/>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diagonalUp="1">
      <left style="hair">
        <color indexed="64"/>
      </left>
      <right style="hair">
        <color indexed="64"/>
      </right>
      <top style="hair">
        <color indexed="64"/>
      </top>
      <bottom style="thin">
        <color indexed="64"/>
      </bottom>
      <diagonal style="hair">
        <color indexed="64"/>
      </diagonal>
    </border>
    <border>
      <left/>
      <right style="thin">
        <color indexed="64"/>
      </right>
      <top style="thin">
        <color indexed="64"/>
      </top>
      <bottom style="hair">
        <color indexed="64"/>
      </bottom>
      <diagonal/>
    </border>
    <border diagonalUp="1">
      <left style="hair">
        <color indexed="64"/>
      </left>
      <right style="thin">
        <color indexed="64"/>
      </right>
      <top style="thin">
        <color indexed="64"/>
      </top>
      <bottom style="hair">
        <color indexed="64"/>
      </bottom>
      <diagonal style="hair">
        <color indexed="64"/>
      </diagonal>
    </border>
    <border diagonalUp="1">
      <left style="hair">
        <color indexed="64"/>
      </left>
      <right style="thin">
        <color indexed="64"/>
      </right>
      <top style="hair">
        <color indexed="64"/>
      </top>
      <bottom style="hair">
        <color indexed="64"/>
      </bottom>
      <diagonal style="hair">
        <color indexed="64"/>
      </diagonal>
    </border>
    <border diagonalUp="1">
      <left style="hair">
        <color indexed="64"/>
      </left>
      <right/>
      <top style="hair">
        <color indexed="64"/>
      </top>
      <bottom style="hair">
        <color indexed="64"/>
      </bottom>
      <diagonal style="hair">
        <color indexed="64"/>
      </diagonal>
    </border>
    <border diagonalUp="1">
      <left/>
      <right style="thin">
        <color indexed="64"/>
      </right>
      <top style="hair">
        <color indexed="64"/>
      </top>
      <bottom style="hair">
        <color indexed="64"/>
      </bottom>
      <diagonal style="hair">
        <color indexed="64"/>
      </diagonal>
    </border>
    <border>
      <left style="hair">
        <color indexed="64"/>
      </left>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top style="thin">
        <color indexed="64"/>
      </top>
      <bottom style="thin">
        <color indexed="64"/>
      </bottom>
      <diagonal/>
    </border>
    <border diagonalUp="1">
      <left style="hair">
        <color indexed="64"/>
      </left>
      <right style="thin">
        <color indexed="64"/>
      </right>
      <top style="thin">
        <color indexed="64"/>
      </top>
      <bottom style="thin">
        <color indexed="64"/>
      </bottom>
      <diagonal style="hair">
        <color indexed="64"/>
      </diagonal>
    </border>
    <border diagonalUp="1">
      <left style="hair">
        <color indexed="64"/>
      </left>
      <right style="hair">
        <color indexed="64"/>
      </right>
      <top style="thin">
        <color indexed="64"/>
      </top>
      <bottom style="medium">
        <color indexed="64"/>
      </bottom>
      <diagonal style="hair">
        <color indexed="64"/>
      </diagonal>
    </border>
    <border>
      <left style="hair">
        <color indexed="64"/>
      </left>
      <right/>
      <top style="thin">
        <color indexed="64"/>
      </top>
      <bottom style="medium">
        <color indexed="64"/>
      </bottom>
      <diagonal/>
    </border>
    <border diagonalUp="1">
      <left style="hair">
        <color indexed="64"/>
      </left>
      <right style="hair">
        <color indexed="64"/>
      </right>
      <top style="thin">
        <color indexed="64"/>
      </top>
      <bottom style="thin">
        <color indexed="64"/>
      </bottom>
      <diagonal style="hair">
        <color indexed="64"/>
      </diagonal>
    </border>
    <border>
      <left/>
      <right style="hair">
        <color indexed="64"/>
      </right>
      <top style="thin">
        <color indexed="64"/>
      </top>
      <bottom style="hair">
        <color indexed="64"/>
      </bottom>
      <diagonal/>
    </border>
    <border diagonalUp="1">
      <left style="hair">
        <color indexed="64"/>
      </left>
      <right style="hair">
        <color indexed="64"/>
      </right>
      <top style="thin">
        <color indexed="64"/>
      </top>
      <bottom style="hair">
        <color indexed="64"/>
      </bottom>
      <diagonal style="hair">
        <color indexed="64"/>
      </diagonal>
    </border>
    <border>
      <left/>
      <right style="hair">
        <color indexed="64"/>
      </right>
      <top style="hair">
        <color indexed="64"/>
      </top>
      <bottom style="hair">
        <color indexed="64"/>
      </bottom>
      <diagonal/>
    </border>
    <border>
      <left style="thin">
        <color indexed="64"/>
      </left>
      <right style="hair">
        <color indexed="64"/>
      </right>
      <top style="hair">
        <color indexed="64"/>
      </top>
      <bottom/>
      <diagonal/>
    </border>
    <border diagonalUp="1">
      <left style="hair">
        <color indexed="64"/>
      </left>
      <right style="hair">
        <color indexed="64"/>
      </right>
      <top style="hair">
        <color indexed="64"/>
      </top>
      <bottom/>
      <diagonal style="hair">
        <color indexed="64"/>
      </diagonal>
    </border>
    <border>
      <left style="thin">
        <color indexed="64"/>
      </left>
      <right style="hair">
        <color indexed="64"/>
      </right>
      <top style="thin">
        <color indexed="64"/>
      </top>
      <bottom style="thin">
        <color indexed="64"/>
      </bottom>
      <diagonal/>
    </border>
    <border>
      <left/>
      <right style="thin">
        <color indexed="64"/>
      </right>
      <top/>
      <bottom style="hair">
        <color indexed="64"/>
      </bottom>
      <diagonal/>
    </border>
    <border diagonalUp="1">
      <left style="hair">
        <color indexed="64"/>
      </left>
      <right style="hair">
        <color indexed="64"/>
      </right>
      <top/>
      <bottom style="hair">
        <color indexed="64"/>
      </bottom>
      <diagonal style="hair">
        <color indexed="64"/>
      </diagonal>
    </border>
    <border>
      <left style="thin">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diagonalUp="1">
      <left style="hair">
        <color indexed="64"/>
      </left>
      <right style="thin">
        <color indexed="64"/>
      </right>
      <top style="hair">
        <color indexed="64"/>
      </top>
      <bottom style="medium">
        <color indexed="64"/>
      </bottom>
      <diagonal style="hair">
        <color indexed="64"/>
      </diagonal>
    </border>
    <border diagonalUp="1">
      <left style="hair">
        <color indexed="64"/>
      </left>
      <right style="hair">
        <color indexed="64"/>
      </right>
      <top/>
      <bottom style="thin">
        <color indexed="64"/>
      </bottom>
      <diagonal style="hair">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hair">
        <color indexed="64"/>
      </diagonal>
    </border>
    <border diagonalUp="1">
      <left/>
      <right style="thin">
        <color indexed="64"/>
      </right>
      <top style="thin">
        <color indexed="64"/>
      </top>
      <bottom style="thin">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thin">
        <color indexed="64"/>
      </top>
      <bottom style="thin">
        <color indexed="64"/>
      </bottom>
      <diagonal style="hair">
        <color indexed="64"/>
      </diagonal>
    </border>
    <border diagonalUp="1">
      <left style="thin">
        <color indexed="64"/>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hair">
        <color indexed="64"/>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medium">
        <color indexed="64"/>
      </right>
      <top style="double">
        <color indexed="64"/>
      </top>
      <bottom style="thin">
        <color indexed="64"/>
      </bottom>
      <diagonal/>
    </border>
    <border>
      <left/>
      <right/>
      <top style="thin">
        <color indexed="64"/>
      </top>
      <bottom style="double">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Up="1">
      <left style="hair">
        <color indexed="64"/>
      </left>
      <right style="thin">
        <color indexed="64"/>
      </right>
      <top style="thin">
        <color indexed="64"/>
      </top>
      <bottom/>
      <diagonal style="hair">
        <color indexed="64"/>
      </diagonal>
    </border>
    <border diagonalUp="1">
      <left style="hair">
        <color indexed="64"/>
      </left>
      <right style="thin">
        <color indexed="64"/>
      </right>
      <top/>
      <bottom/>
      <diagonal style="hair">
        <color indexed="64"/>
      </diagonal>
    </border>
    <border diagonalUp="1">
      <left style="hair">
        <color indexed="64"/>
      </left>
      <right style="thin">
        <color indexed="64"/>
      </right>
      <top/>
      <bottom style="hair">
        <color indexed="64"/>
      </bottom>
      <diagonal style="hair">
        <color indexed="64"/>
      </diagonal>
    </border>
    <border>
      <left style="thin">
        <color indexed="64"/>
      </left>
      <right style="thin">
        <color indexed="64"/>
      </right>
      <top/>
      <bottom style="hair">
        <color indexed="64"/>
      </bottom>
      <diagonal/>
    </border>
    <border>
      <left style="thin">
        <color indexed="64"/>
      </left>
      <right style="dashDot">
        <color indexed="64"/>
      </right>
      <top style="dashDot">
        <color indexed="64"/>
      </top>
      <bottom style="dashDot">
        <color indexed="64"/>
      </bottom>
      <diagonal/>
    </border>
    <border diagonalUp="1">
      <left style="dashDot">
        <color indexed="64"/>
      </left>
      <right style="hair">
        <color indexed="64"/>
      </right>
      <top style="hair">
        <color indexed="64"/>
      </top>
      <bottom style="hair">
        <color indexed="64"/>
      </bottom>
      <diagonal style="hair">
        <color indexed="64"/>
      </diagonal>
    </border>
    <border>
      <left style="dashDot">
        <color indexed="64"/>
      </left>
      <right style="hair">
        <color indexed="64"/>
      </right>
      <top style="hair">
        <color indexed="64"/>
      </top>
      <bottom style="hair">
        <color indexed="64"/>
      </bottom>
      <diagonal/>
    </border>
    <border>
      <left style="thin">
        <color indexed="64"/>
      </left>
      <right style="dashDot">
        <color indexed="64"/>
      </right>
      <top style="dashDot">
        <color indexed="64"/>
      </top>
      <bottom/>
      <diagonal/>
    </border>
    <border diagonalUp="1">
      <left/>
      <right style="hair">
        <color indexed="64"/>
      </right>
      <top style="hair">
        <color indexed="64"/>
      </top>
      <bottom/>
      <diagonal style="hair">
        <color indexed="64"/>
      </diagonal>
    </border>
    <border>
      <left style="thin">
        <color indexed="64"/>
      </left>
      <right style="dashDot">
        <color indexed="64"/>
      </right>
      <top/>
      <bottom style="dashDot">
        <color indexed="64"/>
      </bottom>
      <diagonal/>
    </border>
    <border diagonalUp="1">
      <left style="dashDot">
        <color indexed="64"/>
      </left>
      <right style="hair">
        <color indexed="64"/>
      </right>
      <top style="hair">
        <color indexed="64"/>
      </top>
      <bottom/>
      <diagonal style="hair">
        <color indexed="64"/>
      </diagonal>
    </border>
    <border diagonalUp="1">
      <left style="thin">
        <color indexed="64"/>
      </left>
      <right/>
      <top/>
      <bottom style="hair">
        <color indexed="64"/>
      </bottom>
      <diagonal style="hair">
        <color indexed="64"/>
      </diagonal>
    </border>
    <border>
      <left style="dashDotDot">
        <color indexed="64"/>
      </left>
      <right style="dashDotDot">
        <color indexed="64"/>
      </right>
      <top style="dashDotDot">
        <color indexed="64"/>
      </top>
      <bottom style="dashDotDot">
        <color indexed="64"/>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style="hair">
        <color indexed="64"/>
      </left>
      <right style="hair">
        <color indexed="64"/>
      </right>
      <top style="hair">
        <color indexed="64"/>
      </top>
      <bottom style="thin">
        <color indexed="64"/>
      </bottom>
      <diagonal/>
    </border>
    <border diagonalUp="1">
      <left style="hair">
        <color indexed="64"/>
      </left>
      <right/>
      <top style="hair">
        <color indexed="64"/>
      </top>
      <bottom style="thin">
        <color indexed="64"/>
      </bottom>
      <diagonal style="hair">
        <color indexed="64"/>
      </diagonal>
    </border>
    <border>
      <left style="thin">
        <color indexed="64"/>
      </left>
      <right style="thin">
        <color indexed="64"/>
      </right>
      <top style="hair">
        <color indexed="64"/>
      </top>
      <bottom style="thin">
        <color indexed="64"/>
      </bottom>
      <diagonal/>
    </border>
    <border diagonalUp="1">
      <left style="thin">
        <color indexed="64"/>
      </left>
      <right style="hair">
        <color indexed="64"/>
      </right>
      <top style="thin">
        <color indexed="64"/>
      </top>
      <bottom style="thin">
        <color indexed="64"/>
      </bottom>
      <diagonal style="thin">
        <color indexed="64"/>
      </diagonal>
    </border>
    <border diagonalUp="1">
      <left style="hair">
        <color indexed="64"/>
      </left>
      <right style="hair">
        <color indexed="64"/>
      </right>
      <top style="thin">
        <color indexed="64"/>
      </top>
      <bottom style="thin">
        <color indexed="64"/>
      </bottom>
      <diagonal style="thin">
        <color indexed="64"/>
      </diagonal>
    </border>
    <border diagonalUp="1">
      <left style="hair">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hair">
        <color indexed="64"/>
      </left>
      <right style="thin">
        <color indexed="64"/>
      </right>
      <top style="hair">
        <color indexed="64"/>
      </top>
      <bottom/>
      <diagonal style="hair">
        <color indexed="64"/>
      </diagonal>
    </border>
    <border diagonalUp="1">
      <left style="hair">
        <color indexed="64"/>
      </left>
      <right style="dashDotDot">
        <color indexed="64"/>
      </right>
      <top style="hair">
        <color indexed="64"/>
      </top>
      <bottom style="thin">
        <color indexed="64"/>
      </bottom>
      <diagonal style="hair">
        <color indexed="64"/>
      </diagonal>
    </border>
    <border>
      <left style="dashDotDot">
        <color indexed="64"/>
      </left>
      <right style="thin">
        <color indexed="64"/>
      </right>
      <top style="dashDotDot">
        <color indexed="64"/>
      </top>
      <bottom style="thin">
        <color indexed="64"/>
      </bottom>
      <diagonal/>
    </border>
    <border>
      <left style="thin">
        <color indexed="64"/>
      </left>
      <right style="thin">
        <color indexed="64"/>
      </right>
      <top style="thin">
        <color indexed="64"/>
      </top>
      <bottom style="hair">
        <color indexed="64"/>
      </bottom>
      <diagonal/>
    </border>
    <border>
      <left style="dashDotDot">
        <color indexed="64"/>
      </left>
      <right style="thin">
        <color indexed="64"/>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diagonalUp="1">
      <left style="hair">
        <color indexed="64"/>
      </left>
      <right style="thin">
        <color indexed="64"/>
      </right>
      <top style="hair">
        <color indexed="64"/>
      </top>
      <bottom style="thin">
        <color indexed="64"/>
      </bottom>
      <diagonal style="hair">
        <color indexed="64"/>
      </diagonal>
    </border>
    <border diagonalUp="1">
      <left style="hair">
        <color indexed="64"/>
      </left>
      <right style="thin">
        <color indexed="64"/>
      </right>
      <top style="thin">
        <color indexed="64"/>
      </top>
      <bottom style="hair">
        <color indexed="64"/>
      </bottom>
      <diagonal style="thin">
        <color indexed="64"/>
      </diagonal>
    </border>
    <border diagonalUp="1">
      <left style="hair">
        <color indexed="64"/>
      </left>
      <right style="thin">
        <color indexed="64"/>
      </right>
      <top style="hair">
        <color indexed="64"/>
      </top>
      <bottom style="thin">
        <color indexed="64"/>
      </bottom>
      <diagonal style="thin">
        <color indexed="64"/>
      </diagonal>
    </border>
    <border diagonalUp="1">
      <left style="hair">
        <color indexed="64"/>
      </left>
      <right style="hair">
        <color indexed="64"/>
      </right>
      <top style="thin">
        <color indexed="64"/>
      </top>
      <bottom style="hair">
        <color indexed="64"/>
      </bottom>
      <diagonal style="thin">
        <color indexed="64"/>
      </diagonal>
    </border>
    <border diagonalUp="1">
      <left style="hair">
        <color indexed="64"/>
      </left>
      <right style="hair">
        <color indexed="64"/>
      </right>
      <top style="hair">
        <color indexed="64"/>
      </top>
      <bottom style="hair">
        <color indexed="64"/>
      </bottom>
      <diagonal style="thin">
        <color indexed="64"/>
      </diagonal>
    </border>
    <border diagonalUp="1">
      <left style="hair">
        <color indexed="64"/>
      </left>
      <right style="hair">
        <color indexed="64"/>
      </right>
      <top style="hair">
        <color indexed="64"/>
      </top>
      <bottom style="thin">
        <color indexed="64"/>
      </bottom>
      <diagonal style="thin">
        <color indexed="64"/>
      </diagonal>
    </border>
    <border diagonalUp="1">
      <left style="hair">
        <color indexed="64"/>
      </left>
      <right style="hair">
        <color indexed="64"/>
      </right>
      <top style="thin">
        <color indexed="64"/>
      </top>
      <bottom/>
      <diagonal style="hair">
        <color indexed="64"/>
      </diagonal>
    </border>
    <border>
      <left style="hair">
        <color indexed="64"/>
      </left>
      <right/>
      <top style="thin">
        <color indexed="64"/>
      </top>
      <bottom/>
      <diagonal/>
    </border>
    <border>
      <left style="dashDotDot">
        <color indexed="64"/>
      </left>
      <right style="thin">
        <color indexed="64"/>
      </right>
      <top style="dashDotDot">
        <color indexed="64"/>
      </top>
      <bottom/>
      <diagonal/>
    </border>
    <border diagonalUp="1">
      <left style="hair">
        <color indexed="64"/>
      </left>
      <right style="hair">
        <color indexed="64"/>
      </right>
      <top/>
      <bottom/>
      <diagonal style="hair">
        <color indexed="64"/>
      </diagonal>
    </border>
    <border>
      <left style="hair">
        <color indexed="64"/>
      </left>
      <right/>
      <top/>
      <bottom/>
      <diagonal/>
    </border>
    <border>
      <left style="dashDotDot">
        <color indexed="64"/>
      </left>
      <right style="thin">
        <color indexed="64"/>
      </right>
      <top/>
      <bottom/>
      <diagonal/>
    </border>
    <border>
      <left style="hair">
        <color indexed="64"/>
      </left>
      <right/>
      <top/>
      <bottom style="thin">
        <color indexed="64"/>
      </bottom>
      <diagonal/>
    </border>
    <border>
      <left style="dashDotDot">
        <color indexed="64"/>
      </left>
      <right style="thin">
        <color indexed="64"/>
      </right>
      <top/>
      <bottom style="dashDotDot">
        <color indexed="64"/>
      </bottom>
      <diagonal/>
    </border>
    <border diagonalUp="1">
      <left style="hair">
        <color indexed="64"/>
      </left>
      <right style="thin">
        <color indexed="64"/>
      </right>
      <top style="dashDotDot">
        <color indexed="64"/>
      </top>
      <bottom style="hair">
        <color indexed="64"/>
      </bottom>
      <diagonal style="thin">
        <color indexed="64"/>
      </diagonal>
    </border>
    <border diagonalUp="1">
      <left style="hair">
        <color indexed="64"/>
      </left>
      <right style="thin">
        <color indexed="64"/>
      </right>
      <top style="hair">
        <color indexed="64"/>
      </top>
      <bottom style="hair">
        <color indexed="64"/>
      </bottom>
      <diagonal style="thin">
        <color indexed="64"/>
      </diagonal>
    </border>
    <border>
      <left style="mediumDashDot">
        <color indexed="64"/>
      </left>
      <right/>
      <top/>
      <bottom/>
      <diagonal/>
    </border>
    <border>
      <left/>
      <right style="mediumDashDot">
        <color indexed="64"/>
      </right>
      <top/>
      <bottom/>
      <diagonal/>
    </border>
  </borders>
  <cellStyleXfs count="21">
    <xf numFmtId="0" fontId="0" fillId="0" borderId="0">
      <alignment vertical="center"/>
    </xf>
    <xf numFmtId="6" fontId="3" fillId="0" borderId="0" applyFont="0" applyFill="0" applyBorder="0" applyAlignment="0" applyProtection="0">
      <alignment vertical="center"/>
    </xf>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3" fillId="0" borderId="0"/>
    <xf numFmtId="0" fontId="2" fillId="0" borderId="0">
      <alignment vertical="center"/>
    </xf>
    <xf numFmtId="0" fontId="2" fillId="0" borderId="0"/>
    <xf numFmtId="0" fontId="1" fillId="0" borderId="0">
      <alignment vertical="center"/>
    </xf>
    <xf numFmtId="0" fontId="2" fillId="0" borderId="0"/>
    <xf numFmtId="0" fontId="73" fillId="0" borderId="0"/>
    <xf numFmtId="0" fontId="2" fillId="0" borderId="0"/>
    <xf numFmtId="0" fontId="81" fillId="0" borderId="0"/>
    <xf numFmtId="0" fontId="2" fillId="0" borderId="0"/>
    <xf numFmtId="0" fontId="81" fillId="0" borderId="0"/>
    <xf numFmtId="0" fontId="81" fillId="0" borderId="0"/>
  </cellStyleXfs>
  <cellXfs count="2310">
    <xf numFmtId="0" fontId="0" fillId="0" borderId="0" xfId="0">
      <alignment vertical="center"/>
    </xf>
    <xf numFmtId="0" fontId="3" fillId="0" borderId="0" xfId="8"/>
    <xf numFmtId="0" fontId="3" fillId="0" borderId="0" xfId="8" applyFont="1"/>
    <xf numFmtId="0" fontId="3" fillId="0" borderId="0" xfId="8" applyFont="1" applyAlignment="1">
      <alignment horizontal="left"/>
    </xf>
    <xf numFmtId="0" fontId="2" fillId="0" borderId="0" xfId="9"/>
    <xf numFmtId="0" fontId="15" fillId="0" borderId="0" xfId="9" applyFont="1"/>
    <xf numFmtId="0" fontId="3" fillId="0" borderId="0" xfId="10"/>
    <xf numFmtId="0" fontId="3" fillId="6" borderId="0" xfId="10" applyFill="1"/>
    <xf numFmtId="0" fontId="6" fillId="6" borderId="0" xfId="10" applyFont="1" applyFill="1"/>
    <xf numFmtId="0" fontId="7" fillId="6" borderId="0" xfId="10" applyFont="1" applyFill="1"/>
    <xf numFmtId="0" fontId="3" fillId="6" borderId="0" xfId="10" applyFont="1" applyFill="1"/>
    <xf numFmtId="0" fontId="3" fillId="6" borderId="0" xfId="10" applyFont="1" applyFill="1" applyAlignment="1">
      <alignment horizontal="left"/>
    </xf>
    <xf numFmtId="0" fontId="3" fillId="6" borderId="70" xfId="10" applyFill="1" applyBorder="1"/>
    <xf numFmtId="0" fontId="3" fillId="6" borderId="70" xfId="10" applyFont="1" applyFill="1" applyBorder="1"/>
    <xf numFmtId="0" fontId="3" fillId="6" borderId="16" xfId="10" applyFill="1" applyBorder="1"/>
    <xf numFmtId="0" fontId="6" fillId="6" borderId="79" xfId="10" applyFont="1" applyFill="1" applyBorder="1"/>
    <xf numFmtId="0" fontId="6" fillId="6" borderId="0" xfId="10" applyFont="1" applyFill="1" applyBorder="1"/>
    <xf numFmtId="0" fontId="6" fillId="6" borderId="0" xfId="10" applyFont="1" applyFill="1" applyBorder="1" applyAlignment="1">
      <alignment horizontal="left"/>
    </xf>
    <xf numFmtId="0" fontId="6" fillId="6" borderId="21" xfId="10" applyFont="1" applyFill="1" applyBorder="1"/>
    <xf numFmtId="0" fontId="6" fillId="6" borderId="50" xfId="10" applyFont="1" applyFill="1" applyBorder="1"/>
    <xf numFmtId="0" fontId="6" fillId="6" borderId="23" xfId="10" applyFont="1" applyFill="1" applyBorder="1"/>
    <xf numFmtId="0" fontId="6" fillId="6" borderId="8" xfId="10" applyFont="1" applyFill="1" applyBorder="1"/>
    <xf numFmtId="0" fontId="6" fillId="6" borderId="77" xfId="0" applyFont="1" applyFill="1" applyBorder="1" applyAlignment="1">
      <alignment horizontal="center" vertical="center"/>
    </xf>
    <xf numFmtId="0" fontId="6" fillId="6" borderId="78" xfId="0" applyFont="1" applyFill="1" applyBorder="1">
      <alignment vertical="center"/>
    </xf>
    <xf numFmtId="0" fontId="6" fillId="6" borderId="36" xfId="0" applyFont="1" applyFill="1" applyBorder="1">
      <alignment vertical="center"/>
    </xf>
    <xf numFmtId="0" fontId="6" fillId="6" borderId="39" xfId="0" applyFont="1" applyFill="1" applyBorder="1">
      <alignment vertical="center"/>
    </xf>
    <xf numFmtId="0" fontId="6" fillId="6" borderId="6" xfId="0" applyFont="1" applyFill="1" applyBorder="1">
      <alignment vertical="center"/>
    </xf>
    <xf numFmtId="0" fontId="6" fillId="6" borderId="0" xfId="0" applyFont="1" applyFill="1" applyBorder="1">
      <alignment vertical="center"/>
    </xf>
    <xf numFmtId="0" fontId="6" fillId="6" borderId="79" xfId="0" applyFont="1" applyFill="1" applyBorder="1">
      <alignment vertical="center"/>
    </xf>
    <xf numFmtId="0" fontId="6" fillId="6" borderId="54" xfId="0" applyFont="1" applyFill="1" applyBorder="1">
      <alignment vertical="center"/>
    </xf>
    <xf numFmtId="0" fontId="6" fillId="6" borderId="50" xfId="0" applyFont="1" applyFill="1" applyBorder="1">
      <alignment vertical="center"/>
    </xf>
    <xf numFmtId="0" fontId="6" fillId="6" borderId="44" xfId="0" applyFont="1" applyFill="1" applyBorder="1">
      <alignment vertical="center"/>
    </xf>
    <xf numFmtId="0" fontId="6" fillId="6" borderId="76" xfId="0" applyFont="1" applyFill="1" applyBorder="1" applyAlignment="1">
      <alignment vertical="center"/>
    </xf>
    <xf numFmtId="0" fontId="6" fillId="6" borderId="80" xfId="0" applyFont="1" applyFill="1" applyBorder="1" applyAlignment="1">
      <alignment vertical="center"/>
    </xf>
    <xf numFmtId="0" fontId="6" fillId="6" borderId="81" xfId="0" applyFont="1" applyFill="1" applyBorder="1" applyAlignment="1">
      <alignment vertical="center"/>
    </xf>
    <xf numFmtId="0" fontId="6" fillId="6" borderId="18" xfId="0" applyFont="1" applyFill="1" applyBorder="1">
      <alignment vertical="center"/>
    </xf>
    <xf numFmtId="0" fontId="6" fillId="6" borderId="22" xfId="0" applyFont="1" applyFill="1" applyBorder="1">
      <alignment vertical="center"/>
    </xf>
    <xf numFmtId="0" fontId="6" fillId="6" borderId="6" xfId="0" applyFont="1" applyFill="1" applyBorder="1" applyAlignment="1">
      <alignment vertical="center"/>
    </xf>
    <xf numFmtId="0" fontId="6" fillId="6" borderId="0" xfId="0" applyFont="1" applyFill="1" applyBorder="1" applyAlignment="1">
      <alignment vertical="center"/>
    </xf>
    <xf numFmtId="0" fontId="6" fillId="6" borderId="21" xfId="0" applyFont="1" applyFill="1" applyBorder="1" applyAlignment="1">
      <alignment vertical="center"/>
    </xf>
    <xf numFmtId="0" fontId="6" fillId="6" borderId="82" xfId="0" applyFont="1" applyFill="1" applyBorder="1" applyAlignment="1">
      <alignment vertical="center"/>
    </xf>
    <xf numFmtId="0" fontId="6" fillId="6" borderId="64" xfId="0" applyFont="1" applyFill="1" applyBorder="1" applyAlignment="1">
      <alignment vertical="center" shrinkToFit="1"/>
    </xf>
    <xf numFmtId="0" fontId="6" fillId="6" borderId="12" xfId="0" applyFont="1" applyFill="1" applyBorder="1" applyAlignment="1">
      <alignment vertical="center"/>
    </xf>
    <xf numFmtId="0" fontId="6" fillId="6" borderId="34" xfId="0" applyFont="1" applyFill="1" applyBorder="1" applyAlignment="1">
      <alignment vertical="center"/>
    </xf>
    <xf numFmtId="0" fontId="6" fillId="6" borderId="13" xfId="0" applyFont="1" applyFill="1" applyBorder="1" applyAlignment="1">
      <alignment vertical="center"/>
    </xf>
    <xf numFmtId="0" fontId="6" fillId="6" borderId="14" xfId="0" applyFont="1" applyFill="1" applyBorder="1" applyAlignment="1">
      <alignment vertical="center"/>
    </xf>
    <xf numFmtId="0" fontId="6" fillId="6" borderId="15" xfId="0" applyFont="1" applyFill="1" applyBorder="1" applyAlignment="1">
      <alignment vertical="center" shrinkToFit="1"/>
    </xf>
    <xf numFmtId="0" fontId="3" fillId="6" borderId="0" xfId="8" applyFill="1"/>
    <xf numFmtId="0" fontId="3" fillId="6" borderId="0" xfId="8" applyFont="1" applyFill="1"/>
    <xf numFmtId="0" fontId="3" fillId="6" borderId="0" xfId="8" applyFont="1" applyFill="1" applyAlignment="1">
      <alignment horizontal="left"/>
    </xf>
    <xf numFmtId="0" fontId="8" fillId="6" borderId="0" xfId="0" applyFont="1" applyFill="1" applyBorder="1">
      <alignment vertical="center"/>
    </xf>
    <xf numFmtId="0" fontId="3" fillId="6" borderId="0" xfId="8" applyFill="1" applyBorder="1"/>
    <xf numFmtId="0" fontId="2" fillId="6" borderId="70" xfId="9" applyFill="1" applyBorder="1"/>
    <xf numFmtId="0" fontId="2" fillId="6" borderId="70" xfId="9" applyFont="1" applyFill="1" applyBorder="1"/>
    <xf numFmtId="0" fontId="2" fillId="6" borderId="16" xfId="9" applyFill="1" applyBorder="1"/>
    <xf numFmtId="0" fontId="6" fillId="6" borderId="79" xfId="9" applyFont="1" applyFill="1" applyBorder="1"/>
    <xf numFmtId="0" fontId="6" fillId="6" borderId="0" xfId="9" applyFont="1" applyFill="1" applyBorder="1"/>
    <xf numFmtId="0" fontId="6" fillId="6" borderId="0" xfId="9" applyFont="1" applyFill="1" applyBorder="1" applyAlignment="1">
      <alignment horizontal="left"/>
    </xf>
    <xf numFmtId="0" fontId="6" fillId="6" borderId="21" xfId="9" applyFont="1" applyFill="1" applyBorder="1"/>
    <xf numFmtId="0" fontId="6" fillId="6" borderId="50" xfId="9" applyFont="1" applyFill="1" applyBorder="1"/>
    <xf numFmtId="0" fontId="6" fillId="6" borderId="23" xfId="9" applyFont="1" applyFill="1" applyBorder="1"/>
    <xf numFmtId="0" fontId="6" fillId="6" borderId="8" xfId="9" applyFont="1" applyFill="1" applyBorder="1"/>
    <xf numFmtId="0" fontId="2" fillId="6" borderId="0" xfId="9" applyFill="1"/>
    <xf numFmtId="0" fontId="2" fillId="6" borderId="0" xfId="9" applyFont="1" applyFill="1"/>
    <xf numFmtId="0" fontId="6" fillId="6" borderId="0" xfId="9" applyFont="1" applyFill="1"/>
    <xf numFmtId="0" fontId="7" fillId="6" borderId="0" xfId="0" applyFont="1" applyFill="1" applyBorder="1" applyAlignment="1">
      <alignment horizontal="center" vertical="center"/>
    </xf>
    <xf numFmtId="0" fontId="0" fillId="6" borderId="0" xfId="8" applyFont="1" applyFill="1"/>
    <xf numFmtId="0" fontId="8" fillId="6" borderId="0" xfId="0" applyFont="1" applyFill="1" applyBorder="1" applyAlignment="1">
      <alignment vertical="center"/>
    </xf>
    <xf numFmtId="0" fontId="2" fillId="6" borderId="79" xfId="9" applyFill="1" applyBorder="1"/>
    <xf numFmtId="0" fontId="18" fillId="6" borderId="39" xfId="2" applyFont="1" applyFill="1" applyBorder="1" applyAlignment="1">
      <alignment horizontal="center" vertical="center"/>
    </xf>
    <xf numFmtId="176" fontId="18" fillId="0" borderId="18" xfId="2" applyNumberFormat="1" applyFont="1" applyBorder="1" applyAlignment="1">
      <alignment horizontal="left" vertical="center"/>
    </xf>
    <xf numFmtId="0" fontId="18" fillId="6" borderId="9" xfId="2" applyFont="1" applyFill="1" applyBorder="1" applyAlignment="1">
      <alignment horizontal="center" vertical="center"/>
    </xf>
    <xf numFmtId="0" fontId="18" fillId="6" borderId="22" xfId="2" applyFont="1" applyFill="1" applyBorder="1" applyAlignment="1">
      <alignment horizontal="center" vertical="center"/>
    </xf>
    <xf numFmtId="0" fontId="18" fillId="0" borderId="43" xfId="2" applyFont="1" applyBorder="1" applyAlignment="1">
      <alignment horizontal="left" vertical="center"/>
    </xf>
    <xf numFmtId="0" fontId="18" fillId="6" borderId="38" xfId="2" applyFont="1" applyFill="1" applyBorder="1" applyAlignment="1">
      <alignment horizontal="center" vertical="center"/>
    </xf>
    <xf numFmtId="0" fontId="18" fillId="0" borderId="36" xfId="2" applyFont="1" applyBorder="1" applyAlignment="1">
      <alignment horizontal="left" vertical="center"/>
    </xf>
    <xf numFmtId="176" fontId="18" fillId="0" borderId="31" xfId="2" applyNumberFormat="1" applyFont="1" applyBorder="1" applyAlignment="1">
      <alignment horizontal="left" vertical="center" wrapText="1"/>
    </xf>
    <xf numFmtId="0" fontId="18" fillId="6" borderId="41" xfId="2" applyFont="1" applyFill="1" applyBorder="1" applyAlignment="1">
      <alignment horizontal="center" vertical="center"/>
    </xf>
    <xf numFmtId="0" fontId="18" fillId="0" borderId="31" xfId="2" applyFont="1" applyBorder="1" applyAlignment="1">
      <alignment horizontal="left" vertical="center"/>
    </xf>
    <xf numFmtId="0" fontId="20" fillId="0" borderId="0" xfId="2" applyFont="1"/>
    <xf numFmtId="0" fontId="18" fillId="6" borderId="0" xfId="0" applyFont="1" applyFill="1">
      <alignment vertical="center"/>
    </xf>
    <xf numFmtId="0" fontId="18" fillId="6" borderId="0" xfId="0" applyFont="1" applyFill="1" applyAlignment="1">
      <alignment horizontal="right" vertical="center"/>
    </xf>
    <xf numFmtId="0" fontId="11" fillId="6" borderId="77" xfId="0" applyFont="1" applyFill="1" applyBorder="1" applyAlignment="1">
      <alignment horizontal="center" vertical="center"/>
    </xf>
    <xf numFmtId="0" fontId="18" fillId="6" borderId="98" xfId="0" applyFont="1" applyFill="1" applyBorder="1" applyAlignment="1">
      <alignment horizontal="center" vertical="center"/>
    </xf>
    <xf numFmtId="0" fontId="18" fillId="6" borderId="18" xfId="0" applyFont="1" applyFill="1" applyBorder="1">
      <alignment vertical="center"/>
    </xf>
    <xf numFmtId="0" fontId="18" fillId="6" borderId="30" xfId="0" applyFont="1" applyFill="1" applyBorder="1">
      <alignment vertical="center"/>
    </xf>
    <xf numFmtId="0" fontId="18" fillId="6" borderId="77" xfId="0" applyFont="1" applyFill="1" applyBorder="1" applyAlignment="1">
      <alignment vertical="center"/>
    </xf>
    <xf numFmtId="0" fontId="18" fillId="6" borderId="49" xfId="0" applyFont="1" applyFill="1" applyBorder="1" applyAlignment="1">
      <alignment horizontal="left" vertical="center" wrapText="1" indent="1"/>
    </xf>
    <xf numFmtId="0" fontId="18" fillId="6" borderId="49" xfId="0" applyFont="1" applyFill="1" applyBorder="1" applyAlignment="1">
      <alignment horizontal="left" vertical="center" indent="1"/>
    </xf>
    <xf numFmtId="0" fontId="18" fillId="6" borderId="98" xfId="0" applyFont="1" applyFill="1" applyBorder="1" applyAlignment="1">
      <alignment horizontal="left" vertical="center" indent="1"/>
    </xf>
    <xf numFmtId="0" fontId="18" fillId="6" borderId="32" xfId="0" applyFont="1" applyFill="1" applyBorder="1" applyAlignment="1">
      <alignment horizontal="center" vertical="center"/>
    </xf>
    <xf numFmtId="0" fontId="18" fillId="6" borderId="38" xfId="0" applyFont="1" applyFill="1" applyBorder="1">
      <alignment vertical="center"/>
    </xf>
    <xf numFmtId="0" fontId="18" fillId="6" borderId="36" xfId="0" applyFont="1" applyFill="1" applyBorder="1">
      <alignment vertical="center"/>
    </xf>
    <xf numFmtId="0" fontId="18" fillId="6" borderId="8" xfId="0" applyFont="1" applyFill="1" applyBorder="1">
      <alignment vertical="center"/>
    </xf>
    <xf numFmtId="0" fontId="18" fillId="6" borderId="50" xfId="0" applyFont="1" applyFill="1" applyBorder="1">
      <alignment vertical="center"/>
    </xf>
    <xf numFmtId="0" fontId="18" fillId="6" borderId="39" xfId="0" applyFont="1" applyFill="1" applyBorder="1">
      <alignment vertical="center"/>
    </xf>
    <xf numFmtId="0" fontId="18" fillId="6" borderId="32" xfId="0" applyFont="1" applyFill="1" applyBorder="1">
      <alignment vertical="center"/>
    </xf>
    <xf numFmtId="0" fontId="18" fillId="6" borderId="31" xfId="0" applyFont="1" applyFill="1" applyBorder="1">
      <alignment vertical="center"/>
    </xf>
    <xf numFmtId="0" fontId="18" fillId="6" borderId="42" xfId="0" applyFont="1" applyFill="1" applyBorder="1">
      <alignment vertical="center"/>
    </xf>
    <xf numFmtId="0" fontId="18" fillId="6" borderId="27" xfId="0" applyFont="1" applyFill="1" applyBorder="1">
      <alignment vertical="center"/>
    </xf>
    <xf numFmtId="0" fontId="18" fillId="6" borderId="41" xfId="0" applyFont="1" applyFill="1" applyBorder="1">
      <alignment vertical="center"/>
    </xf>
    <xf numFmtId="0" fontId="18" fillId="6" borderId="43" xfId="0" applyFont="1" applyFill="1" applyBorder="1">
      <alignment vertical="center"/>
    </xf>
    <xf numFmtId="0" fontId="18" fillId="6" borderId="48" xfId="0" applyFont="1" applyFill="1" applyBorder="1">
      <alignment vertical="center"/>
    </xf>
    <xf numFmtId="0" fontId="18" fillId="6" borderId="23" xfId="0" applyFont="1" applyFill="1" applyBorder="1">
      <alignment vertical="center"/>
    </xf>
    <xf numFmtId="176" fontId="18" fillId="0" borderId="48" xfId="2" applyNumberFormat="1" applyFont="1" applyBorder="1" applyAlignment="1">
      <alignment horizontal="left" vertical="center"/>
    </xf>
    <xf numFmtId="0" fontId="18" fillId="0" borderId="48" xfId="2" applyFont="1" applyBorder="1" applyAlignment="1">
      <alignment horizontal="left" vertical="center"/>
    </xf>
    <xf numFmtId="0" fontId="18" fillId="6" borderId="58" xfId="0" applyFont="1" applyFill="1" applyBorder="1" applyAlignment="1">
      <alignment horizontal="center" vertical="center" wrapText="1"/>
    </xf>
    <xf numFmtId="0" fontId="18" fillId="6" borderId="45" xfId="0" applyFont="1" applyFill="1" applyBorder="1">
      <alignment vertical="center"/>
    </xf>
    <xf numFmtId="0" fontId="18" fillId="6" borderId="75" xfId="2" applyFont="1" applyFill="1" applyBorder="1" applyAlignment="1">
      <alignment horizontal="center" vertical="center"/>
    </xf>
    <xf numFmtId="0" fontId="18" fillId="6" borderId="2" xfId="0" applyFont="1" applyFill="1" applyBorder="1">
      <alignment vertical="center"/>
    </xf>
    <xf numFmtId="0" fontId="18" fillId="6" borderId="27" xfId="0" applyFont="1" applyFill="1" applyBorder="1" applyAlignment="1">
      <alignment vertical="center" wrapText="1"/>
    </xf>
    <xf numFmtId="0" fontId="18" fillId="6" borderId="0" xfId="0" applyFont="1" applyFill="1" applyBorder="1" applyAlignment="1">
      <alignment horizontal="center" vertical="center"/>
    </xf>
    <xf numFmtId="0" fontId="18" fillId="6" borderId="0" xfId="2" applyFont="1" applyFill="1" applyBorder="1" applyAlignment="1">
      <alignment horizontal="center" vertical="center"/>
    </xf>
    <xf numFmtId="0" fontId="18" fillId="6" borderId="0" xfId="0" applyFont="1" applyFill="1" applyBorder="1">
      <alignment vertical="center"/>
    </xf>
    <xf numFmtId="0" fontId="18" fillId="6" borderId="19" xfId="0" applyFont="1" applyFill="1" applyBorder="1">
      <alignment vertical="center"/>
    </xf>
    <xf numFmtId="0" fontId="18" fillId="6" borderId="70" xfId="0" applyFont="1" applyFill="1" applyBorder="1">
      <alignment vertical="center"/>
    </xf>
    <xf numFmtId="176" fontId="18" fillId="0" borderId="0" xfId="2" applyNumberFormat="1" applyFont="1" applyBorder="1" applyAlignment="1">
      <alignment horizontal="left" vertical="center" wrapText="1"/>
    </xf>
    <xf numFmtId="0" fontId="18" fillId="6" borderId="16" xfId="0" applyFont="1" applyFill="1" applyBorder="1" applyAlignment="1">
      <alignment horizontal="center" vertical="center"/>
    </xf>
    <xf numFmtId="0" fontId="18" fillId="6" borderId="151" xfId="0" applyFont="1" applyFill="1" applyBorder="1">
      <alignment vertical="center"/>
    </xf>
    <xf numFmtId="0" fontId="18" fillId="0" borderId="148" xfId="2" applyFont="1" applyBorder="1" applyAlignment="1">
      <alignment horizontal="left" vertical="center"/>
    </xf>
    <xf numFmtId="0" fontId="18" fillId="6" borderId="44" xfId="0" applyFont="1" applyFill="1" applyBorder="1">
      <alignment vertical="center"/>
    </xf>
    <xf numFmtId="0" fontId="18" fillId="6" borderId="21" xfId="0" applyFont="1" applyFill="1" applyBorder="1" applyAlignment="1">
      <alignment horizontal="center" vertical="center"/>
    </xf>
    <xf numFmtId="0" fontId="18" fillId="6" borderId="54" xfId="0" applyFont="1" applyFill="1" applyBorder="1" applyAlignment="1">
      <alignment horizontal="center" vertical="center"/>
    </xf>
    <xf numFmtId="0" fontId="18" fillId="6" borderId="146" xfId="0" applyFont="1" applyFill="1" applyBorder="1" applyAlignment="1">
      <alignment horizontal="left" vertical="center" wrapText="1" indent="1"/>
    </xf>
    <xf numFmtId="0" fontId="18" fillId="6" borderId="19" xfId="0" applyFont="1" applyFill="1" applyBorder="1" applyAlignment="1">
      <alignment vertical="center" wrapText="1"/>
    </xf>
    <xf numFmtId="0" fontId="18" fillId="6" borderId="58" xfId="0" applyFont="1" applyFill="1" applyBorder="1" applyAlignment="1">
      <alignment horizontal="center" vertical="center"/>
    </xf>
    <xf numFmtId="0" fontId="20" fillId="0" borderId="0" xfId="10" applyFont="1"/>
    <xf numFmtId="0" fontId="18" fillId="0" borderId="0" xfId="10" applyFont="1"/>
    <xf numFmtId="0" fontId="18" fillId="6" borderId="59" xfId="10" applyFont="1" applyFill="1" applyBorder="1" applyAlignment="1">
      <alignment horizontal="center"/>
    </xf>
    <xf numFmtId="0" fontId="18" fillId="6" borderId="0" xfId="10" applyFont="1" applyFill="1"/>
    <xf numFmtId="0" fontId="18" fillId="6" borderId="0" xfId="6" applyFont="1" applyFill="1"/>
    <xf numFmtId="0" fontId="18" fillId="6" borderId="5" xfId="10" applyFont="1" applyFill="1" applyBorder="1"/>
    <xf numFmtId="0" fontId="18" fillId="6" borderId="6" xfId="10" applyFont="1" applyFill="1" applyBorder="1"/>
    <xf numFmtId="0" fontId="18" fillId="6" borderId="0" xfId="10" applyFont="1" applyFill="1" applyBorder="1"/>
    <xf numFmtId="0" fontId="18" fillId="6" borderId="52" xfId="10" applyFont="1" applyFill="1" applyBorder="1" applyAlignment="1">
      <alignment horizontal="right" vertical="center" wrapText="1"/>
    </xf>
    <xf numFmtId="0" fontId="18" fillId="6" borderId="128" xfId="10" applyFont="1" applyFill="1" applyBorder="1" applyAlignment="1">
      <alignment vertical="center" wrapText="1"/>
    </xf>
    <xf numFmtId="0" fontId="18" fillId="6" borderId="6" xfId="10" applyFont="1" applyFill="1" applyBorder="1" applyAlignment="1">
      <alignment horizontal="left" vertical="top" wrapText="1"/>
    </xf>
    <xf numFmtId="0" fontId="18" fillId="6" borderId="6" xfId="10" applyFont="1" applyFill="1" applyBorder="1" applyAlignment="1">
      <alignment vertical="top"/>
    </xf>
    <xf numFmtId="0" fontId="18" fillId="6" borderId="10" xfId="10" applyFont="1" applyFill="1" applyBorder="1"/>
    <xf numFmtId="0" fontId="18" fillId="6" borderId="68" xfId="10" applyFont="1" applyFill="1" applyBorder="1" applyAlignment="1">
      <alignment horizontal="right" vertical="center" wrapText="1"/>
    </xf>
    <xf numFmtId="0" fontId="18" fillId="6" borderId="142" xfId="10" applyFont="1" applyFill="1" applyBorder="1" applyAlignment="1">
      <alignment vertical="center" wrapText="1"/>
    </xf>
    <xf numFmtId="0" fontId="18" fillId="6" borderId="87" xfId="10" applyFont="1" applyFill="1" applyBorder="1" applyAlignment="1">
      <alignment vertical="center"/>
    </xf>
    <xf numFmtId="0" fontId="18" fillId="6" borderId="88" xfId="0" applyFont="1" applyFill="1" applyBorder="1" applyAlignment="1">
      <alignment vertical="center"/>
    </xf>
    <xf numFmtId="0" fontId="18" fillId="6" borderId="87" xfId="10" applyFont="1" applyFill="1" applyBorder="1" applyAlignment="1">
      <alignment horizontal="left" vertical="top" wrapText="1"/>
    </xf>
    <xf numFmtId="0" fontId="18" fillId="6" borderId="12" xfId="0" applyFont="1" applyFill="1" applyBorder="1" applyAlignment="1">
      <alignment vertical="center"/>
    </xf>
    <xf numFmtId="0" fontId="18" fillId="6" borderId="34" xfId="0" applyFont="1" applyFill="1" applyBorder="1" applyAlignment="1">
      <alignment vertical="center"/>
    </xf>
    <xf numFmtId="0" fontId="18" fillId="3" borderId="12" xfId="10" applyFont="1" applyFill="1" applyBorder="1" applyAlignment="1">
      <alignment horizontal="right" vertical="center" wrapText="1"/>
    </xf>
    <xf numFmtId="0" fontId="18" fillId="3" borderId="74" xfId="10" applyFont="1" applyFill="1" applyBorder="1" applyAlignment="1">
      <alignment horizontal="right" vertical="center" wrapText="1"/>
    </xf>
    <xf numFmtId="0" fontId="18" fillId="6" borderId="12" xfId="10" applyFont="1" applyFill="1" applyBorder="1" applyAlignment="1">
      <alignment horizontal="left" vertical="top" wrapText="1"/>
    </xf>
    <xf numFmtId="0" fontId="18" fillId="6" borderId="0" xfId="10" applyFont="1" applyFill="1" applyBorder="1" applyAlignment="1">
      <alignment horizontal="right" vertical="center"/>
    </xf>
    <xf numFmtId="0" fontId="18" fillId="6" borderId="0" xfId="10" applyFont="1" applyFill="1" applyBorder="1" applyAlignment="1">
      <alignment horizontal="center"/>
    </xf>
    <xf numFmtId="0" fontId="18" fillId="6" borderId="0" xfId="10" applyFont="1" applyFill="1" applyBorder="1" applyAlignment="1">
      <alignment horizontal="right" vertical="center" wrapText="1"/>
    </xf>
    <xf numFmtId="0" fontId="16" fillId="6" borderId="0" xfId="10" applyFont="1" applyFill="1" applyBorder="1" applyAlignment="1">
      <alignment horizontal="center"/>
    </xf>
    <xf numFmtId="0" fontId="18" fillId="6" borderId="73" xfId="10" applyFont="1" applyFill="1" applyBorder="1" applyAlignment="1">
      <alignment horizontal="center" vertical="center"/>
    </xf>
    <xf numFmtId="0" fontId="18" fillId="6" borderId="74" xfId="10" applyFont="1" applyFill="1" applyBorder="1" applyAlignment="1">
      <alignment horizontal="center" vertical="center"/>
    </xf>
    <xf numFmtId="0" fontId="7" fillId="6" borderId="7" xfId="6" applyFont="1" applyFill="1" applyBorder="1" applyAlignment="1">
      <alignment horizontal="center" shrinkToFit="1"/>
    </xf>
    <xf numFmtId="0" fontId="22" fillId="0" borderId="105" xfId="0" applyFont="1" applyBorder="1" applyAlignment="1">
      <alignment horizontal="center" vertical="center"/>
    </xf>
    <xf numFmtId="0" fontId="22" fillId="0" borderId="105" xfId="0" applyFont="1" applyBorder="1" applyAlignment="1">
      <alignment horizontal="center" vertical="center" wrapText="1"/>
    </xf>
    <xf numFmtId="0" fontId="4" fillId="3" borderId="6" xfId="10" applyFont="1" applyFill="1" applyBorder="1" applyAlignment="1">
      <alignment horizontal="left"/>
    </xf>
    <xf numFmtId="0" fontId="4" fillId="3" borderId="73" xfId="10" applyFont="1" applyFill="1" applyBorder="1" applyAlignment="1">
      <alignment horizontal="left"/>
    </xf>
    <xf numFmtId="0" fontId="4" fillId="6" borderId="105" xfId="10" applyFont="1" applyFill="1" applyBorder="1" applyAlignment="1">
      <alignment horizontal="center" vertical="center"/>
    </xf>
    <xf numFmtId="0" fontId="4" fillId="6" borderId="105" xfId="10" applyFont="1" applyFill="1" applyBorder="1" applyAlignment="1">
      <alignment horizontal="center" vertical="center" wrapText="1"/>
    </xf>
    <xf numFmtId="0" fontId="4" fillId="6" borderId="4" xfId="10" applyFont="1" applyFill="1" applyBorder="1" applyAlignment="1">
      <alignment horizontal="center" vertical="center" wrapText="1" shrinkToFit="1"/>
    </xf>
    <xf numFmtId="0" fontId="4" fillId="6" borderId="75" xfId="10" applyFont="1" applyFill="1" applyBorder="1" applyAlignment="1">
      <alignment horizontal="center" vertical="center" wrapText="1" shrinkToFit="1"/>
    </xf>
    <xf numFmtId="0" fontId="22" fillId="0" borderId="91" xfId="0" applyFont="1" applyBorder="1" applyAlignment="1">
      <alignment horizontal="center" vertical="center" wrapText="1"/>
    </xf>
    <xf numFmtId="0" fontId="23" fillId="6" borderId="47" xfId="10" applyFont="1" applyFill="1" applyBorder="1" applyAlignment="1">
      <alignment horizontal="center"/>
    </xf>
    <xf numFmtId="0" fontId="23" fillId="6" borderId="144" xfId="10" applyFont="1" applyFill="1" applyBorder="1" applyAlignment="1">
      <alignment horizontal="center"/>
    </xf>
    <xf numFmtId="0" fontId="23" fillId="6" borderId="36" xfId="10" applyFont="1" applyFill="1" applyBorder="1" applyAlignment="1">
      <alignment horizontal="center"/>
    </xf>
    <xf numFmtId="0" fontId="27" fillId="0" borderId="91" xfId="0" applyFont="1" applyBorder="1" applyAlignment="1">
      <alignment horizontal="center" vertical="center" wrapText="1"/>
    </xf>
    <xf numFmtId="0" fontId="23" fillId="6" borderId="11" xfId="10" applyFont="1" applyFill="1" applyBorder="1" applyAlignment="1">
      <alignment horizontal="center" vertical="center"/>
    </xf>
    <xf numFmtId="0" fontId="23" fillId="6" borderId="7" xfId="10" applyFont="1" applyFill="1" applyBorder="1" applyAlignment="1">
      <alignment horizontal="center" vertical="center"/>
    </xf>
    <xf numFmtId="0" fontId="26" fillId="6" borderId="18" xfId="10" applyFont="1" applyFill="1" applyBorder="1" applyAlignment="1">
      <alignment vertical="center" shrinkToFit="1"/>
    </xf>
    <xf numFmtId="0" fontId="23" fillId="6" borderId="52" xfId="10" applyFont="1" applyFill="1" applyBorder="1" applyAlignment="1">
      <alignment horizontal="center" vertical="center"/>
    </xf>
    <xf numFmtId="0" fontId="26" fillId="6" borderId="18" xfId="10" applyFont="1" applyFill="1" applyBorder="1" applyAlignment="1">
      <alignment vertical="center" wrapText="1" shrinkToFit="1"/>
    </xf>
    <xf numFmtId="0" fontId="23" fillId="6" borderId="18" xfId="10" applyFont="1" applyFill="1" applyBorder="1" applyAlignment="1">
      <alignment vertical="center" wrapText="1" shrinkToFit="1"/>
    </xf>
    <xf numFmtId="0" fontId="18" fillId="6" borderId="12" xfId="10" applyFont="1" applyFill="1" applyBorder="1"/>
    <xf numFmtId="0" fontId="18" fillId="6" borderId="71" xfId="10" applyFont="1" applyFill="1" applyBorder="1" applyAlignment="1">
      <alignment horizontal="right" vertical="center" wrapText="1"/>
    </xf>
    <xf numFmtId="0" fontId="18" fillId="6" borderId="134" xfId="10" applyFont="1" applyFill="1" applyBorder="1" applyAlignment="1">
      <alignment vertical="center" wrapText="1"/>
    </xf>
    <xf numFmtId="0" fontId="18" fillId="6" borderId="0" xfId="10" applyFont="1" applyFill="1" applyBorder="1" applyAlignment="1">
      <alignment vertical="center" wrapText="1"/>
    </xf>
    <xf numFmtId="0" fontId="7" fillId="6" borderId="0" xfId="10" applyFont="1" applyFill="1" applyBorder="1" applyAlignment="1">
      <alignment horizontal="center" vertical="center"/>
    </xf>
    <xf numFmtId="0" fontId="18" fillId="6" borderId="0" xfId="0" applyFont="1" applyFill="1" applyBorder="1" applyAlignment="1"/>
    <xf numFmtId="0" fontId="23" fillId="6" borderId="0" xfId="0" applyFont="1" applyFill="1" applyBorder="1" applyAlignment="1">
      <alignment horizontal="left" vertical="center"/>
    </xf>
    <xf numFmtId="0" fontId="24" fillId="6" borderId="0" xfId="0" applyFont="1" applyFill="1" applyBorder="1" applyAlignment="1">
      <alignment horizontal="left" vertical="center" wrapText="1"/>
    </xf>
    <xf numFmtId="0" fontId="24" fillId="6" borderId="0" xfId="0" applyFont="1" applyFill="1" applyBorder="1" applyAlignment="1">
      <alignment vertical="center" wrapText="1"/>
    </xf>
    <xf numFmtId="0" fontId="18" fillId="6" borderId="0" xfId="0" applyFont="1" applyFill="1" applyBorder="1" applyAlignment="1">
      <alignment vertical="center" wrapText="1"/>
    </xf>
    <xf numFmtId="0" fontId="18" fillId="6" borderId="23" xfId="0" applyFont="1" applyFill="1" applyBorder="1" applyAlignment="1">
      <alignment horizontal="center" vertical="center"/>
    </xf>
    <xf numFmtId="0" fontId="7" fillId="6" borderId="23" xfId="0" applyFont="1" applyFill="1" applyBorder="1" applyAlignment="1">
      <alignment horizontal="center" vertical="center"/>
    </xf>
    <xf numFmtId="0" fontId="18" fillId="6" borderId="0" xfId="0" applyFont="1" applyFill="1" applyBorder="1" applyAlignment="1">
      <alignment vertical="center" wrapText="1"/>
    </xf>
    <xf numFmtId="0" fontId="24" fillId="0" borderId="95" xfId="0" applyFont="1" applyBorder="1" applyAlignment="1">
      <alignment horizontal="left" vertical="center" wrapText="1"/>
    </xf>
    <xf numFmtId="0" fontId="18" fillId="6" borderId="96" xfId="0" applyFont="1" applyFill="1" applyBorder="1" applyAlignment="1">
      <alignment horizontal="center" vertical="center" wrapText="1"/>
    </xf>
    <xf numFmtId="0" fontId="6" fillId="6" borderId="92" xfId="0" applyFont="1" applyFill="1" applyBorder="1" applyAlignment="1">
      <alignment horizontal="left" vertical="center"/>
    </xf>
    <xf numFmtId="0" fontId="6" fillId="6" borderId="93" xfId="0" applyFont="1" applyFill="1" applyBorder="1" applyAlignment="1">
      <alignment horizontal="left" vertical="center"/>
    </xf>
    <xf numFmtId="0" fontId="18" fillId="0" borderId="0" xfId="8" applyFont="1"/>
    <xf numFmtId="0" fontId="18" fillId="6" borderId="0" xfId="8" applyFont="1" applyFill="1"/>
    <xf numFmtId="0" fontId="18" fillId="6" borderId="0" xfId="4" applyFont="1" applyFill="1" applyAlignment="1">
      <alignment horizontal="right" vertical="top"/>
    </xf>
    <xf numFmtId="0" fontId="18" fillId="0" borderId="59" xfId="9" applyFont="1" applyBorder="1" applyAlignment="1">
      <alignment horizontal="center"/>
    </xf>
    <xf numFmtId="0" fontId="18" fillId="6" borderId="0" xfId="5" applyFont="1" applyFill="1"/>
    <xf numFmtId="0" fontId="18" fillId="6" borderId="0" xfId="5" applyFont="1" applyFill="1" applyBorder="1" applyAlignment="1">
      <alignment horizontal="right"/>
    </xf>
    <xf numFmtId="0" fontId="18" fillId="6" borderId="0" xfId="5" applyFont="1" applyFill="1" applyBorder="1"/>
    <xf numFmtId="0" fontId="29" fillId="6" borderId="91" xfId="0" applyFont="1" applyFill="1" applyBorder="1" applyAlignment="1">
      <alignment horizontal="center" vertical="center" wrapText="1"/>
    </xf>
    <xf numFmtId="0" fontId="18" fillId="0" borderId="0" xfId="0" applyFont="1">
      <alignment vertical="center"/>
    </xf>
    <xf numFmtId="0" fontId="18" fillId="6" borderId="5" xfId="0" applyFont="1" applyFill="1" applyBorder="1">
      <alignment vertical="center"/>
    </xf>
    <xf numFmtId="0" fontId="18" fillId="6" borderId="6" xfId="0" applyFont="1" applyFill="1" applyBorder="1">
      <alignment vertical="center"/>
    </xf>
    <xf numFmtId="0" fontId="18" fillId="0" borderId="52" xfId="0" applyFont="1" applyFill="1" applyBorder="1" applyAlignment="1">
      <alignment horizontal="right" vertical="center" wrapText="1"/>
    </xf>
    <xf numFmtId="0" fontId="18" fillId="0" borderId="23" xfId="0" applyFont="1" applyBorder="1" applyAlignment="1">
      <alignment vertical="center" wrapText="1" shrinkToFit="1"/>
    </xf>
    <xf numFmtId="0" fontId="20" fillId="0" borderId="0" xfId="9" applyFont="1"/>
    <xf numFmtId="0" fontId="18" fillId="6" borderId="6" xfId="9" applyFont="1" applyFill="1" applyBorder="1" applyAlignment="1">
      <alignment horizontal="left" vertical="top" wrapText="1"/>
    </xf>
    <xf numFmtId="0" fontId="18" fillId="0" borderId="0" xfId="9" applyFont="1"/>
    <xf numFmtId="0" fontId="18" fillId="0" borderId="52" xfId="9" applyFont="1" applyFill="1" applyBorder="1" applyAlignment="1">
      <alignment horizontal="right" vertical="center" wrapText="1"/>
    </xf>
    <xf numFmtId="0" fontId="31" fillId="0" borderId="44" xfId="9" applyFont="1" applyBorder="1" applyAlignment="1">
      <alignment vertical="center" wrapText="1"/>
    </xf>
    <xf numFmtId="0" fontId="18" fillId="6" borderId="6" xfId="0" applyFont="1" applyFill="1" applyBorder="1" applyAlignment="1">
      <alignment horizontal="left" vertical="top" wrapText="1"/>
    </xf>
    <xf numFmtId="0" fontId="18" fillId="0" borderId="8" xfId="0" applyFont="1" applyFill="1" applyBorder="1" applyAlignment="1">
      <alignment horizontal="right" vertical="center" wrapText="1"/>
    </xf>
    <xf numFmtId="0" fontId="18" fillId="6" borderId="6" xfId="0" applyFont="1" applyFill="1" applyBorder="1" applyAlignment="1">
      <alignment vertical="top"/>
    </xf>
    <xf numFmtId="0" fontId="21" fillId="0" borderId="23" xfId="0" applyFont="1" applyBorder="1" applyAlignment="1">
      <alignment vertical="center" wrapText="1" shrinkToFit="1"/>
    </xf>
    <xf numFmtId="0" fontId="18" fillId="6" borderId="10" xfId="0" applyFont="1" applyFill="1" applyBorder="1">
      <alignment vertical="center"/>
    </xf>
    <xf numFmtId="0" fontId="18" fillId="6" borderId="20" xfId="0" applyFont="1" applyFill="1" applyBorder="1">
      <alignment vertical="center"/>
    </xf>
    <xf numFmtId="0" fontId="18" fillId="0" borderId="68" xfId="0" applyFont="1" applyFill="1" applyBorder="1" applyAlignment="1">
      <alignment horizontal="right" vertical="center" wrapText="1"/>
    </xf>
    <xf numFmtId="0" fontId="18" fillId="0" borderId="20" xfId="0" applyFont="1" applyBorder="1" applyAlignment="1">
      <alignment vertical="center" wrapText="1" shrinkToFit="1"/>
    </xf>
    <xf numFmtId="0" fontId="18" fillId="6" borderId="0" xfId="0" applyFont="1" applyFill="1" applyBorder="1" applyAlignment="1">
      <alignment horizontal="right" vertical="center" wrapText="1"/>
    </xf>
    <xf numFmtId="0" fontId="18" fillId="6" borderId="12" xfId="8" applyFont="1" applyFill="1" applyBorder="1" applyAlignment="1">
      <alignment horizontal="right"/>
    </xf>
    <xf numFmtId="0" fontId="18" fillId="6" borderId="34" xfId="8" applyFont="1" applyFill="1" applyBorder="1" applyAlignment="1">
      <alignment horizontal="right"/>
    </xf>
    <xf numFmtId="0" fontId="18" fillId="6" borderId="34" xfId="8" applyFont="1" applyFill="1" applyBorder="1" applyAlignment="1">
      <alignment horizontal="right" vertical="center"/>
    </xf>
    <xf numFmtId="0" fontId="18" fillId="3" borderId="12" xfId="8" applyFont="1" applyFill="1" applyBorder="1" applyAlignment="1">
      <alignment horizontal="right" vertical="center" wrapText="1"/>
    </xf>
    <xf numFmtId="0" fontId="18" fillId="0" borderId="0" xfId="8" applyFont="1" applyAlignment="1">
      <alignment horizontal="right"/>
    </xf>
    <xf numFmtId="0" fontId="18" fillId="6" borderId="0" xfId="9" applyFont="1" applyFill="1" applyBorder="1" applyAlignment="1">
      <alignment horizontal="left"/>
    </xf>
    <xf numFmtId="0" fontId="16" fillId="6" borderId="0" xfId="8" applyFont="1" applyFill="1" applyBorder="1" applyAlignment="1">
      <alignment horizontal="center"/>
    </xf>
    <xf numFmtId="0" fontId="18" fillId="0" borderId="0" xfId="8" applyFont="1" applyAlignment="1">
      <alignment horizontal="left"/>
    </xf>
    <xf numFmtId="0" fontId="23" fillId="6" borderId="90" xfId="8" applyFont="1" applyFill="1" applyBorder="1" applyAlignment="1">
      <alignment horizontal="center" vertical="center"/>
    </xf>
    <xf numFmtId="0" fontId="23" fillId="6" borderId="36" xfId="8" applyFont="1" applyFill="1" applyBorder="1" applyAlignment="1">
      <alignment horizontal="center" vertical="center"/>
    </xf>
    <xf numFmtId="0" fontId="23" fillId="6" borderId="11" xfId="8" applyFont="1" applyFill="1" applyBorder="1" applyAlignment="1">
      <alignment horizontal="center" vertical="center"/>
    </xf>
    <xf numFmtId="0" fontId="23" fillId="6" borderId="7" xfId="8" applyFont="1" applyFill="1" applyBorder="1" applyAlignment="1">
      <alignment horizontal="center" vertical="center"/>
    </xf>
    <xf numFmtId="0" fontId="26" fillId="6" borderId="18" xfId="8" applyFont="1" applyFill="1" applyBorder="1" applyAlignment="1">
      <alignment vertical="center" shrinkToFit="1"/>
    </xf>
    <xf numFmtId="0" fontId="23" fillId="6" borderId="8" xfId="8" applyFont="1" applyFill="1" applyBorder="1" applyAlignment="1">
      <alignment horizontal="center" vertical="center"/>
    </xf>
    <xf numFmtId="0" fontId="23" fillId="6" borderId="9" xfId="8" applyFont="1" applyFill="1" applyBorder="1" applyAlignment="1">
      <alignment horizontal="center" vertical="center"/>
    </xf>
    <xf numFmtId="0" fontId="4" fillId="0" borderId="4" xfId="9" applyFont="1" applyBorder="1" applyAlignment="1">
      <alignment horizontal="center" vertical="center" wrapText="1" shrinkToFit="1"/>
    </xf>
    <xf numFmtId="0" fontId="4" fillId="0" borderId="75" xfId="9" applyFont="1" applyBorder="1" applyAlignment="1">
      <alignment horizontal="center" vertical="center" wrapText="1" shrinkToFit="1"/>
    </xf>
    <xf numFmtId="0" fontId="4" fillId="6" borderId="47" xfId="0" applyFont="1" applyFill="1" applyBorder="1" applyAlignment="1">
      <alignment horizontal="center" vertical="center" wrapText="1"/>
    </xf>
    <xf numFmtId="0" fontId="4" fillId="6" borderId="36" xfId="0" applyFont="1" applyFill="1" applyBorder="1" applyAlignment="1">
      <alignment horizontal="center" vertical="center" wrapText="1"/>
    </xf>
    <xf numFmtId="0" fontId="7" fillId="0" borderId="5" xfId="0" applyFont="1" applyBorder="1" applyAlignment="1">
      <alignment horizontal="center"/>
    </xf>
    <xf numFmtId="0" fontId="7" fillId="0" borderId="122" xfId="0" applyFont="1" applyBorder="1" applyAlignment="1">
      <alignment horizontal="center"/>
    </xf>
    <xf numFmtId="0" fontId="7" fillId="0" borderId="70" xfId="0" applyFont="1" applyBorder="1" applyAlignment="1">
      <alignment horizontal="center"/>
    </xf>
    <xf numFmtId="0" fontId="26" fillId="6" borderId="18" xfId="8" applyFont="1" applyFill="1" applyBorder="1" applyAlignment="1">
      <alignment vertical="center" wrapText="1" shrinkToFit="1"/>
    </xf>
    <xf numFmtId="0" fontId="32" fillId="6" borderId="84" xfId="0" applyFont="1" applyFill="1" applyBorder="1" applyAlignment="1">
      <alignment horizontal="left" vertical="center" wrapText="1"/>
    </xf>
    <xf numFmtId="0" fontId="32" fillId="6" borderId="30" xfId="0" applyFont="1" applyFill="1" applyBorder="1" applyAlignment="1">
      <alignment horizontal="left" vertical="center" wrapText="1"/>
    </xf>
    <xf numFmtId="0" fontId="27" fillId="6" borderId="91" xfId="0" applyFont="1" applyFill="1" applyBorder="1" applyAlignment="1">
      <alignment horizontal="center" vertical="center" wrapText="1"/>
    </xf>
    <xf numFmtId="0" fontId="24" fillId="6" borderId="23" xfId="0" applyFont="1" applyFill="1" applyBorder="1" applyAlignment="1">
      <alignment horizontal="left" vertical="center" wrapText="1"/>
    </xf>
    <xf numFmtId="0" fontId="32" fillId="6" borderId="0" xfId="0" applyFont="1" applyFill="1" applyBorder="1" applyAlignment="1">
      <alignment vertical="center" wrapText="1"/>
    </xf>
    <xf numFmtId="0" fontId="18" fillId="6" borderId="0" xfId="0" applyFont="1" applyFill="1" applyBorder="1" applyAlignment="1">
      <alignment horizontal="center" vertical="center" textRotation="255" wrapText="1"/>
    </xf>
    <xf numFmtId="0" fontId="18" fillId="6" borderId="0" xfId="0" applyFont="1" applyFill="1" applyBorder="1" applyAlignment="1">
      <alignment vertical="center" wrapText="1" shrinkToFit="1"/>
    </xf>
    <xf numFmtId="0" fontId="18" fillId="6" borderId="23" xfId="0" applyFont="1" applyFill="1" applyBorder="1" applyAlignment="1">
      <alignment horizontal="center" vertical="center" textRotation="255" wrapText="1"/>
    </xf>
    <xf numFmtId="0" fontId="18" fillId="6" borderId="23" xfId="0" applyFont="1" applyFill="1" applyBorder="1" applyAlignment="1">
      <alignment horizontal="right" vertical="center" wrapText="1"/>
    </xf>
    <xf numFmtId="0" fontId="18" fillId="6" borderId="23" xfId="0" applyFont="1" applyFill="1" applyBorder="1" applyAlignment="1">
      <alignment vertical="center" wrapText="1" shrinkToFit="1"/>
    </xf>
    <xf numFmtId="0" fontId="18" fillId="6" borderId="12" xfId="0" applyFont="1" applyFill="1" applyBorder="1">
      <alignment vertical="center"/>
    </xf>
    <xf numFmtId="0" fontId="18" fillId="0" borderId="13" xfId="0" applyFont="1" applyFill="1" applyBorder="1" applyAlignment="1">
      <alignment horizontal="right" vertical="center" wrapText="1"/>
    </xf>
    <xf numFmtId="0" fontId="18" fillId="0" borderId="34" xfId="0" applyFont="1" applyBorder="1" applyAlignment="1">
      <alignment vertical="center" wrapText="1" shrinkToFit="1"/>
    </xf>
    <xf numFmtId="0" fontId="4" fillId="3" borderId="6" xfId="9" applyFont="1" applyFill="1" applyBorder="1" applyAlignment="1">
      <alignment horizontal="left"/>
    </xf>
    <xf numFmtId="0" fontId="28" fillId="6" borderId="0" xfId="8" applyFont="1" applyFill="1"/>
    <xf numFmtId="0" fontId="18" fillId="0" borderId="77" xfId="8" applyFont="1" applyBorder="1" applyAlignment="1">
      <alignment horizontal="center" vertical="center"/>
    </xf>
    <xf numFmtId="0" fontId="18" fillId="0" borderId="97" xfId="8" applyFont="1" applyBorder="1" applyAlignment="1">
      <alignment horizontal="center"/>
    </xf>
    <xf numFmtId="0" fontId="18" fillId="6" borderId="98" xfId="8" applyFont="1" applyFill="1" applyBorder="1" applyAlignment="1">
      <alignment horizontal="center" vertical="center"/>
    </xf>
    <xf numFmtId="0" fontId="18" fillId="6" borderId="99" xfId="8" applyFont="1" applyFill="1" applyBorder="1" applyAlignment="1">
      <alignment horizontal="center"/>
    </xf>
    <xf numFmtId="0" fontId="16" fillId="6" borderId="0" xfId="9" applyFont="1" applyFill="1" applyAlignment="1">
      <alignment vertical="center"/>
    </xf>
    <xf numFmtId="0" fontId="18" fillId="6" borderId="0" xfId="5" applyFont="1" applyFill="1" applyBorder="1" applyAlignment="1">
      <alignment horizontal="left"/>
    </xf>
    <xf numFmtId="0" fontId="18" fillId="6" borderId="0" xfId="7" applyFont="1" applyFill="1" applyBorder="1"/>
    <xf numFmtId="0" fontId="18" fillId="6" borderId="27" xfId="8" applyFont="1" applyFill="1" applyBorder="1" applyAlignment="1">
      <alignment vertical="center"/>
    </xf>
    <xf numFmtId="0" fontId="18" fillId="6" borderId="39" xfId="8" applyFont="1" applyFill="1" applyBorder="1" applyAlignment="1">
      <alignment vertical="center"/>
    </xf>
    <xf numFmtId="0" fontId="18" fillId="6" borderId="69" xfId="8" applyFont="1" applyFill="1" applyBorder="1" applyAlignment="1">
      <alignment vertical="center"/>
    </xf>
    <xf numFmtId="0" fontId="18" fillId="6" borderId="100" xfId="8" applyFont="1" applyFill="1" applyBorder="1" applyAlignment="1">
      <alignment vertical="center"/>
    </xf>
    <xf numFmtId="0" fontId="18" fillId="6" borderId="25" xfId="8" applyFont="1" applyFill="1" applyBorder="1" applyAlignment="1">
      <alignment vertical="center"/>
    </xf>
    <xf numFmtId="0" fontId="18" fillId="6" borderId="64" xfId="8" applyFont="1" applyFill="1" applyBorder="1" applyAlignment="1">
      <alignment vertical="center"/>
    </xf>
    <xf numFmtId="0" fontId="18" fillId="6" borderId="0" xfId="8" applyFont="1" applyFill="1" applyBorder="1" applyAlignment="1">
      <alignment vertical="center" shrinkToFit="1"/>
    </xf>
    <xf numFmtId="0" fontId="18" fillId="6" borderId="0" xfId="0" applyFont="1" applyFill="1" applyBorder="1" applyAlignment="1">
      <alignment vertical="center" shrinkToFit="1"/>
    </xf>
    <xf numFmtId="0" fontId="18" fillId="6" borderId="0" xfId="8" applyFont="1" applyFill="1" applyBorder="1" applyAlignment="1">
      <alignment vertical="center"/>
    </xf>
    <xf numFmtId="0" fontId="18" fillId="6" borderId="54" xfId="8" applyFont="1" applyFill="1" applyBorder="1" applyAlignment="1">
      <alignment vertical="center"/>
    </xf>
    <xf numFmtId="0" fontId="18" fillId="6" borderId="34" xfId="8" applyFont="1" applyFill="1" applyBorder="1" applyAlignment="1">
      <alignment vertical="center"/>
    </xf>
    <xf numFmtId="0" fontId="18" fillId="6" borderId="0" xfId="8" applyFont="1" applyFill="1" applyAlignment="1">
      <alignment vertical="center"/>
    </xf>
    <xf numFmtId="0" fontId="18" fillId="6" borderId="54" xfId="0" applyFont="1" applyFill="1" applyBorder="1" applyAlignment="1">
      <alignment vertical="center" shrinkToFit="1"/>
    </xf>
    <xf numFmtId="0" fontId="18" fillId="6" borderId="0" xfId="8" applyFont="1" applyFill="1" applyBorder="1"/>
    <xf numFmtId="0" fontId="18" fillId="6" borderId="0" xfId="8" applyFont="1" applyFill="1" applyBorder="1" applyAlignment="1">
      <alignment shrinkToFit="1"/>
    </xf>
    <xf numFmtId="0" fontId="18" fillId="6" borderId="0" xfId="0" applyFont="1" applyFill="1" applyBorder="1" applyAlignment="1">
      <alignment shrinkToFit="1"/>
    </xf>
    <xf numFmtId="0" fontId="18" fillId="6" borderId="17" xfId="0" applyFont="1" applyFill="1" applyBorder="1">
      <alignment vertical="center"/>
    </xf>
    <xf numFmtId="6" fontId="18" fillId="0" borderId="11" xfId="1" applyFont="1" applyBorder="1" applyAlignment="1">
      <alignment horizontal="center"/>
    </xf>
    <xf numFmtId="0" fontId="18" fillId="0" borderId="84" xfId="0" applyFont="1" applyBorder="1" applyAlignment="1">
      <alignment horizontal="left" vertical="center"/>
    </xf>
    <xf numFmtId="0" fontId="18" fillId="6" borderId="34" xfId="0" applyFont="1" applyFill="1" applyBorder="1">
      <alignment vertical="center"/>
    </xf>
    <xf numFmtId="0" fontId="18" fillId="0" borderId="71" xfId="0" applyFont="1" applyFill="1" applyBorder="1" applyAlignment="1">
      <alignment horizontal="right" vertical="center" wrapText="1"/>
    </xf>
    <xf numFmtId="0" fontId="18" fillId="6" borderId="87" xfId="0" applyFont="1" applyFill="1" applyBorder="1">
      <alignment vertical="center"/>
    </xf>
    <xf numFmtId="0" fontId="18" fillId="6" borderId="88" xfId="0" applyFont="1" applyFill="1" applyBorder="1" applyAlignment="1">
      <alignment horizontal="right" vertical="center" wrapText="1"/>
    </xf>
    <xf numFmtId="0" fontId="18" fillId="6" borderId="88" xfId="0" applyFont="1" applyFill="1" applyBorder="1" applyAlignment="1">
      <alignment horizontal="left" vertical="center" wrapText="1"/>
    </xf>
    <xf numFmtId="0" fontId="18" fillId="3" borderId="6" xfId="9" applyFont="1" applyFill="1" applyBorder="1" applyAlignment="1">
      <alignment horizontal="left"/>
    </xf>
    <xf numFmtId="0" fontId="18" fillId="6" borderId="12" xfId="8" applyFont="1" applyFill="1" applyBorder="1"/>
    <xf numFmtId="0" fontId="18" fillId="6" borderId="34" xfId="8" applyFont="1" applyFill="1" applyBorder="1"/>
    <xf numFmtId="0" fontId="18" fillId="6" borderId="74" xfId="8" applyFont="1" applyFill="1" applyBorder="1" applyAlignment="1">
      <alignment horizontal="center" vertical="top" wrapText="1"/>
    </xf>
    <xf numFmtId="0" fontId="18" fillId="6" borderId="78" xfId="8" applyFont="1" applyFill="1" applyBorder="1"/>
    <xf numFmtId="0" fontId="18" fillId="6" borderId="78" xfId="8" applyFont="1" applyFill="1" applyBorder="1" applyAlignment="1">
      <alignment horizontal="right" vertical="center" wrapText="1"/>
    </xf>
    <xf numFmtId="0" fontId="18" fillId="6" borderId="0" xfId="8" applyFont="1" applyFill="1" applyBorder="1" applyAlignment="1">
      <alignment horizontal="center" vertical="top" wrapText="1"/>
    </xf>
    <xf numFmtId="0" fontId="18" fillId="6" borderId="0" xfId="0" applyFont="1" applyFill="1" applyBorder="1" applyAlignment="1">
      <alignment horizontal="center" vertical="center" wrapText="1"/>
    </xf>
    <xf numFmtId="0" fontId="18" fillId="0" borderId="50" xfId="0" applyFont="1" applyBorder="1" applyAlignment="1">
      <alignment horizontal="left" vertical="center" wrapText="1" shrinkToFit="1"/>
    </xf>
    <xf numFmtId="0" fontId="18" fillId="0" borderId="128" xfId="0" applyFont="1" applyBorder="1" applyAlignment="1">
      <alignment horizontal="left" vertical="center" wrapText="1" shrinkToFit="1"/>
    </xf>
    <xf numFmtId="0" fontId="18" fillId="0" borderId="128" xfId="0" applyFont="1" applyBorder="1" applyAlignment="1">
      <alignment vertical="center" wrapText="1" shrinkToFit="1"/>
    </xf>
    <xf numFmtId="0" fontId="18" fillId="0" borderId="128" xfId="0" applyFont="1" applyBorder="1" applyAlignment="1">
      <alignment horizontal="left" vertical="center" wrapText="1"/>
    </xf>
    <xf numFmtId="0" fontId="18" fillId="0" borderId="86" xfId="0" applyFont="1" applyBorder="1" applyAlignment="1">
      <alignment horizontal="left" vertical="center" wrapText="1"/>
    </xf>
    <xf numFmtId="0" fontId="18" fillId="6" borderId="73" xfId="0" applyFont="1" applyFill="1" applyBorder="1" applyAlignment="1">
      <alignment horizontal="center" vertical="center"/>
    </xf>
    <xf numFmtId="0" fontId="16" fillId="6" borderId="0" xfId="8" applyFont="1" applyFill="1" applyBorder="1" applyAlignment="1">
      <alignment horizontal="left"/>
    </xf>
    <xf numFmtId="0" fontId="18" fillId="6" borderId="0" xfId="8" applyFont="1" applyFill="1" applyBorder="1" applyAlignment="1">
      <alignment horizontal="left"/>
    </xf>
    <xf numFmtId="0" fontId="18" fillId="6" borderId="6" xfId="0" applyFont="1" applyFill="1" applyBorder="1" applyAlignment="1">
      <alignment vertical="center" wrapText="1"/>
    </xf>
    <xf numFmtId="0" fontId="18" fillId="6" borderId="17" xfId="0" applyFont="1" applyFill="1" applyBorder="1" applyAlignment="1">
      <alignment vertical="center" wrapText="1"/>
    </xf>
    <xf numFmtId="0" fontId="18" fillId="6" borderId="5" xfId="0" applyFont="1" applyFill="1" applyBorder="1" applyAlignment="1">
      <alignment vertical="center" wrapText="1"/>
    </xf>
    <xf numFmtId="0" fontId="18" fillId="6" borderId="70" xfId="0" applyFont="1" applyFill="1" applyBorder="1" applyAlignment="1">
      <alignment vertical="center" wrapText="1"/>
    </xf>
    <xf numFmtId="0" fontId="23" fillId="6" borderId="91" xfId="9" applyFont="1" applyFill="1" applyBorder="1" applyAlignment="1">
      <alignment horizontal="center" wrapText="1"/>
    </xf>
    <xf numFmtId="0" fontId="23" fillId="3" borderId="6" xfId="9" applyFont="1" applyFill="1" applyBorder="1" applyAlignment="1">
      <alignment horizontal="left"/>
    </xf>
    <xf numFmtId="0" fontId="24" fillId="0" borderId="84" xfId="0" applyFont="1" applyBorder="1" applyAlignment="1">
      <alignment horizontal="left" vertical="center" wrapText="1"/>
    </xf>
    <xf numFmtId="0" fontId="32" fillId="0" borderId="22" xfId="0" applyFont="1" applyBorder="1" applyAlignment="1">
      <alignment horizontal="left" vertical="center" wrapText="1"/>
    </xf>
    <xf numFmtId="0" fontId="23" fillId="6" borderId="7" xfId="0" applyFont="1" applyFill="1" applyBorder="1" applyAlignment="1">
      <alignment horizontal="center" vertical="center"/>
    </xf>
    <xf numFmtId="0" fontId="26" fillId="6" borderId="18" xfId="8" applyFont="1" applyFill="1" applyBorder="1" applyAlignment="1">
      <alignment horizontal="left" vertical="center" shrinkToFit="1"/>
    </xf>
    <xf numFmtId="0" fontId="23" fillId="6" borderId="8" xfId="0" applyFont="1" applyFill="1" applyBorder="1" applyAlignment="1">
      <alignment horizontal="center" vertical="center"/>
    </xf>
    <xf numFmtId="0" fontId="23" fillId="6" borderId="9" xfId="0" applyFont="1" applyFill="1" applyBorder="1" applyAlignment="1">
      <alignment horizontal="center" vertical="center"/>
    </xf>
    <xf numFmtId="0" fontId="26" fillId="6" borderId="18" xfId="8" applyFont="1" applyFill="1" applyBorder="1" applyAlignment="1">
      <alignment horizontal="left" vertical="center" wrapText="1" shrinkToFit="1"/>
    </xf>
    <xf numFmtId="0" fontId="12" fillId="6" borderId="0" xfId="9" applyFont="1" applyFill="1"/>
    <xf numFmtId="0" fontId="18" fillId="6" borderId="79" xfId="0" applyFont="1" applyFill="1" applyBorder="1" applyAlignment="1">
      <alignment horizontal="right" vertical="center" wrapText="1"/>
    </xf>
    <xf numFmtId="0" fontId="18" fillId="6" borderId="79" xfId="0" applyFont="1" applyFill="1" applyBorder="1" applyAlignment="1">
      <alignment horizontal="left" vertical="center" wrapText="1" shrinkToFit="1"/>
    </xf>
    <xf numFmtId="0" fontId="18" fillId="6" borderId="13" xfId="8" applyFont="1" applyFill="1" applyBorder="1"/>
    <xf numFmtId="0" fontId="18" fillId="6" borderId="14" xfId="8" applyFont="1" applyFill="1" applyBorder="1"/>
    <xf numFmtId="0" fontId="18" fillId="6" borderId="78" xfId="8" applyFont="1" applyFill="1" applyBorder="1" applyAlignment="1">
      <alignment horizontal="right" vertical="center"/>
    </xf>
    <xf numFmtId="0" fontId="18" fillId="6" borderId="78" xfId="8" applyFont="1" applyFill="1" applyBorder="1" applyAlignment="1">
      <alignment horizontal="center" vertical="top" wrapText="1"/>
    </xf>
    <xf numFmtId="0" fontId="18" fillId="6" borderId="0" xfId="8" applyFont="1" applyFill="1" applyBorder="1" applyAlignment="1">
      <alignment horizontal="center"/>
    </xf>
    <xf numFmtId="0" fontId="16" fillId="6" borderId="0" xfId="9" applyFont="1" applyFill="1"/>
    <xf numFmtId="0" fontId="16" fillId="6" borderId="19" xfId="9" applyFont="1" applyFill="1" applyBorder="1"/>
    <xf numFmtId="0" fontId="18" fillId="6" borderId="79" xfId="9" applyFont="1" applyFill="1" applyBorder="1"/>
    <xf numFmtId="0" fontId="18" fillId="6" borderId="0" xfId="9" applyFont="1" applyFill="1" applyBorder="1"/>
    <xf numFmtId="0" fontId="18" fillId="6" borderId="21" xfId="9" applyFont="1" applyFill="1" applyBorder="1"/>
    <xf numFmtId="0" fontId="18" fillId="6" borderId="50" xfId="9" applyFont="1" applyFill="1" applyBorder="1"/>
    <xf numFmtId="0" fontId="18" fillId="6" borderId="8" xfId="9" applyFont="1" applyFill="1" applyBorder="1"/>
    <xf numFmtId="0" fontId="23" fillId="6" borderId="8" xfId="0" quotePrefix="1" applyFont="1" applyFill="1" applyBorder="1" applyAlignment="1">
      <alignment horizontal="center" vertical="center"/>
    </xf>
    <xf numFmtId="0" fontId="23" fillId="6" borderId="91" xfId="9" applyFont="1" applyFill="1" applyBorder="1" applyAlignment="1">
      <alignment horizontal="center" vertical="center" wrapText="1"/>
    </xf>
    <xf numFmtId="0" fontId="18" fillId="0" borderId="97" xfId="8" applyFont="1" applyBorder="1" applyAlignment="1">
      <alignment vertical="center" wrapText="1"/>
    </xf>
    <xf numFmtId="0" fontId="0" fillId="0" borderId="99" xfId="0" applyBorder="1" applyAlignment="1">
      <alignment vertical="center" wrapText="1"/>
    </xf>
    <xf numFmtId="0" fontId="18" fillId="0" borderId="134" xfId="0" applyFont="1" applyBorder="1" applyAlignment="1">
      <alignment horizontal="left" vertical="center" wrapText="1" shrinkToFit="1"/>
    </xf>
    <xf numFmtId="0" fontId="18" fillId="6" borderId="14" xfId="8" applyFont="1" applyFill="1" applyBorder="1" applyAlignment="1">
      <alignment horizontal="right" vertical="center"/>
    </xf>
    <xf numFmtId="0" fontId="26" fillId="6" borderId="18" xfId="8" quotePrefix="1" applyFont="1" applyFill="1" applyBorder="1" applyAlignment="1">
      <alignment horizontal="left" vertical="center" shrinkToFit="1"/>
    </xf>
    <xf numFmtId="0" fontId="4" fillId="0" borderId="47" xfId="8" applyFont="1" applyBorder="1" applyAlignment="1">
      <alignment horizontal="center" vertical="center" wrapText="1"/>
    </xf>
    <xf numFmtId="0" fontId="4" fillId="6" borderId="110" xfId="8" applyFont="1" applyFill="1" applyBorder="1" applyAlignment="1">
      <alignment horizontal="center" vertical="center" wrapText="1"/>
    </xf>
    <xf numFmtId="0" fontId="18" fillId="6" borderId="0" xfId="8" applyFont="1" applyFill="1" applyBorder="1" applyAlignment="1"/>
    <xf numFmtId="0" fontId="18" fillId="6" borderId="6" xfId="8" applyFont="1" applyFill="1" applyBorder="1" applyAlignment="1"/>
    <xf numFmtId="0" fontId="18" fillId="6" borderId="0" xfId="8" applyFont="1" applyFill="1" applyAlignment="1">
      <alignment vertical="top"/>
    </xf>
    <xf numFmtId="0" fontId="16" fillId="6" borderId="0" xfId="8" applyFont="1" applyFill="1"/>
    <xf numFmtId="0" fontId="18" fillId="6" borderId="16" xfId="9" applyFont="1" applyFill="1" applyBorder="1"/>
    <xf numFmtId="0" fontId="18" fillId="6" borderId="79" xfId="9" applyFont="1" applyFill="1" applyBorder="1" applyAlignment="1">
      <alignment horizontal="left"/>
    </xf>
    <xf numFmtId="0" fontId="17" fillId="3" borderId="73" xfId="9" applyFont="1" applyFill="1" applyBorder="1" applyAlignment="1">
      <alignment horizontal="left"/>
    </xf>
    <xf numFmtId="0" fontId="18" fillId="0" borderId="97" xfId="8" applyFont="1" applyBorder="1" applyAlignment="1">
      <alignment horizontal="center" shrinkToFit="1"/>
    </xf>
    <xf numFmtId="0" fontId="18" fillId="6" borderId="103" xfId="8" applyFont="1" applyFill="1" applyBorder="1" applyAlignment="1">
      <alignment horizontal="center" vertical="center"/>
    </xf>
    <xf numFmtId="0" fontId="18" fillId="0" borderId="102" xfId="0" applyFont="1" applyBorder="1" applyAlignment="1">
      <alignment horizontal="center" vertical="center"/>
    </xf>
    <xf numFmtId="0" fontId="18" fillId="0" borderId="23" xfId="0" applyFont="1" applyBorder="1" applyAlignment="1">
      <alignment vertical="center" wrapText="1"/>
    </xf>
    <xf numFmtId="0" fontId="18" fillId="0" borderId="20" xfId="0" applyFont="1" applyBorder="1" applyAlignment="1">
      <alignment vertical="center" wrapText="1"/>
    </xf>
    <xf numFmtId="0" fontId="18" fillId="6" borderId="87" xfId="0" applyFont="1" applyFill="1" applyBorder="1" applyAlignment="1">
      <alignment vertical="center"/>
    </xf>
    <xf numFmtId="0" fontId="18" fillId="6" borderId="89" xfId="0" applyFont="1" applyFill="1" applyBorder="1" applyAlignment="1">
      <alignment vertical="center"/>
    </xf>
    <xf numFmtId="0" fontId="18" fillId="6" borderId="15" xfId="0" applyFont="1" applyFill="1" applyBorder="1" applyAlignment="1">
      <alignment vertical="center"/>
    </xf>
    <xf numFmtId="0" fontId="18" fillId="3" borderId="74" xfId="8" applyFont="1" applyFill="1" applyBorder="1" applyAlignment="1">
      <alignment horizontal="right" vertical="center" wrapText="1"/>
    </xf>
    <xf numFmtId="0" fontId="18" fillId="6" borderId="6" xfId="8" applyFont="1" applyFill="1" applyBorder="1" applyAlignment="1">
      <alignment horizontal="center"/>
    </xf>
    <xf numFmtId="0" fontId="23" fillId="6" borderId="91" xfId="8" applyFont="1" applyFill="1" applyBorder="1" applyAlignment="1">
      <alignment horizontal="center" vertical="center" wrapText="1"/>
    </xf>
    <xf numFmtId="0" fontId="4" fillId="6" borderId="12" xfId="8" applyFont="1" applyFill="1" applyBorder="1" applyAlignment="1">
      <alignment horizontal="center" vertical="center" wrapText="1"/>
    </xf>
    <xf numFmtId="0" fontId="18" fillId="6" borderId="10" xfId="0" applyFont="1" applyFill="1" applyBorder="1" applyAlignment="1">
      <alignment vertical="center" wrapText="1"/>
    </xf>
    <xf numFmtId="0" fontId="18" fillId="6" borderId="20" xfId="0" applyFont="1" applyFill="1" applyBorder="1" applyAlignment="1">
      <alignment vertical="center" wrapText="1"/>
    </xf>
    <xf numFmtId="0" fontId="23" fillId="6" borderId="7" xfId="0" applyFont="1" applyFill="1" applyBorder="1" applyAlignment="1">
      <alignment horizontal="center" vertical="center" wrapText="1"/>
    </xf>
    <xf numFmtId="0" fontId="26" fillId="6" borderId="18" xfId="8" applyFont="1" applyFill="1" applyBorder="1" applyAlignment="1">
      <alignment vertical="center" wrapText="1"/>
    </xf>
    <xf numFmtId="0" fontId="23" fillId="6" borderId="8" xfId="0" applyFont="1" applyFill="1" applyBorder="1" applyAlignment="1">
      <alignment horizontal="center" vertical="center" wrapText="1"/>
    </xf>
    <xf numFmtId="0" fontId="23" fillId="6" borderId="9" xfId="0" applyFont="1" applyFill="1" applyBorder="1" applyAlignment="1">
      <alignment horizontal="center" vertical="center" wrapText="1"/>
    </xf>
    <xf numFmtId="0" fontId="26" fillId="6" borderId="53" xfId="8" applyFont="1" applyFill="1" applyBorder="1" applyAlignment="1">
      <alignment vertical="center" wrapText="1"/>
    </xf>
    <xf numFmtId="0" fontId="24" fillId="6" borderId="84" xfId="0" applyFont="1" applyFill="1" applyBorder="1" applyAlignment="1">
      <alignment horizontal="left" vertical="center" wrapText="1"/>
    </xf>
    <xf numFmtId="0" fontId="25" fillId="0" borderId="91" xfId="0" applyFont="1" applyBorder="1" applyAlignment="1">
      <alignment horizontal="center" vertical="center" wrapText="1"/>
    </xf>
    <xf numFmtId="0" fontId="32" fillId="6" borderId="22" xfId="0" applyFont="1" applyFill="1" applyBorder="1" applyAlignment="1">
      <alignment horizontal="left" vertical="center" wrapText="1"/>
    </xf>
    <xf numFmtId="0" fontId="18" fillId="6" borderId="0" xfId="0" applyFont="1" applyFill="1" applyBorder="1" applyAlignment="1">
      <alignment horizontal="right"/>
    </xf>
    <xf numFmtId="0" fontId="18" fillId="6" borderId="34" xfId="8" applyFont="1" applyFill="1" applyBorder="1" applyAlignment="1">
      <alignment horizontal="center"/>
    </xf>
    <xf numFmtId="0" fontId="18" fillId="6" borderId="15" xfId="8" applyFont="1" applyFill="1" applyBorder="1"/>
    <xf numFmtId="0" fontId="18" fillId="6" borderId="45" xfId="10" applyFont="1" applyFill="1" applyBorder="1" applyAlignment="1">
      <alignment vertical="center" shrinkToFit="1"/>
    </xf>
    <xf numFmtId="0" fontId="18" fillId="6" borderId="121" xfId="10" applyFont="1" applyFill="1" applyBorder="1" applyAlignment="1">
      <alignment vertical="center" shrinkToFit="1"/>
    </xf>
    <xf numFmtId="0" fontId="23" fillId="6" borderId="0" xfId="8" applyFont="1" applyFill="1"/>
    <xf numFmtId="0" fontId="4" fillId="6" borderId="26" xfId="0" applyFont="1" applyFill="1" applyBorder="1" applyAlignment="1">
      <alignment horizontal="center"/>
    </xf>
    <xf numFmtId="0" fontId="4" fillId="6" borderId="94" xfId="0" applyFont="1" applyFill="1" applyBorder="1" applyAlignment="1">
      <alignment horizontal="center"/>
    </xf>
    <xf numFmtId="0" fontId="4" fillId="6" borderId="17" xfId="0" applyFont="1" applyFill="1" applyBorder="1" applyAlignment="1">
      <alignment horizontal="center"/>
    </xf>
    <xf numFmtId="0" fontId="4" fillId="6" borderId="50" xfId="0" applyFont="1" applyFill="1" applyBorder="1" applyAlignment="1">
      <alignment horizontal="center"/>
    </xf>
    <xf numFmtId="0" fontId="0" fillId="6" borderId="0" xfId="10" applyFont="1" applyFill="1"/>
    <xf numFmtId="0" fontId="23" fillId="6" borderId="47" xfId="8" applyFont="1" applyFill="1" applyBorder="1" applyAlignment="1">
      <alignment horizontal="center" vertical="center" wrapText="1"/>
    </xf>
    <xf numFmtId="0" fontId="23" fillId="6" borderId="144" xfId="8" applyFont="1" applyFill="1" applyBorder="1" applyAlignment="1">
      <alignment horizontal="center" vertical="center"/>
    </xf>
    <xf numFmtId="0" fontId="23" fillId="6" borderId="52" xfId="0" applyFont="1" applyFill="1" applyBorder="1" applyAlignment="1">
      <alignment horizontal="center" vertical="center"/>
    </xf>
    <xf numFmtId="6" fontId="18" fillId="0" borderId="17" xfId="1" applyFont="1" applyBorder="1" applyAlignment="1">
      <alignment horizontal="center"/>
    </xf>
    <xf numFmtId="0" fontId="18" fillId="0" borderId="95" xfId="0" applyFont="1" applyBorder="1" applyAlignment="1">
      <alignment horizontal="left" vertical="center"/>
    </xf>
    <xf numFmtId="0" fontId="32" fillId="0" borderId="44" xfId="0" applyFont="1" applyBorder="1" applyAlignment="1">
      <alignment horizontal="left" vertical="center" wrapText="1"/>
    </xf>
    <xf numFmtId="0" fontId="5" fillId="6" borderId="19" xfId="10" applyFont="1" applyFill="1" applyBorder="1"/>
    <xf numFmtId="0" fontId="5" fillId="6" borderId="0" xfId="10" applyFont="1" applyFill="1"/>
    <xf numFmtId="0" fontId="5" fillId="6" borderId="0" xfId="9" applyFont="1" applyFill="1"/>
    <xf numFmtId="0" fontId="7" fillId="6" borderId="0" xfId="9" applyFont="1" applyFill="1" applyAlignment="1">
      <alignment horizontal="left"/>
    </xf>
    <xf numFmtId="0" fontId="5" fillId="6" borderId="19" xfId="9" applyFont="1" applyFill="1" applyBorder="1"/>
    <xf numFmtId="0" fontId="35" fillId="6" borderId="0" xfId="0" applyFont="1" applyFill="1" applyAlignment="1">
      <alignment horizontal="right" vertical="center"/>
    </xf>
    <xf numFmtId="0" fontId="35" fillId="6" borderId="0" xfId="0" applyFont="1" applyFill="1" applyBorder="1" applyAlignment="1">
      <alignment horizontal="right" vertical="center"/>
    </xf>
    <xf numFmtId="0" fontId="36" fillId="6" borderId="0" xfId="3" applyFont="1" applyFill="1" applyBorder="1" applyAlignment="1">
      <alignment horizontal="right" vertical="top"/>
    </xf>
    <xf numFmtId="0" fontId="35" fillId="6" borderId="0" xfId="4" applyFont="1" applyFill="1" applyAlignment="1">
      <alignment horizontal="right" vertical="top"/>
    </xf>
    <xf numFmtId="0" fontId="37" fillId="6" borderId="0" xfId="4" applyFont="1" applyFill="1" applyAlignment="1">
      <alignment horizontal="right" vertical="top"/>
    </xf>
    <xf numFmtId="0" fontId="37" fillId="6" borderId="0" xfId="4" applyFont="1" applyFill="1" applyBorder="1" applyAlignment="1">
      <alignment horizontal="right" vertical="top"/>
    </xf>
    <xf numFmtId="0" fontId="18" fillId="9" borderId="54" xfId="0" applyFont="1" applyFill="1" applyBorder="1" applyAlignment="1">
      <alignment horizontal="right" vertical="center" shrinkToFit="1"/>
    </xf>
    <xf numFmtId="0" fontId="18" fillId="6" borderId="94" xfId="0" applyFont="1" applyFill="1" applyBorder="1">
      <alignment vertical="center"/>
    </xf>
    <xf numFmtId="0" fontId="18" fillId="6" borderId="78" xfId="0" applyFont="1" applyFill="1" applyBorder="1" applyAlignment="1">
      <alignment horizontal="center" vertical="center"/>
    </xf>
    <xf numFmtId="0" fontId="18" fillId="6" borderId="29" xfId="0" applyFont="1" applyFill="1" applyBorder="1" applyAlignment="1">
      <alignment horizontal="center" vertical="center"/>
    </xf>
    <xf numFmtId="0" fontId="18" fillId="6" borderId="79" xfId="0" applyFont="1" applyFill="1" applyBorder="1">
      <alignment vertical="center"/>
    </xf>
    <xf numFmtId="0" fontId="18" fillId="6" borderId="14" xfId="0" applyFont="1" applyFill="1" applyBorder="1">
      <alignment vertical="center"/>
    </xf>
    <xf numFmtId="0" fontId="18" fillId="6" borderId="48" xfId="0" applyFont="1" applyFill="1" applyBorder="1" applyAlignment="1">
      <alignment vertical="center" wrapText="1"/>
    </xf>
    <xf numFmtId="0" fontId="18" fillId="6" borderId="79" xfId="0" applyFont="1" applyFill="1" applyBorder="1" applyAlignment="1">
      <alignment horizontal="right" vertical="center"/>
    </xf>
    <xf numFmtId="0" fontId="18" fillId="6" borderId="33" xfId="0" applyFont="1" applyFill="1" applyBorder="1" applyAlignment="1">
      <alignment horizontal="center" vertical="center"/>
    </xf>
    <xf numFmtId="0" fontId="18" fillId="6" borderId="30" xfId="0" applyFont="1" applyFill="1" applyBorder="1" applyAlignment="1">
      <alignment horizontal="center" vertical="center"/>
    </xf>
    <xf numFmtId="0" fontId="18" fillId="6" borderId="143" xfId="0" applyFont="1" applyFill="1" applyBorder="1" applyAlignment="1">
      <alignment horizontal="center" vertical="center"/>
    </xf>
    <xf numFmtId="0" fontId="18" fillId="6" borderId="70" xfId="0" applyFont="1" applyFill="1" applyBorder="1" applyAlignment="1">
      <alignment horizontal="center" vertical="center"/>
    </xf>
    <xf numFmtId="0" fontId="18" fillId="6" borderId="0" xfId="0" applyFont="1" applyFill="1" applyBorder="1" applyAlignment="1">
      <alignment horizontal="left" vertical="center"/>
    </xf>
    <xf numFmtId="0" fontId="18" fillId="6" borderId="54" xfId="0" applyFont="1" applyFill="1" applyBorder="1" applyAlignment="1">
      <alignment horizontal="left" vertical="center"/>
    </xf>
    <xf numFmtId="0" fontId="18" fillId="6" borderId="0" xfId="0" applyFont="1" applyFill="1" applyBorder="1" applyAlignment="1">
      <alignment horizontal="left" vertical="center" wrapText="1"/>
    </xf>
    <xf numFmtId="0" fontId="18" fillId="6" borderId="54" xfId="0" applyFont="1" applyFill="1" applyBorder="1" applyAlignment="1">
      <alignment horizontal="left" vertical="center" wrapText="1"/>
    </xf>
    <xf numFmtId="0" fontId="18" fillId="6" borderId="18" xfId="0" applyFont="1" applyFill="1" applyBorder="1" applyAlignment="1">
      <alignment vertical="center" wrapText="1"/>
    </xf>
    <xf numFmtId="0" fontId="18" fillId="6" borderId="30" xfId="0" applyFont="1" applyFill="1" applyBorder="1" applyAlignment="1">
      <alignment vertical="center" wrapText="1"/>
    </xf>
    <xf numFmtId="0" fontId="18" fillId="6" borderId="9" xfId="0" applyFont="1" applyFill="1" applyBorder="1" applyAlignment="1">
      <alignment horizontal="center" vertical="center"/>
    </xf>
    <xf numFmtId="0" fontId="18" fillId="6" borderId="152" xfId="0" applyFont="1" applyFill="1" applyBorder="1" applyAlignment="1">
      <alignment vertical="center"/>
    </xf>
    <xf numFmtId="0" fontId="18" fillId="6" borderId="50" xfId="0" applyFont="1" applyFill="1" applyBorder="1" applyAlignment="1">
      <alignment vertical="center"/>
    </xf>
    <xf numFmtId="0" fontId="18" fillId="6" borderId="8" xfId="0" applyFont="1" applyFill="1" applyBorder="1" applyAlignment="1">
      <alignment horizontal="center" vertical="center"/>
    </xf>
    <xf numFmtId="0" fontId="17" fillId="6" borderId="150" xfId="0" applyFont="1" applyFill="1" applyBorder="1" applyAlignment="1">
      <alignment vertical="center" wrapText="1"/>
    </xf>
    <xf numFmtId="0" fontId="18" fillId="6" borderId="33" xfId="0" applyFont="1" applyFill="1" applyBorder="1" applyAlignment="1">
      <alignment horizontal="center" vertical="center"/>
    </xf>
    <xf numFmtId="0" fontId="18" fillId="6" borderId="30" xfId="0" applyFont="1" applyFill="1" applyBorder="1" applyAlignment="1">
      <alignment horizontal="center" vertical="center"/>
    </xf>
    <xf numFmtId="0" fontId="18" fillId="6" borderId="9" xfId="0" applyFont="1" applyFill="1" applyBorder="1" applyAlignment="1">
      <alignment horizontal="center" vertical="center"/>
    </xf>
    <xf numFmtId="0" fontId="18" fillId="6" borderId="0" xfId="0" applyFont="1" applyFill="1" applyBorder="1" applyAlignment="1">
      <alignment horizontal="left" vertical="center" wrapText="1"/>
    </xf>
    <xf numFmtId="0" fontId="18" fillId="6" borderId="54" xfId="0" applyFont="1" applyFill="1" applyBorder="1" applyAlignment="1">
      <alignment horizontal="left" vertical="center" wrapText="1"/>
    </xf>
    <xf numFmtId="0" fontId="18" fillId="6" borderId="147" xfId="0" applyFont="1" applyFill="1" applyBorder="1" applyAlignment="1">
      <alignment vertical="center" wrapText="1"/>
    </xf>
    <xf numFmtId="0" fontId="18" fillId="6" borderId="0" xfId="0" applyFont="1" applyFill="1" applyBorder="1" applyAlignment="1">
      <alignment horizontal="left" vertical="center" wrapText="1"/>
    </xf>
    <xf numFmtId="0" fontId="18" fillId="6" borderId="54" xfId="0" applyFont="1" applyFill="1" applyBorder="1" applyAlignment="1">
      <alignment horizontal="left" vertical="center" wrapText="1"/>
    </xf>
    <xf numFmtId="0" fontId="16" fillId="6" borderId="0" xfId="8" applyFont="1" applyFill="1" applyBorder="1" applyAlignment="1">
      <alignment horizontal="center"/>
    </xf>
    <xf numFmtId="0" fontId="39" fillId="6" borderId="18" xfId="0" applyFont="1" applyFill="1" applyBorder="1" applyAlignment="1">
      <alignment vertical="center" wrapText="1"/>
    </xf>
    <xf numFmtId="0" fontId="23" fillId="0" borderId="0" xfId="0" applyFont="1" applyBorder="1" applyAlignment="1">
      <alignment horizontal="left" vertical="center"/>
    </xf>
    <xf numFmtId="0" fontId="24" fillId="0" borderId="0" xfId="0" applyFont="1" applyBorder="1" applyAlignment="1">
      <alignment horizontal="left" vertical="center" wrapText="1"/>
    </xf>
    <xf numFmtId="0" fontId="24" fillId="0" borderId="0" xfId="0" applyFont="1" applyBorder="1" applyAlignment="1">
      <alignment vertical="center" wrapText="1"/>
    </xf>
    <xf numFmtId="0" fontId="17" fillId="6" borderId="0" xfId="8" applyFont="1" applyFill="1"/>
    <xf numFmtId="0" fontId="30" fillId="6" borderId="163" xfId="0" applyFont="1" applyFill="1" applyBorder="1" applyAlignment="1">
      <alignment horizontal="left" vertical="center" wrapText="1"/>
    </xf>
    <xf numFmtId="0" fontId="18" fillId="6" borderId="163" xfId="0" applyFont="1" applyFill="1" applyBorder="1" applyAlignment="1">
      <alignment horizontal="left" vertical="center" wrapText="1"/>
    </xf>
    <xf numFmtId="0" fontId="18" fillId="6" borderId="168" xfId="0" applyFont="1" applyFill="1" applyBorder="1" applyAlignment="1">
      <alignment horizontal="left" vertical="center" wrapText="1"/>
    </xf>
    <xf numFmtId="0" fontId="18" fillId="6" borderId="6" xfId="0" applyFont="1" applyFill="1" applyBorder="1" applyAlignment="1">
      <alignment horizontal="center"/>
    </xf>
    <xf numFmtId="0" fontId="18" fillId="6" borderId="79" xfId="0" applyFont="1" applyFill="1" applyBorder="1" applyAlignment="1">
      <alignment horizontal="center"/>
    </xf>
    <xf numFmtId="0" fontId="18" fillId="6" borderId="73" xfId="0" applyFont="1" applyFill="1" applyBorder="1" applyAlignment="1">
      <alignment vertical="center" wrapText="1"/>
    </xf>
    <xf numFmtId="0" fontId="18" fillId="6" borderId="171" xfId="0" applyFont="1" applyFill="1" applyBorder="1" applyAlignment="1">
      <alignment horizontal="left" vertical="center" wrapText="1"/>
    </xf>
    <xf numFmtId="0" fontId="18" fillId="6" borderId="39" xfId="0" applyFont="1" applyFill="1" applyBorder="1" applyAlignment="1">
      <alignment vertical="center"/>
    </xf>
    <xf numFmtId="0" fontId="18" fillId="6" borderId="0" xfId="12" applyFont="1" applyFill="1"/>
    <xf numFmtId="0" fontId="18" fillId="6" borderId="0" xfId="12" applyFont="1" applyFill="1" applyBorder="1"/>
    <xf numFmtId="0" fontId="18" fillId="6" borderId="0" xfId="12" applyFont="1" applyFill="1" applyBorder="1" applyAlignment="1">
      <alignment horizontal="right"/>
    </xf>
    <xf numFmtId="0" fontId="35" fillId="6" borderId="0" xfId="12" applyFont="1" applyFill="1" applyBorder="1" applyAlignment="1">
      <alignment horizontal="right"/>
    </xf>
    <xf numFmtId="0" fontId="18" fillId="0" borderId="0" xfId="12" applyFont="1"/>
    <xf numFmtId="0" fontId="16" fillId="6" borderId="1" xfId="12" applyFont="1" applyFill="1" applyBorder="1" applyAlignment="1">
      <alignment horizontal="center" vertical="center"/>
    </xf>
    <xf numFmtId="0" fontId="18" fillId="6" borderId="2" xfId="12" applyFont="1" applyFill="1" applyBorder="1" applyAlignment="1">
      <alignment horizontal="center" vertical="center"/>
    </xf>
    <xf numFmtId="0" fontId="18" fillId="6" borderId="59" xfId="12" applyFont="1" applyFill="1" applyBorder="1" applyAlignment="1">
      <alignment horizontal="center" vertical="center" wrapText="1"/>
    </xf>
    <xf numFmtId="0" fontId="18" fillId="6" borderId="26" xfId="12" applyFont="1" applyFill="1" applyBorder="1" applyAlignment="1">
      <alignment vertical="center"/>
    </xf>
    <xf numFmtId="0" fontId="18" fillId="6" borderId="29" xfId="12" applyFont="1" applyFill="1" applyBorder="1" applyAlignment="1">
      <alignment horizontal="center" vertical="center" wrapText="1"/>
    </xf>
    <xf numFmtId="0" fontId="16" fillId="6" borderId="4" xfId="12" applyFont="1" applyFill="1" applyBorder="1" applyAlignment="1">
      <alignment horizontal="center" vertical="center" wrapText="1"/>
    </xf>
    <xf numFmtId="0" fontId="18" fillId="6" borderId="4" xfId="12" applyFont="1" applyFill="1" applyBorder="1" applyAlignment="1">
      <alignment vertical="center"/>
    </xf>
    <xf numFmtId="0" fontId="18" fillId="6" borderId="3" xfId="12" applyFont="1" applyFill="1" applyBorder="1" applyAlignment="1">
      <alignment horizontal="center" vertical="center" wrapText="1"/>
    </xf>
    <xf numFmtId="0" fontId="18" fillId="6" borderId="27" xfId="12" applyFont="1" applyFill="1" applyBorder="1" applyAlignment="1">
      <alignment horizontal="center"/>
    </xf>
    <xf numFmtId="0" fontId="18" fillId="6" borderId="27" xfId="12" applyFont="1" applyFill="1" applyBorder="1" applyAlignment="1">
      <alignment vertical="center" wrapText="1"/>
    </xf>
    <xf numFmtId="0" fontId="18" fillId="6" borderId="46" xfId="12" applyFont="1" applyFill="1" applyBorder="1" applyAlignment="1">
      <alignment vertical="center"/>
    </xf>
    <xf numFmtId="0" fontId="18" fillId="6" borderId="44" xfId="12" applyFont="1" applyFill="1" applyBorder="1" applyAlignment="1">
      <alignment vertical="top" wrapText="1"/>
    </xf>
    <xf numFmtId="0" fontId="18" fillId="6" borderId="33" xfId="12" applyFont="1" applyFill="1" applyBorder="1" applyAlignment="1">
      <alignment vertical="center"/>
    </xf>
    <xf numFmtId="0" fontId="18" fillId="6" borderId="22" xfId="12" applyFont="1" applyFill="1" applyBorder="1" applyAlignment="1">
      <alignment vertical="top" wrapText="1"/>
    </xf>
    <xf numFmtId="0" fontId="18" fillId="6" borderId="30" xfId="12" applyFont="1" applyFill="1" applyBorder="1" applyAlignment="1">
      <alignment vertical="center"/>
    </xf>
    <xf numFmtId="0" fontId="18" fillId="6" borderId="9" xfId="12" applyFont="1" applyFill="1" applyBorder="1" applyAlignment="1">
      <alignment vertical="center"/>
    </xf>
    <xf numFmtId="0" fontId="18" fillId="6" borderId="30" xfId="12" applyFont="1" applyFill="1" applyBorder="1" applyAlignment="1">
      <alignment vertical="center" shrinkToFit="1"/>
    </xf>
    <xf numFmtId="0" fontId="18" fillId="6" borderId="22" xfId="12" applyFont="1" applyFill="1" applyBorder="1" applyAlignment="1">
      <alignment vertical="center" shrinkToFit="1"/>
    </xf>
    <xf numFmtId="0" fontId="18" fillId="6" borderId="48" xfId="12" applyFont="1" applyFill="1" applyBorder="1" applyAlignment="1">
      <alignment vertical="center"/>
    </xf>
    <xf numFmtId="0" fontId="18" fillId="6" borderId="22" xfId="12" applyFont="1" applyFill="1" applyBorder="1" applyAlignment="1"/>
    <xf numFmtId="0" fontId="18" fillId="6" borderId="18" xfId="12" applyFont="1" applyFill="1" applyBorder="1" applyAlignment="1">
      <alignment vertical="center"/>
    </xf>
    <xf numFmtId="0" fontId="18" fillId="6" borderId="40" xfId="12" applyFont="1" applyFill="1" applyBorder="1" applyAlignment="1">
      <alignment vertical="center"/>
    </xf>
    <xf numFmtId="0" fontId="18" fillId="6" borderId="15" xfId="12" applyFont="1" applyFill="1" applyBorder="1" applyAlignment="1"/>
    <xf numFmtId="0" fontId="18" fillId="6" borderId="6" xfId="12" applyFont="1" applyFill="1" applyBorder="1" applyAlignment="1">
      <alignment horizontal="left" vertical="center" shrinkToFit="1"/>
    </xf>
    <xf numFmtId="0" fontId="18" fillId="6" borderId="17" xfId="12" applyFont="1" applyFill="1" applyBorder="1" applyAlignment="1">
      <alignment horizontal="center" vertical="center"/>
    </xf>
    <xf numFmtId="0" fontId="18" fillId="6" borderId="23" xfId="12" applyFont="1" applyFill="1" applyBorder="1" applyAlignment="1">
      <alignment vertical="center"/>
    </xf>
    <xf numFmtId="0" fontId="18" fillId="6" borderId="17" xfId="12" applyFont="1" applyFill="1" applyBorder="1" applyAlignment="1">
      <alignment vertical="center"/>
    </xf>
    <xf numFmtId="0" fontId="18" fillId="6" borderId="44" xfId="12" applyFont="1" applyFill="1" applyBorder="1" applyAlignment="1">
      <alignment vertical="center"/>
    </xf>
    <xf numFmtId="0" fontId="18" fillId="0" borderId="0" xfId="12" applyFont="1" applyBorder="1"/>
    <xf numFmtId="0" fontId="18" fillId="6" borderId="52" xfId="12" applyFont="1" applyFill="1" applyBorder="1" applyAlignment="1">
      <alignment vertical="center"/>
    </xf>
    <xf numFmtId="0" fontId="18" fillId="6" borderId="51" xfId="12" applyFont="1" applyFill="1" applyBorder="1" applyAlignment="1">
      <alignment vertical="center"/>
    </xf>
    <xf numFmtId="0" fontId="18" fillId="6" borderId="49" xfId="12" applyFont="1" applyFill="1" applyBorder="1" applyAlignment="1">
      <alignment vertical="center"/>
    </xf>
    <xf numFmtId="0" fontId="18" fillId="6" borderId="7" xfId="12" applyFont="1" applyFill="1" applyBorder="1" applyAlignment="1">
      <alignment vertical="center"/>
    </xf>
    <xf numFmtId="0" fontId="18" fillId="6" borderId="53" xfId="12" applyFont="1" applyFill="1" applyBorder="1" applyAlignment="1">
      <alignment vertical="center"/>
    </xf>
    <xf numFmtId="0" fontId="18" fillId="6" borderId="11" xfId="12" applyFont="1" applyFill="1" applyBorder="1" applyAlignment="1">
      <alignment horizontal="left" vertical="center"/>
    </xf>
    <xf numFmtId="0" fontId="18" fillId="6" borderId="22" xfId="12" applyFont="1" applyFill="1" applyBorder="1" applyAlignment="1">
      <alignment horizontal="left" vertical="center"/>
    </xf>
    <xf numFmtId="0" fontId="18" fillId="6" borderId="98" xfId="12" applyFont="1" applyFill="1" applyBorder="1" applyAlignment="1">
      <alignment vertical="center"/>
    </xf>
    <xf numFmtId="0" fontId="18" fillId="6" borderId="35" xfId="12" applyFont="1" applyFill="1" applyBorder="1" applyAlignment="1">
      <alignment vertical="center"/>
    </xf>
    <xf numFmtId="0" fontId="18" fillId="6" borderId="99" xfId="12" applyFont="1" applyFill="1" applyBorder="1" applyAlignment="1">
      <alignment vertical="center"/>
    </xf>
    <xf numFmtId="0" fontId="18" fillId="6" borderId="110" xfId="12" applyFont="1" applyFill="1" applyBorder="1" applyAlignment="1">
      <alignment horizontal="left" vertical="center"/>
    </xf>
    <xf numFmtId="0" fontId="18" fillId="6" borderId="42" xfId="12" applyFont="1" applyFill="1" applyBorder="1" applyAlignment="1">
      <alignment horizontal="left" vertical="center"/>
    </xf>
    <xf numFmtId="0" fontId="18" fillId="6" borderId="0" xfId="12" applyFont="1" applyFill="1" applyBorder="1" applyAlignment="1">
      <alignment horizontal="left" vertical="center" shrinkToFit="1"/>
    </xf>
    <xf numFmtId="0" fontId="18" fillId="6" borderId="0" xfId="12" applyFont="1" applyFill="1" applyBorder="1" applyAlignment="1">
      <alignment vertical="center"/>
    </xf>
    <xf numFmtId="0" fontId="18" fillId="6" borderId="0" xfId="12" applyFont="1" applyFill="1" applyBorder="1" applyAlignment="1">
      <alignment horizontal="left" vertical="center"/>
    </xf>
    <xf numFmtId="0" fontId="18" fillId="6" borderId="2" xfId="12" applyFont="1" applyFill="1" applyBorder="1" applyAlignment="1">
      <alignment horizontal="right" vertical="center"/>
    </xf>
    <xf numFmtId="0" fontId="18" fillId="6" borderId="2" xfId="12" applyFont="1" applyFill="1" applyBorder="1" applyAlignment="1">
      <alignment vertical="center" wrapText="1"/>
    </xf>
    <xf numFmtId="0" fontId="18" fillId="6" borderId="2" xfId="12" applyFont="1" applyFill="1" applyBorder="1" applyAlignment="1">
      <alignment horizontal="right" vertical="center" wrapText="1"/>
    </xf>
    <xf numFmtId="0" fontId="18" fillId="6" borderId="62" xfId="12" applyFont="1" applyFill="1" applyBorder="1" applyAlignment="1">
      <alignment vertical="center"/>
    </xf>
    <xf numFmtId="0" fontId="18" fillId="6" borderId="24" xfId="12" applyFont="1" applyFill="1" applyBorder="1" applyAlignment="1">
      <alignment horizontal="center" vertical="center"/>
    </xf>
    <xf numFmtId="0" fontId="18" fillId="6" borderId="24" xfId="12" applyFont="1" applyFill="1" applyBorder="1" applyAlignment="1">
      <alignment vertical="center"/>
    </xf>
    <xf numFmtId="0" fontId="18" fillId="6" borderId="63" xfId="12" applyFont="1" applyFill="1" applyBorder="1" applyAlignment="1">
      <alignment vertical="center"/>
    </xf>
    <xf numFmtId="0" fontId="18" fillId="6" borderId="34" xfId="12" applyFont="1" applyFill="1" applyBorder="1" applyAlignment="1">
      <alignment vertical="center"/>
    </xf>
    <xf numFmtId="0" fontId="18" fillId="6" borderId="34" xfId="12" applyFont="1" applyFill="1" applyBorder="1" applyAlignment="1">
      <alignment horizontal="center" vertical="center"/>
    </xf>
    <xf numFmtId="0" fontId="18" fillId="6" borderId="15" xfId="12" applyFont="1" applyFill="1" applyBorder="1" applyAlignment="1">
      <alignment vertical="center"/>
    </xf>
    <xf numFmtId="0" fontId="16" fillId="6" borderId="79" xfId="12" applyFont="1" applyFill="1" applyBorder="1" applyAlignment="1">
      <alignment vertical="center"/>
    </xf>
    <xf numFmtId="0" fontId="16" fillId="6" borderId="0" xfId="12" applyFont="1" applyFill="1" applyBorder="1" applyAlignment="1">
      <alignment vertical="center"/>
    </xf>
    <xf numFmtId="0" fontId="16" fillId="6" borderId="54" xfId="12" applyFont="1" applyFill="1" applyBorder="1" applyAlignment="1">
      <alignment vertical="center"/>
    </xf>
    <xf numFmtId="0" fontId="16" fillId="6" borderId="6" xfId="12" applyFont="1" applyFill="1" applyBorder="1" applyAlignment="1">
      <alignment horizontal="left" vertical="center"/>
    </xf>
    <xf numFmtId="0" fontId="16" fillId="6" borderId="0" xfId="12" applyFont="1" applyFill="1" applyBorder="1" applyAlignment="1">
      <alignment horizontal="left" vertical="center"/>
    </xf>
    <xf numFmtId="0" fontId="16" fillId="6" borderId="54" xfId="12" applyFont="1" applyFill="1" applyBorder="1" applyAlignment="1">
      <alignment horizontal="left" vertical="center"/>
    </xf>
    <xf numFmtId="0" fontId="16" fillId="6" borderId="21" xfId="12" applyFont="1" applyFill="1" applyBorder="1" applyAlignment="1">
      <alignment horizontal="left" vertical="center"/>
    </xf>
    <xf numFmtId="0" fontId="16" fillId="6" borderId="53" xfId="12" applyFont="1" applyFill="1" applyBorder="1" applyAlignment="1">
      <alignment horizontal="center" vertical="center"/>
    </xf>
    <xf numFmtId="0" fontId="18" fillId="6" borderId="12" xfId="12" applyFont="1" applyFill="1" applyBorder="1"/>
    <xf numFmtId="0" fontId="18" fillId="6" borderId="34" xfId="12" applyFont="1" applyFill="1" applyBorder="1"/>
    <xf numFmtId="0" fontId="18" fillId="6" borderId="13" xfId="12" applyFont="1" applyFill="1" applyBorder="1"/>
    <xf numFmtId="0" fontId="18" fillId="6" borderId="35" xfId="12" applyFont="1" applyFill="1" applyBorder="1" applyAlignment="1">
      <alignment horizontal="center" vertical="center"/>
    </xf>
    <xf numFmtId="0" fontId="20" fillId="6" borderId="0" xfId="2" applyFont="1" applyFill="1"/>
    <xf numFmtId="0" fontId="18" fillId="6" borderId="3" xfId="0" applyFont="1" applyFill="1" applyBorder="1" applyAlignment="1">
      <alignment horizontal="center" vertical="center"/>
    </xf>
    <xf numFmtId="0" fontId="18" fillId="6" borderId="0" xfId="0" applyFont="1" applyFill="1" applyBorder="1" applyAlignment="1">
      <alignment vertical="center" wrapText="1"/>
    </xf>
    <xf numFmtId="0" fontId="18" fillId="6" borderId="153" xfId="0" applyFont="1" applyFill="1" applyBorder="1" applyAlignment="1">
      <alignment horizontal="center" vertical="center"/>
    </xf>
    <xf numFmtId="0" fontId="18" fillId="6" borderId="39" xfId="0" applyFont="1" applyFill="1" applyBorder="1" applyAlignment="1">
      <alignment horizontal="center" vertical="center"/>
    </xf>
    <xf numFmtId="0" fontId="18" fillId="6" borderId="32" xfId="0" applyFont="1" applyFill="1" applyBorder="1" applyAlignment="1">
      <alignment horizontal="center" vertical="center"/>
    </xf>
    <xf numFmtId="0" fontId="18" fillId="6" borderId="38" xfId="0" applyFont="1" applyFill="1" applyBorder="1" applyAlignment="1">
      <alignment horizontal="center" vertical="center"/>
    </xf>
    <xf numFmtId="0" fontId="18" fillId="0" borderId="0" xfId="0" applyFont="1" applyBorder="1">
      <alignment vertical="center"/>
    </xf>
    <xf numFmtId="0" fontId="18" fillId="0" borderId="18" xfId="2" applyFont="1" applyBorder="1" applyAlignment="1">
      <alignment horizontal="left" vertical="center"/>
    </xf>
    <xf numFmtId="0" fontId="18" fillId="8" borderId="49" xfId="12" applyFont="1" applyFill="1" applyBorder="1" applyAlignment="1">
      <alignment horizontal="center" vertical="center"/>
    </xf>
    <xf numFmtId="0" fontId="18" fillId="8" borderId="8" xfId="12" applyFont="1" applyFill="1" applyBorder="1" applyAlignment="1">
      <alignment horizontal="center" vertical="center"/>
    </xf>
    <xf numFmtId="0" fontId="18" fillId="8" borderId="50" xfId="12" applyFont="1" applyFill="1" applyBorder="1" applyAlignment="1">
      <alignment horizontal="center" vertical="center"/>
    </xf>
    <xf numFmtId="0" fontId="18" fillId="8" borderId="51" xfId="12" applyFont="1" applyFill="1" applyBorder="1" applyAlignment="1">
      <alignment horizontal="center" vertical="center"/>
    </xf>
    <xf numFmtId="0" fontId="18" fillId="8" borderId="60" xfId="12" applyFont="1" applyFill="1" applyBorder="1" applyAlignment="1">
      <alignment vertical="center"/>
    </xf>
    <xf numFmtId="0" fontId="18" fillId="8" borderId="60" xfId="12" applyFont="1" applyFill="1" applyBorder="1" applyAlignment="1">
      <alignment horizontal="left" vertical="center"/>
    </xf>
    <xf numFmtId="0" fontId="18" fillId="8" borderId="61" xfId="12" applyFont="1" applyFill="1" applyBorder="1" applyAlignment="1">
      <alignment horizontal="left" vertical="center"/>
    </xf>
    <xf numFmtId="0" fontId="18" fillId="8" borderId="28" xfId="12" applyFont="1" applyFill="1" applyBorder="1" applyAlignment="1">
      <alignment horizontal="right" vertical="center"/>
    </xf>
    <xf numFmtId="0" fontId="18" fillId="8" borderId="135" xfId="12" applyFont="1" applyFill="1" applyBorder="1" applyAlignment="1">
      <alignment horizontal="right" vertical="center"/>
    </xf>
    <xf numFmtId="0" fontId="18" fillId="8" borderId="152" xfId="12" applyFont="1" applyFill="1" applyBorder="1" applyAlignment="1">
      <alignment horizontal="right" vertical="center" wrapText="1"/>
    </xf>
    <xf numFmtId="0" fontId="18" fillId="8" borderId="134" xfId="12" applyFont="1" applyFill="1" applyBorder="1" applyAlignment="1">
      <alignment horizontal="right" vertical="center" wrapText="1"/>
    </xf>
    <xf numFmtId="0" fontId="18" fillId="9" borderId="49" xfId="12" applyFont="1" applyFill="1" applyBorder="1" applyAlignment="1">
      <alignment horizontal="center" vertical="center"/>
    </xf>
    <xf numFmtId="0" fontId="18" fillId="9" borderId="8" xfId="12" applyFont="1" applyFill="1" applyBorder="1" applyAlignment="1">
      <alignment horizontal="center" vertical="center"/>
    </xf>
    <xf numFmtId="0" fontId="18" fillId="9" borderId="50" xfId="12" applyFont="1" applyFill="1" applyBorder="1" applyAlignment="1">
      <alignment horizontal="center" vertical="center"/>
    </xf>
    <xf numFmtId="0" fontId="18" fillId="9" borderId="51" xfId="12" applyFont="1" applyFill="1" applyBorder="1" applyAlignment="1">
      <alignment horizontal="center" vertical="center"/>
    </xf>
    <xf numFmtId="0" fontId="18" fillId="9" borderId="6" xfId="12" applyFont="1" applyFill="1" applyBorder="1" applyAlignment="1">
      <alignment horizontal="left" vertical="center" shrinkToFit="1"/>
    </xf>
    <xf numFmtId="0" fontId="42" fillId="6" borderId="0" xfId="10" applyFont="1" applyFill="1" applyBorder="1" applyAlignment="1">
      <alignment horizontal="left" vertical="center"/>
    </xf>
    <xf numFmtId="0" fontId="44" fillId="6" borderId="0" xfId="8" applyFont="1" applyFill="1"/>
    <xf numFmtId="0" fontId="0" fillId="0" borderId="0" xfId="0" applyAlignment="1">
      <alignment vertical="center"/>
    </xf>
    <xf numFmtId="0" fontId="0" fillId="0" borderId="145" xfId="0" applyFont="1" applyFill="1" applyBorder="1" applyAlignment="1">
      <alignment horizontal="distributed" vertical="center"/>
    </xf>
    <xf numFmtId="58" fontId="45" fillId="0" borderId="6" xfId="0" applyNumberFormat="1" applyFont="1" applyFill="1" applyBorder="1" applyAlignment="1">
      <alignment vertical="center"/>
    </xf>
    <xf numFmtId="0" fontId="0" fillId="0" borderId="7" xfId="0" applyFont="1" applyFill="1" applyBorder="1" applyAlignment="1">
      <alignment horizontal="distributed" vertical="center"/>
    </xf>
    <xf numFmtId="0" fontId="45" fillId="0" borderId="6" xfId="0" applyFont="1" applyFill="1" applyBorder="1" applyAlignment="1">
      <alignment vertical="center"/>
    </xf>
    <xf numFmtId="0" fontId="0" fillId="0" borderId="122" xfId="0" applyFont="1" applyFill="1" applyBorder="1" applyAlignment="1">
      <alignment horizontal="distributed" vertical="center" wrapText="1"/>
    </xf>
    <xf numFmtId="0" fontId="45" fillId="0" borderId="6" xfId="0" applyFont="1" applyFill="1" applyBorder="1" applyAlignment="1">
      <alignment vertical="center" wrapText="1"/>
    </xf>
    <xf numFmtId="0" fontId="0" fillId="0" borderId="18" xfId="0" applyFont="1" applyFill="1" applyBorder="1" applyAlignment="1">
      <alignment vertical="center"/>
    </xf>
    <xf numFmtId="0" fontId="0" fillId="0" borderId="6" xfId="0" applyFill="1" applyBorder="1" applyAlignment="1">
      <alignment vertical="center"/>
    </xf>
    <xf numFmtId="0" fontId="0" fillId="0" borderId="6" xfId="0" applyFont="1" applyBorder="1" applyAlignment="1">
      <alignment vertical="center"/>
    </xf>
    <xf numFmtId="0" fontId="0" fillId="13" borderId="7" xfId="0" applyFont="1" applyFill="1" applyBorder="1" applyAlignment="1">
      <alignment horizontal="center" vertical="center"/>
    </xf>
    <xf numFmtId="0" fontId="8" fillId="14" borderId="173" xfId="0" applyFont="1" applyFill="1" applyBorder="1" applyAlignment="1">
      <alignment horizontal="left" vertical="center" wrapText="1"/>
    </xf>
    <xf numFmtId="0" fontId="0" fillId="14" borderId="174" xfId="0" applyFont="1" applyFill="1" applyBorder="1" applyAlignment="1">
      <alignment horizontal="center" vertical="center" wrapText="1"/>
    </xf>
    <xf numFmtId="0" fontId="0" fillId="14" borderId="175" xfId="0" applyFont="1" applyFill="1" applyBorder="1" applyAlignment="1">
      <alignment horizontal="center" vertical="center" wrapText="1"/>
    </xf>
    <xf numFmtId="0" fontId="0" fillId="14" borderId="173" xfId="0" applyFont="1" applyFill="1" applyBorder="1" applyAlignment="1">
      <alignment horizontal="center" vertical="center" wrapText="1"/>
    </xf>
    <xf numFmtId="0" fontId="8" fillId="14" borderId="177" xfId="0" applyFont="1" applyFill="1" applyBorder="1" applyAlignment="1">
      <alignment horizontal="left" vertical="center" wrapText="1"/>
    </xf>
    <xf numFmtId="0" fontId="0" fillId="14" borderId="178" xfId="0" applyFont="1" applyFill="1" applyBorder="1" applyAlignment="1">
      <alignment horizontal="center" vertical="center" wrapText="1"/>
    </xf>
    <xf numFmtId="0" fontId="0" fillId="14" borderId="179" xfId="0" applyFont="1" applyFill="1" applyBorder="1" applyAlignment="1">
      <alignment horizontal="center" vertical="center" wrapText="1"/>
    </xf>
    <xf numFmtId="0" fontId="0" fillId="14" borderId="177" xfId="0" applyFont="1" applyFill="1" applyBorder="1" applyAlignment="1">
      <alignment horizontal="center" vertical="center" wrapText="1"/>
    </xf>
    <xf numFmtId="0" fontId="8" fillId="14" borderId="180" xfId="0" applyFont="1" applyFill="1" applyBorder="1" applyAlignment="1">
      <alignment horizontal="left" vertical="center" wrapText="1"/>
    </xf>
    <xf numFmtId="0" fontId="0" fillId="14" borderId="181" xfId="0" applyFont="1" applyFill="1" applyBorder="1" applyAlignment="1">
      <alignment horizontal="center" vertical="center" wrapText="1"/>
    </xf>
    <xf numFmtId="0" fontId="0" fillId="14" borderId="182" xfId="0" applyFont="1" applyFill="1" applyBorder="1" applyAlignment="1">
      <alignment horizontal="center" vertical="center" wrapText="1"/>
    </xf>
    <xf numFmtId="0" fontId="0" fillId="14" borderId="180" xfId="0" applyFont="1" applyFill="1" applyBorder="1" applyAlignment="1">
      <alignment horizontal="center" vertical="center" wrapText="1"/>
    </xf>
    <xf numFmtId="0" fontId="0" fillId="14" borderId="82" xfId="0" applyFont="1" applyFill="1" applyBorder="1" applyAlignment="1">
      <alignment horizontal="center" vertical="center"/>
    </xf>
    <xf numFmtId="0" fontId="0" fillId="14" borderId="183" xfId="0" applyFont="1" applyFill="1" applyBorder="1" applyAlignment="1">
      <alignment vertical="center"/>
    </xf>
    <xf numFmtId="0" fontId="0" fillId="14" borderId="184" xfId="0" applyFont="1" applyFill="1" applyBorder="1" applyAlignment="1">
      <alignment horizontal="center" vertical="center" wrapText="1"/>
    </xf>
    <xf numFmtId="0" fontId="0" fillId="14" borderId="185" xfId="0" applyFont="1" applyFill="1" applyBorder="1" applyAlignment="1">
      <alignment horizontal="center" vertical="center" wrapText="1"/>
    </xf>
    <xf numFmtId="0" fontId="0" fillId="14" borderId="188" xfId="0" applyFont="1" applyFill="1" applyBorder="1" applyAlignment="1">
      <alignment horizontal="left" vertical="center" wrapText="1"/>
    </xf>
    <xf numFmtId="0" fontId="0" fillId="14" borderId="190" xfId="0" applyFont="1" applyFill="1" applyBorder="1" applyAlignment="1">
      <alignment horizontal="left" vertical="center"/>
    </xf>
    <xf numFmtId="0" fontId="0" fillId="14" borderId="179" xfId="0" applyFont="1" applyFill="1" applyBorder="1" applyAlignment="1">
      <alignment horizontal="center" vertical="center" shrinkToFit="1"/>
    </xf>
    <xf numFmtId="0" fontId="0" fillId="14" borderId="177" xfId="0" applyFont="1" applyFill="1" applyBorder="1" applyAlignment="1">
      <alignment horizontal="center" vertical="center"/>
    </xf>
    <xf numFmtId="0" fontId="0" fillId="14" borderId="166" xfId="0" applyFont="1" applyFill="1" applyBorder="1" applyAlignment="1">
      <alignment horizontal="center" vertical="center"/>
    </xf>
    <xf numFmtId="0" fontId="0" fillId="14" borderId="194" xfId="0" applyFont="1" applyFill="1" applyBorder="1" applyAlignment="1">
      <alignment vertical="center"/>
    </xf>
    <xf numFmtId="0" fontId="0" fillId="14" borderId="193" xfId="0" applyFont="1" applyFill="1" applyBorder="1" applyAlignment="1">
      <alignment horizontal="center" vertical="center"/>
    </xf>
    <xf numFmtId="0" fontId="0" fillId="14" borderId="174" xfId="0" applyFont="1" applyFill="1" applyBorder="1" applyAlignment="1">
      <alignment horizontal="center" vertical="center"/>
    </xf>
    <xf numFmtId="0" fontId="0" fillId="14" borderId="175" xfId="0" applyFont="1" applyFill="1" applyBorder="1" applyAlignment="1">
      <alignment horizontal="center" vertical="center"/>
    </xf>
    <xf numFmtId="0" fontId="0" fillId="14" borderId="196" xfId="0" applyFont="1" applyFill="1" applyBorder="1" applyAlignment="1">
      <alignment horizontal="center" vertical="center"/>
    </xf>
    <xf numFmtId="0" fontId="0" fillId="14" borderId="178" xfId="0" applyFont="1" applyFill="1" applyBorder="1" applyAlignment="1">
      <alignment horizontal="center" vertical="center"/>
    </xf>
    <xf numFmtId="0" fontId="0" fillId="14" borderId="179" xfId="0" applyFont="1" applyFill="1" applyBorder="1" applyAlignment="1">
      <alignment horizontal="center" vertical="center"/>
    </xf>
    <xf numFmtId="0" fontId="0" fillId="14" borderId="197" xfId="0" applyFont="1" applyFill="1" applyBorder="1" applyAlignment="1">
      <alignment horizontal="center" vertical="center"/>
    </xf>
    <xf numFmtId="0" fontId="0" fillId="14" borderId="182" xfId="0" applyFont="1" applyFill="1" applyBorder="1" applyAlignment="1">
      <alignment horizontal="center" vertical="center"/>
    </xf>
    <xf numFmtId="0" fontId="0" fillId="14" borderId="200" xfId="0" applyFont="1" applyFill="1" applyBorder="1" applyAlignment="1">
      <alignment horizontal="center" vertical="center"/>
    </xf>
    <xf numFmtId="49" fontId="0" fillId="14" borderId="122" xfId="0" applyNumberFormat="1" applyFont="1" applyFill="1" applyBorder="1" applyAlignment="1">
      <alignment horizontal="center" vertical="top"/>
    </xf>
    <xf numFmtId="0" fontId="0" fillId="14" borderId="201" xfId="0" applyFont="1" applyFill="1" applyBorder="1" applyAlignment="1">
      <alignment horizontal="center" vertical="center" wrapText="1"/>
    </xf>
    <xf numFmtId="0" fontId="0" fillId="14" borderId="202" xfId="0" applyFont="1" applyFill="1" applyBorder="1" applyAlignment="1">
      <alignment horizontal="center" vertical="center" wrapText="1"/>
    </xf>
    <xf numFmtId="0" fontId="0" fillId="14" borderId="203" xfId="0" applyFont="1" applyFill="1" applyBorder="1" applyAlignment="1">
      <alignment vertical="center" wrapText="1"/>
    </xf>
    <xf numFmtId="178" fontId="0" fillId="14" borderId="122" xfId="0" applyNumberFormat="1" applyFont="1" applyFill="1" applyBorder="1" applyAlignment="1">
      <alignment horizontal="center" vertical="center"/>
    </xf>
    <xf numFmtId="49" fontId="0" fillId="14" borderId="35" xfId="0" applyNumberFormat="1" applyFont="1" applyFill="1" applyBorder="1" applyAlignment="1">
      <alignment horizontal="center" vertical="top"/>
    </xf>
    <xf numFmtId="0" fontId="0" fillId="14" borderId="31" xfId="0" applyFont="1" applyFill="1" applyBorder="1" applyAlignment="1">
      <alignment horizontal="center" vertical="center"/>
    </xf>
    <xf numFmtId="0" fontId="0" fillId="14" borderId="204" xfId="0" applyFont="1" applyFill="1" applyBorder="1" applyAlignment="1">
      <alignment vertical="center"/>
    </xf>
    <xf numFmtId="0" fontId="0" fillId="14" borderId="205" xfId="0" applyFont="1" applyFill="1" applyBorder="1" applyAlignment="1">
      <alignment horizontal="center" vertical="center"/>
    </xf>
    <xf numFmtId="178" fontId="0" fillId="14" borderId="35" xfId="0" applyNumberFormat="1" applyFont="1" applyFill="1" applyBorder="1" applyAlignment="1">
      <alignment horizontal="center" vertical="center"/>
    </xf>
    <xf numFmtId="0" fontId="0" fillId="6" borderId="0" xfId="0" applyFont="1" applyFill="1" applyBorder="1" applyAlignment="1">
      <alignment horizontal="center" vertical="center" textRotation="255" wrapText="1"/>
    </xf>
    <xf numFmtId="49" fontId="0" fillId="6" borderId="0" xfId="0" applyNumberFormat="1" applyFont="1" applyFill="1" applyBorder="1" applyAlignment="1">
      <alignment horizontal="center" vertical="top"/>
    </xf>
    <xf numFmtId="0" fontId="0" fillId="6" borderId="0"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0" xfId="0" applyFont="1" applyFill="1" applyBorder="1" applyAlignment="1">
      <alignment vertical="center"/>
    </xf>
    <xf numFmtId="178" fontId="0" fillId="6" borderId="0" xfId="0" applyNumberFormat="1" applyFont="1" applyFill="1" applyBorder="1" applyAlignment="1">
      <alignment horizontal="center" vertical="center"/>
    </xf>
    <xf numFmtId="178" fontId="0" fillId="6" borderId="0" xfId="0" applyNumberFormat="1" applyFont="1" applyFill="1" applyBorder="1" applyAlignment="1">
      <alignment horizontal="center" vertical="center" wrapText="1"/>
    </xf>
    <xf numFmtId="178" fontId="0" fillId="6" borderId="0" xfId="0" applyNumberFormat="1" applyFont="1" applyFill="1" applyBorder="1" applyAlignment="1">
      <alignment vertical="center" wrapText="1"/>
    </xf>
    <xf numFmtId="49" fontId="0" fillId="4" borderId="122" xfId="0" applyNumberFormat="1" applyFont="1" applyFill="1" applyBorder="1" applyAlignment="1">
      <alignment horizontal="center" vertical="top"/>
    </xf>
    <xf numFmtId="0" fontId="0" fillId="4" borderId="18" xfId="0" applyFont="1" applyFill="1" applyBorder="1" applyAlignment="1">
      <alignment horizontal="center" vertical="center"/>
    </xf>
    <xf numFmtId="0" fontId="0" fillId="4" borderId="206" xfId="0" applyFont="1" applyFill="1" applyBorder="1" applyAlignment="1">
      <alignment vertical="center"/>
    </xf>
    <xf numFmtId="0" fontId="0" fillId="4" borderId="175" xfId="0" applyFont="1" applyFill="1" applyBorder="1" applyAlignment="1">
      <alignment horizontal="center" vertical="center"/>
    </xf>
    <xf numFmtId="0" fontId="0" fillId="4" borderId="173" xfId="0" applyFont="1" applyFill="1" applyBorder="1" applyAlignment="1">
      <alignment horizontal="center" vertical="center"/>
    </xf>
    <xf numFmtId="178" fontId="0" fillId="4" borderId="122" xfId="0" applyNumberFormat="1" applyFont="1" applyFill="1" applyBorder="1" applyAlignment="1">
      <alignment horizontal="center" vertical="center"/>
    </xf>
    <xf numFmtId="0" fontId="0" fillId="4" borderId="122" xfId="0" applyFont="1" applyFill="1" applyBorder="1" applyAlignment="1">
      <alignment horizontal="center" vertical="top"/>
    </xf>
    <xf numFmtId="0" fontId="0" fillId="4" borderId="207" xfId="0" applyFont="1" applyFill="1" applyBorder="1" applyAlignment="1">
      <alignment horizontal="center" vertical="center"/>
    </xf>
    <xf numFmtId="0" fontId="0" fillId="4" borderId="208" xfId="0" applyFont="1" applyFill="1" applyBorder="1" applyAlignment="1">
      <alignment horizontal="center" vertical="center"/>
    </xf>
    <xf numFmtId="0" fontId="0" fillId="4" borderId="209" xfId="0" applyFont="1" applyFill="1" applyBorder="1" applyAlignment="1">
      <alignment horizontal="center" vertical="center"/>
    </xf>
    <xf numFmtId="0" fontId="0" fillId="4" borderId="183" xfId="0" applyFont="1" applyFill="1" applyBorder="1" applyAlignment="1">
      <alignment horizontal="center" vertical="center"/>
    </xf>
    <xf numFmtId="0" fontId="0" fillId="4" borderId="182" xfId="0" applyFont="1" applyFill="1" applyBorder="1" applyAlignment="1">
      <alignment horizontal="center" vertical="center"/>
    </xf>
    <xf numFmtId="0" fontId="0" fillId="4" borderId="210" xfId="0" applyFont="1" applyFill="1" applyBorder="1" applyAlignment="1">
      <alignment horizontal="center" vertical="center"/>
    </xf>
    <xf numFmtId="0" fontId="0" fillId="4" borderId="211" xfId="0" applyFont="1" applyFill="1" applyBorder="1" applyAlignment="1">
      <alignment horizontal="center" vertical="center"/>
    </xf>
    <xf numFmtId="0" fontId="0" fillId="4" borderId="188" xfId="0" applyFont="1" applyFill="1" applyBorder="1" applyAlignment="1">
      <alignment horizontal="center" vertical="center"/>
    </xf>
    <xf numFmtId="0" fontId="0" fillId="4" borderId="189" xfId="0" applyFont="1" applyFill="1" applyBorder="1" applyAlignment="1">
      <alignment horizontal="center" vertical="center"/>
    </xf>
    <xf numFmtId="0" fontId="0" fillId="4" borderId="55" xfId="0" applyFont="1" applyFill="1" applyBorder="1" applyAlignment="1">
      <alignment horizontal="center" vertical="center" textRotation="255" wrapText="1"/>
    </xf>
    <xf numFmtId="0" fontId="0" fillId="12" borderId="7" xfId="0" applyFill="1" applyBorder="1" applyAlignment="1">
      <alignment horizontal="center" vertical="top"/>
    </xf>
    <xf numFmtId="0" fontId="0" fillId="12" borderId="212" xfId="0" applyFill="1" applyBorder="1" applyAlignment="1">
      <alignment horizontal="center" vertical="center"/>
    </xf>
    <xf numFmtId="0" fontId="0" fillId="12" borderId="206" xfId="0" applyFont="1" applyFill="1" applyBorder="1" applyAlignment="1">
      <alignment horizontal="center" vertical="center"/>
    </xf>
    <xf numFmtId="0" fontId="0" fillId="12" borderId="202" xfId="0" applyFont="1" applyFill="1" applyBorder="1" applyAlignment="1">
      <alignment horizontal="center" vertical="center"/>
    </xf>
    <xf numFmtId="178" fontId="0" fillId="12" borderId="7" xfId="0" applyNumberFormat="1" applyFont="1" applyFill="1" applyBorder="1" applyAlignment="1">
      <alignment horizontal="center" vertical="center"/>
    </xf>
    <xf numFmtId="0" fontId="0" fillId="5" borderId="178" xfId="0" applyFont="1" applyFill="1" applyBorder="1" applyAlignment="1">
      <alignment horizontal="center" vertical="center"/>
    </xf>
    <xf numFmtId="0" fontId="0" fillId="5" borderId="214" xfId="0" applyFont="1" applyFill="1" applyBorder="1" applyAlignment="1">
      <alignment horizontal="center" vertical="center"/>
    </xf>
    <xf numFmtId="0" fontId="0" fillId="5" borderId="179" xfId="0" applyFont="1" applyFill="1" applyBorder="1" applyAlignment="1">
      <alignment horizontal="center" vertical="center"/>
    </xf>
    <xf numFmtId="0" fontId="0" fillId="5" borderId="181" xfId="0" applyFont="1" applyFill="1" applyBorder="1" applyAlignment="1">
      <alignment horizontal="center" vertical="center"/>
    </xf>
    <xf numFmtId="0" fontId="0" fillId="5" borderId="183" xfId="0" applyFont="1" applyFill="1" applyBorder="1" applyAlignment="1">
      <alignment horizontal="center" vertical="center"/>
    </xf>
    <xf numFmtId="0" fontId="0" fillId="5" borderId="182" xfId="0" applyFont="1" applyFill="1" applyBorder="1" applyAlignment="1">
      <alignment horizontal="center" vertical="center"/>
    </xf>
    <xf numFmtId="0" fontId="0" fillId="5" borderId="82" xfId="0" applyFont="1" applyFill="1" applyBorder="1" applyAlignment="1">
      <alignment horizontal="center" vertical="center"/>
    </xf>
    <xf numFmtId="0" fontId="0" fillId="5" borderId="183" xfId="0" applyFont="1" applyFill="1" applyBorder="1" applyAlignment="1">
      <alignment vertical="center"/>
    </xf>
    <xf numFmtId="0" fontId="0" fillId="5" borderId="197" xfId="0" applyFont="1" applyFill="1" applyBorder="1" applyAlignment="1">
      <alignment horizontal="center" vertical="center"/>
    </xf>
    <xf numFmtId="0" fontId="0" fillId="5" borderId="215" xfId="0" applyFont="1" applyFill="1" applyBorder="1" applyAlignment="1">
      <alignment horizontal="center" vertical="center"/>
    </xf>
    <xf numFmtId="0" fontId="0" fillId="5" borderId="216" xfId="0" applyFont="1" applyFill="1" applyBorder="1" applyAlignment="1">
      <alignment horizontal="center" vertical="center"/>
    </xf>
    <xf numFmtId="0" fontId="0" fillId="5" borderId="217" xfId="0" applyFont="1" applyFill="1" applyBorder="1" applyAlignment="1">
      <alignment horizontal="center" vertical="center"/>
    </xf>
    <xf numFmtId="0" fontId="47" fillId="0" borderId="0" xfId="0" applyFont="1" applyAlignment="1">
      <alignment horizontal="left" vertical="center"/>
    </xf>
    <xf numFmtId="178" fontId="48" fillId="6" borderId="78" xfId="0" applyNumberFormat="1" applyFont="1" applyFill="1" applyBorder="1" applyAlignment="1">
      <alignment horizontal="center" vertical="center" wrapText="1"/>
    </xf>
    <xf numFmtId="0" fontId="0" fillId="0" borderId="0" xfId="0" applyFont="1" applyFill="1" applyBorder="1" applyAlignment="1">
      <alignment horizontal="center" vertical="center" wrapText="1"/>
    </xf>
    <xf numFmtId="178" fontId="48" fillId="6" borderId="0" xfId="0" applyNumberFormat="1" applyFont="1" applyFill="1" applyBorder="1" applyAlignment="1">
      <alignment horizontal="center" vertical="center" wrapText="1"/>
    </xf>
    <xf numFmtId="49" fontId="47" fillId="0" borderId="0" xfId="0" applyNumberFormat="1" applyFont="1" applyAlignment="1">
      <alignment horizontal="left" vertical="top"/>
    </xf>
    <xf numFmtId="0" fontId="48" fillId="0" borderId="0" xfId="0" applyFont="1">
      <alignment vertical="center"/>
    </xf>
    <xf numFmtId="0" fontId="0" fillId="0" borderId="0" xfId="0" applyFont="1">
      <alignment vertical="center"/>
    </xf>
    <xf numFmtId="0" fontId="48" fillId="0" borderId="0" xfId="0" applyFont="1" applyBorder="1">
      <alignment vertical="center"/>
    </xf>
    <xf numFmtId="0" fontId="8" fillId="0" borderId="0" xfId="0" applyFont="1">
      <alignment vertical="center"/>
    </xf>
    <xf numFmtId="0" fontId="2" fillId="0" borderId="0" xfId="0" applyFont="1">
      <alignment vertical="center"/>
    </xf>
    <xf numFmtId="0" fontId="48" fillId="0" borderId="0" xfId="0" applyFont="1" applyAlignment="1">
      <alignment vertical="center"/>
    </xf>
    <xf numFmtId="0" fontId="48" fillId="0" borderId="0" xfId="0" applyFont="1" applyAlignment="1">
      <alignment vertical="top" wrapText="1"/>
    </xf>
    <xf numFmtId="0" fontId="47" fillId="0" borderId="0" xfId="0" applyFont="1" applyFill="1" applyBorder="1" applyAlignment="1">
      <alignment vertical="top" shrinkToFit="1"/>
    </xf>
    <xf numFmtId="49" fontId="8" fillId="0" borderId="0" xfId="0" applyNumberFormat="1" applyFont="1" applyAlignment="1">
      <alignment horizontal="left" vertical="top"/>
    </xf>
    <xf numFmtId="0" fontId="0" fillId="0" borderId="0" xfId="0" applyAlignment="1">
      <alignment horizontal="center" vertical="center"/>
    </xf>
    <xf numFmtId="0" fontId="0" fillId="14" borderId="178" xfId="0" applyFill="1" applyBorder="1" applyAlignment="1">
      <alignment horizontal="center" vertical="center" wrapText="1"/>
    </xf>
    <xf numFmtId="49" fontId="0" fillId="4" borderId="56" xfId="0" applyNumberFormat="1" applyFont="1" applyFill="1" applyBorder="1" applyAlignment="1">
      <alignment horizontal="center" vertical="top"/>
    </xf>
    <xf numFmtId="0" fontId="0" fillId="4" borderId="50" xfId="0" applyFont="1" applyFill="1" applyBorder="1" applyAlignment="1">
      <alignment horizontal="center" vertical="center"/>
    </xf>
    <xf numFmtId="0" fontId="0" fillId="4" borderId="218" xfId="0" applyFont="1" applyFill="1" applyBorder="1" applyAlignment="1">
      <alignment vertical="center"/>
    </xf>
    <xf numFmtId="0" fontId="0" fillId="4" borderId="179" xfId="0" applyFont="1" applyFill="1" applyBorder="1" applyAlignment="1">
      <alignment horizontal="center" vertical="center"/>
    </xf>
    <xf numFmtId="0" fontId="0" fillId="4" borderId="177" xfId="0" applyFont="1" applyFill="1" applyBorder="1" applyAlignment="1">
      <alignment horizontal="center" vertical="center"/>
    </xf>
    <xf numFmtId="178" fontId="0" fillId="4" borderId="56" xfId="0" applyNumberFormat="1" applyFont="1" applyFill="1" applyBorder="1" applyAlignment="1">
      <alignment horizontal="center" vertical="center"/>
    </xf>
    <xf numFmtId="0" fontId="0" fillId="4" borderId="50" xfId="0" applyFont="1" applyFill="1" applyBorder="1" applyAlignment="1">
      <alignment horizontal="center" vertical="center" textRotation="255" wrapText="1"/>
    </xf>
    <xf numFmtId="0" fontId="48" fillId="0" borderId="0" xfId="0" applyFont="1" applyFill="1" applyBorder="1">
      <alignment vertical="center"/>
    </xf>
    <xf numFmtId="0" fontId="48" fillId="0" borderId="0" xfId="0" applyFont="1" applyAlignment="1">
      <alignment horizontal="center" vertical="center"/>
    </xf>
    <xf numFmtId="0" fontId="36" fillId="0" borderId="0" xfId="0" applyFont="1">
      <alignment vertical="center"/>
    </xf>
    <xf numFmtId="0" fontId="5" fillId="0" borderId="0" xfId="0" applyFont="1" applyAlignment="1">
      <alignment horizontal="center" vertical="center"/>
    </xf>
    <xf numFmtId="0" fontId="6" fillId="0" borderId="0" xfId="0" applyFont="1" applyAlignment="1">
      <alignment horizontal="right" vertical="center"/>
    </xf>
    <xf numFmtId="0" fontId="0" fillId="0" borderId="0" xfId="0" applyBorder="1">
      <alignment vertical="center"/>
    </xf>
    <xf numFmtId="0" fontId="0" fillId="0" borderId="0" xfId="0" applyFont="1" applyBorder="1" applyAlignment="1">
      <alignment vertical="center"/>
    </xf>
    <xf numFmtId="0" fontId="8" fillId="13" borderId="122" xfId="0" applyFont="1" applyFill="1" applyBorder="1" applyAlignment="1">
      <alignment horizontal="center" vertical="center"/>
    </xf>
    <xf numFmtId="0" fontId="8" fillId="0" borderId="122" xfId="0" applyFont="1" applyBorder="1" applyAlignment="1">
      <alignment horizontal="center" vertical="center" wrapText="1"/>
    </xf>
    <xf numFmtId="0" fontId="8" fillId="0" borderId="53" xfId="0" applyFont="1" applyBorder="1" applyAlignment="1">
      <alignment horizontal="center" vertical="center" wrapText="1"/>
    </xf>
    <xf numFmtId="0" fontId="8" fillId="16" borderId="7" xfId="0" applyFont="1" applyFill="1" applyBorder="1" applyAlignment="1">
      <alignment horizontal="center" vertical="center"/>
    </xf>
    <xf numFmtId="0" fontId="8" fillId="16" borderId="219" xfId="0" applyFont="1" applyFill="1" applyBorder="1" applyAlignment="1">
      <alignment horizontal="center" vertical="center"/>
    </xf>
    <xf numFmtId="0" fontId="8" fillId="16" borderId="220" xfId="0" applyFont="1" applyFill="1" applyBorder="1" applyAlignment="1">
      <alignment horizontal="center" vertical="center"/>
    </xf>
    <xf numFmtId="0" fontId="18" fillId="16" borderId="7" xfId="0" applyFont="1" applyFill="1" applyBorder="1" applyAlignment="1">
      <alignment horizontal="center" vertical="center" wrapText="1"/>
    </xf>
    <xf numFmtId="0" fontId="8" fillId="16" borderId="7" xfId="0" applyFont="1" applyFill="1" applyBorder="1" applyAlignment="1">
      <alignment vertical="center"/>
    </xf>
    <xf numFmtId="0" fontId="18" fillId="9" borderId="52" xfId="0" applyFont="1" applyFill="1" applyBorder="1" applyAlignment="1">
      <alignment horizontal="left" vertical="center" wrapText="1"/>
    </xf>
    <xf numFmtId="0" fontId="18" fillId="9" borderId="50" xfId="0" applyFont="1" applyFill="1" applyBorder="1" applyAlignment="1">
      <alignment horizontal="center" vertical="center" wrapText="1"/>
    </xf>
    <xf numFmtId="0" fontId="18" fillId="9" borderId="52" xfId="0" applyFont="1" applyFill="1" applyBorder="1" applyAlignment="1">
      <alignment horizontal="center" vertical="center" wrapText="1"/>
    </xf>
    <xf numFmtId="0" fontId="18" fillId="9" borderId="8" xfId="0" applyFont="1" applyFill="1" applyBorder="1" applyAlignment="1">
      <alignment horizontal="center" vertical="center" wrapText="1"/>
    </xf>
    <xf numFmtId="0" fontId="18" fillId="9" borderId="79" xfId="0" applyFont="1" applyFill="1" applyBorder="1" applyAlignment="1">
      <alignment horizontal="center" vertical="center" wrapText="1"/>
    </xf>
    <xf numFmtId="0" fontId="18" fillId="9" borderId="7" xfId="0" applyFont="1" applyFill="1" applyBorder="1" applyAlignment="1">
      <alignment horizontal="left" vertical="center" wrapText="1"/>
    </xf>
    <xf numFmtId="0" fontId="18" fillId="9" borderId="18" xfId="0" applyFont="1" applyFill="1" applyBorder="1" applyAlignment="1">
      <alignment horizontal="center" vertical="center" wrapText="1"/>
    </xf>
    <xf numFmtId="0" fontId="18" fillId="9" borderId="7" xfId="0" applyFont="1" applyFill="1" applyBorder="1" applyAlignment="1">
      <alignment horizontal="center" vertical="center" wrapText="1"/>
    </xf>
    <xf numFmtId="0" fontId="18" fillId="9" borderId="18" xfId="0" applyFont="1" applyFill="1" applyBorder="1" applyAlignment="1">
      <alignment horizontal="center" vertical="center"/>
    </xf>
    <xf numFmtId="0" fontId="18" fillId="9" borderId="220" xfId="0" applyFont="1" applyFill="1" applyBorder="1" applyAlignment="1">
      <alignment vertical="center"/>
    </xf>
    <xf numFmtId="0" fontId="8" fillId="9" borderId="18" xfId="0" applyFont="1" applyFill="1" applyBorder="1" applyAlignment="1">
      <alignment horizontal="center" vertical="center"/>
    </xf>
    <xf numFmtId="0" fontId="8" fillId="9" borderId="7" xfId="0" applyFont="1" applyFill="1" applyBorder="1" applyAlignment="1">
      <alignment horizontal="center" vertical="center"/>
    </xf>
    <xf numFmtId="0" fontId="8" fillId="9" borderId="221" xfId="0" applyFont="1" applyFill="1" applyBorder="1" applyAlignment="1">
      <alignment horizontal="center" vertical="center"/>
    </xf>
    <xf numFmtId="0" fontId="8" fillId="9" borderId="220" xfId="0" applyFont="1" applyFill="1" applyBorder="1" applyAlignment="1">
      <alignment vertical="center"/>
    </xf>
    <xf numFmtId="0" fontId="8" fillId="9" borderId="31" xfId="0" applyFont="1" applyFill="1" applyBorder="1" applyAlignment="1">
      <alignment horizontal="center" vertical="center"/>
    </xf>
    <xf numFmtId="0" fontId="8" fillId="9" borderId="35" xfId="0" applyFont="1" applyFill="1" applyBorder="1" applyAlignment="1">
      <alignment horizontal="center" vertical="center"/>
    </xf>
    <xf numFmtId="0" fontId="8" fillId="9" borderId="222" xfId="0" applyFont="1" applyFill="1" applyBorder="1" applyAlignment="1">
      <alignment vertical="center"/>
    </xf>
    <xf numFmtId="0" fontId="18" fillId="9" borderId="14" xfId="0" applyFont="1" applyFill="1" applyBorder="1" applyAlignment="1">
      <alignment horizontal="center" vertical="center" wrapText="1"/>
    </xf>
    <xf numFmtId="0" fontId="8" fillId="6" borderId="0" xfId="0" applyFont="1" applyFill="1" applyBorder="1" applyAlignment="1">
      <alignment vertical="center" textRotation="255" wrapText="1"/>
    </xf>
    <xf numFmtId="49" fontId="8" fillId="6" borderId="0" xfId="0" applyNumberFormat="1" applyFont="1" applyFill="1" applyBorder="1" applyAlignment="1">
      <alignment horizontal="center" vertical="top"/>
    </xf>
    <xf numFmtId="0" fontId="8" fillId="6" borderId="0" xfId="0" applyFont="1" applyFill="1" applyBorder="1" applyAlignment="1">
      <alignment horizontal="center" vertical="center" wrapText="1"/>
    </xf>
    <xf numFmtId="0" fontId="8" fillId="6" borderId="0" xfId="0" applyFont="1" applyFill="1" applyBorder="1" applyAlignment="1">
      <alignment horizontal="center" vertical="center"/>
    </xf>
    <xf numFmtId="0" fontId="18" fillId="0" borderId="0" xfId="0" applyFont="1" applyFill="1" applyBorder="1" applyAlignment="1">
      <alignment vertical="center" wrapText="1"/>
    </xf>
    <xf numFmtId="0" fontId="8" fillId="13" borderId="7" xfId="0" applyFont="1" applyFill="1" applyBorder="1" applyAlignment="1">
      <alignment horizontal="center" vertical="center"/>
    </xf>
    <xf numFmtId="0" fontId="8" fillId="0" borderId="7" xfId="0" applyFont="1" applyBorder="1" applyAlignment="1">
      <alignment horizontal="center" vertical="center" wrapText="1"/>
    </xf>
    <xf numFmtId="0" fontId="8" fillId="9" borderId="50" xfId="0" applyFont="1" applyFill="1" applyBorder="1" applyAlignment="1">
      <alignment horizontal="center" vertical="center"/>
    </xf>
    <xf numFmtId="0" fontId="8" fillId="9" borderId="52" xfId="0" applyFont="1" applyFill="1" applyBorder="1" applyAlignment="1">
      <alignment horizontal="center" vertical="center"/>
    </xf>
    <xf numFmtId="0" fontId="8" fillId="9" borderId="223" xfId="0" applyFont="1" applyFill="1" applyBorder="1" applyAlignment="1">
      <alignment horizontal="center" vertical="center"/>
    </xf>
    <xf numFmtId="0" fontId="18" fillId="9" borderId="79" xfId="0" applyFont="1" applyFill="1" applyBorder="1" applyAlignment="1">
      <alignment horizontal="center" vertical="center"/>
    </xf>
    <xf numFmtId="0" fontId="8" fillId="9" borderId="18" xfId="0" applyFont="1" applyFill="1" applyBorder="1" applyAlignment="1">
      <alignment horizontal="center" vertical="center" wrapText="1" shrinkToFit="1"/>
    </xf>
    <xf numFmtId="0" fontId="8" fillId="9" borderId="7" xfId="0" applyFont="1" applyFill="1" applyBorder="1" applyAlignment="1">
      <alignment horizontal="center" vertical="center" wrapText="1"/>
    </xf>
    <xf numFmtId="0" fontId="8" fillId="9" borderId="221" xfId="0" applyFont="1" applyFill="1" applyBorder="1" applyAlignment="1">
      <alignment vertical="center"/>
    </xf>
    <xf numFmtId="0" fontId="8" fillId="9" borderId="18" xfId="0" applyFont="1" applyFill="1" applyBorder="1" applyAlignment="1">
      <alignment horizontal="center" vertical="center" wrapText="1"/>
    </xf>
    <xf numFmtId="0" fontId="8" fillId="9" borderId="9" xfId="0" applyFont="1" applyFill="1" applyBorder="1" applyAlignment="1">
      <alignment horizontal="center" vertical="center" wrapText="1"/>
    </xf>
    <xf numFmtId="0" fontId="8" fillId="9" borderId="224" xfId="0" applyFont="1" applyFill="1" applyBorder="1" applyAlignment="1">
      <alignment vertical="center"/>
    </xf>
    <xf numFmtId="0" fontId="8" fillId="9" borderId="9" xfId="0" applyFont="1" applyFill="1" applyBorder="1" applyAlignment="1">
      <alignment horizontal="center" vertical="center"/>
    </xf>
    <xf numFmtId="49" fontId="8" fillId="9" borderId="122" xfId="0" applyNumberFormat="1" applyFont="1" applyFill="1" applyBorder="1" applyAlignment="1">
      <alignment horizontal="center" vertical="top" wrapText="1"/>
    </xf>
    <xf numFmtId="0" fontId="18" fillId="9" borderId="7" xfId="0" applyFont="1" applyFill="1" applyBorder="1" applyAlignment="1">
      <alignment horizontal="center" vertical="center"/>
    </xf>
    <xf numFmtId="0" fontId="8" fillId="9" borderId="19" xfId="0" applyFont="1" applyFill="1" applyBorder="1" applyAlignment="1">
      <alignment horizontal="center" vertical="center"/>
    </xf>
    <xf numFmtId="0" fontId="8" fillId="9" borderId="225" xfId="0" applyFont="1" applyFill="1" applyBorder="1" applyAlignment="1">
      <alignment vertical="center"/>
    </xf>
    <xf numFmtId="0" fontId="8" fillId="9" borderId="226" xfId="0" applyFont="1" applyFill="1" applyBorder="1" applyAlignment="1">
      <alignment vertical="center"/>
    </xf>
    <xf numFmtId="0" fontId="18" fillId="9" borderId="122" xfId="0" applyFont="1" applyFill="1" applyBorder="1" applyAlignment="1">
      <alignment horizontal="center" vertical="center"/>
    </xf>
    <xf numFmtId="0" fontId="7" fillId="0" borderId="0" xfId="0" applyFont="1" applyAlignment="1">
      <alignment horizontal="left" vertical="center"/>
    </xf>
    <xf numFmtId="0" fontId="51" fillId="0" borderId="78" xfId="0" applyFont="1" applyBorder="1" applyAlignment="1">
      <alignment vertical="center" shrinkToFit="1"/>
    </xf>
    <xf numFmtId="0" fontId="7" fillId="0" borderId="0" xfId="0" applyFont="1">
      <alignment vertical="center"/>
    </xf>
    <xf numFmtId="0" fontId="7" fillId="0" borderId="0" xfId="0" applyFont="1" applyBorder="1">
      <alignment vertical="center"/>
    </xf>
    <xf numFmtId="0" fontId="0" fillId="0" borderId="0" xfId="0" applyFont="1" applyBorder="1">
      <alignment vertical="center"/>
    </xf>
    <xf numFmtId="0" fontId="7" fillId="0" borderId="0" xfId="0" applyFont="1" applyFill="1" applyBorder="1">
      <alignment vertical="center"/>
    </xf>
    <xf numFmtId="0" fontId="52" fillId="0" borderId="0" xfId="0" applyFont="1">
      <alignment vertical="center"/>
    </xf>
    <xf numFmtId="0" fontId="52" fillId="0" borderId="0" xfId="0" applyFont="1" applyBorder="1">
      <alignment vertical="center"/>
    </xf>
    <xf numFmtId="49" fontId="7" fillId="0" borderId="0" xfId="0" applyNumberFormat="1" applyFont="1" applyAlignment="1">
      <alignment horizontal="left" vertical="center"/>
    </xf>
    <xf numFmtId="0" fontId="7" fillId="0" borderId="0" xfId="0" applyFont="1" applyAlignment="1">
      <alignment horizontal="center" vertical="center"/>
    </xf>
    <xf numFmtId="0" fontId="53" fillId="0" borderId="0" xfId="0" applyFont="1">
      <alignment vertical="center"/>
    </xf>
    <xf numFmtId="0" fontId="18" fillId="15" borderId="52" xfId="0" applyFont="1" applyFill="1" applyBorder="1" applyAlignment="1">
      <alignment horizontal="center" vertical="center" wrapText="1"/>
    </xf>
    <xf numFmtId="0" fontId="8" fillId="15" borderId="7" xfId="0" applyFont="1" applyFill="1" applyBorder="1" applyAlignment="1">
      <alignment horizontal="center" vertical="center" wrapText="1"/>
    </xf>
    <xf numFmtId="0" fontId="8" fillId="15" borderId="7" xfId="0" applyFont="1" applyFill="1" applyBorder="1" applyAlignment="1">
      <alignment horizontal="center" vertical="center"/>
    </xf>
    <xf numFmtId="0" fontId="8" fillId="15" borderId="220" xfId="0" applyFont="1" applyFill="1" applyBorder="1" applyAlignment="1">
      <alignment vertical="center"/>
    </xf>
    <xf numFmtId="0" fontId="8" fillId="15" borderId="52" xfId="0" applyFont="1" applyFill="1" applyBorder="1" applyAlignment="1">
      <alignment horizontal="center" vertical="center" wrapText="1"/>
    </xf>
    <xf numFmtId="0" fontId="8" fillId="15" borderId="219" xfId="0" applyFont="1" applyFill="1" applyBorder="1" applyAlignment="1">
      <alignment horizontal="center" vertical="center" wrapText="1"/>
    </xf>
    <xf numFmtId="0" fontId="8" fillId="15" borderId="52" xfId="0" applyFont="1" applyFill="1" applyBorder="1" applyAlignment="1">
      <alignment vertical="center"/>
    </xf>
    <xf numFmtId="0" fontId="8" fillId="15" borderId="122" xfId="0" applyFont="1" applyFill="1" applyBorder="1" applyAlignment="1">
      <alignment horizontal="center" vertical="center"/>
    </xf>
    <xf numFmtId="0" fontId="8" fillId="15" borderId="227" xfId="0" applyFont="1" applyFill="1" applyBorder="1" applyAlignment="1">
      <alignment horizontal="center" vertical="center"/>
    </xf>
    <xf numFmtId="0" fontId="8" fillId="15" borderId="122" xfId="0" applyFont="1" applyFill="1" applyBorder="1" applyAlignment="1">
      <alignment vertical="center"/>
    </xf>
    <xf numFmtId="0" fontId="8" fillId="15" borderId="9" xfId="0" applyFont="1" applyFill="1" applyBorder="1" applyAlignment="1">
      <alignment horizontal="center" vertical="center"/>
    </xf>
    <xf numFmtId="0" fontId="18" fillId="0" borderId="54" xfId="0" applyFont="1" applyBorder="1" applyAlignment="1">
      <alignment horizontal="center" vertical="center" wrapText="1"/>
    </xf>
    <xf numFmtId="0" fontId="18" fillId="0" borderId="57" xfId="0" applyFont="1" applyFill="1" applyBorder="1" applyAlignment="1">
      <alignment vertical="center" wrapText="1"/>
    </xf>
    <xf numFmtId="0" fontId="18" fillId="0" borderId="103" xfId="0" applyFont="1" applyFill="1" applyBorder="1" applyAlignment="1">
      <alignment vertical="center" wrapText="1"/>
    </xf>
    <xf numFmtId="49" fontId="8" fillId="9" borderId="7" xfId="0" applyNumberFormat="1" applyFont="1" applyFill="1" applyBorder="1" applyAlignment="1">
      <alignment horizontal="center" vertical="top" wrapText="1"/>
    </xf>
    <xf numFmtId="0" fontId="18" fillId="9" borderId="0" xfId="0" applyFont="1" applyFill="1" applyBorder="1" applyAlignment="1">
      <alignment horizontal="center" vertical="center"/>
    </xf>
    <xf numFmtId="0" fontId="20" fillId="0" borderId="0" xfId="0" applyFont="1">
      <alignment vertical="center"/>
    </xf>
    <xf numFmtId="0" fontId="20" fillId="0" borderId="0" xfId="0" applyFont="1" applyBorder="1">
      <alignment vertical="center"/>
    </xf>
    <xf numFmtId="0" fontId="0" fillId="0" borderId="0" xfId="0" applyFont="1" applyAlignment="1">
      <alignment vertical="top"/>
    </xf>
    <xf numFmtId="0" fontId="0" fillId="0" borderId="0" xfId="0" applyFont="1" applyAlignment="1">
      <alignment vertical="center"/>
    </xf>
    <xf numFmtId="0" fontId="8" fillId="0" borderId="0" xfId="0" applyFont="1" applyAlignment="1">
      <alignment vertical="top"/>
    </xf>
    <xf numFmtId="49" fontId="8" fillId="0" borderId="0" xfId="0" applyNumberFormat="1" applyFont="1" applyAlignment="1">
      <alignment vertical="center"/>
    </xf>
    <xf numFmtId="0" fontId="0" fillId="6" borderId="0" xfId="0" applyFont="1" applyFill="1">
      <alignment vertical="center"/>
    </xf>
    <xf numFmtId="0" fontId="7" fillId="6" borderId="0" xfId="0" applyFont="1" applyFill="1">
      <alignment vertical="center"/>
    </xf>
    <xf numFmtId="0" fontId="8" fillId="6" borderId="0" xfId="0" applyFont="1" applyFill="1">
      <alignment vertical="center"/>
    </xf>
    <xf numFmtId="0" fontId="0" fillId="6" borderId="0" xfId="0" applyFont="1" applyFill="1" applyAlignment="1">
      <alignment vertical="center"/>
    </xf>
    <xf numFmtId="0" fontId="7" fillId="6" borderId="0" xfId="0" applyFont="1" applyFill="1" applyBorder="1">
      <alignment vertical="center"/>
    </xf>
    <xf numFmtId="0" fontId="0" fillId="6" borderId="0" xfId="0" applyFont="1" applyFill="1" applyAlignment="1">
      <alignment vertical="top"/>
    </xf>
    <xf numFmtId="0" fontId="8" fillId="7" borderId="71" xfId="0" applyFont="1" applyFill="1" applyBorder="1" applyAlignment="1">
      <alignment vertical="center"/>
    </xf>
    <xf numFmtId="0" fontId="8" fillId="7" borderId="35" xfId="0" applyFont="1" applyFill="1" applyBorder="1" applyAlignment="1">
      <alignment horizontal="center" vertical="center" wrapText="1"/>
    </xf>
    <xf numFmtId="0" fontId="8" fillId="7" borderId="228" xfId="0" applyFont="1" applyFill="1" applyBorder="1" applyAlignment="1">
      <alignment vertical="center"/>
    </xf>
    <xf numFmtId="0" fontId="8" fillId="7" borderId="35" xfId="0" applyFont="1" applyFill="1" applyBorder="1" applyAlignment="1">
      <alignment horizontal="center" vertical="center"/>
    </xf>
    <xf numFmtId="0" fontId="8" fillId="7" borderId="56" xfId="0" applyFont="1" applyFill="1" applyBorder="1" applyAlignment="1">
      <alignment vertical="center"/>
    </xf>
    <xf numFmtId="0" fontId="8" fillId="7" borderId="7" xfId="0" applyFont="1" applyFill="1" applyBorder="1" applyAlignment="1">
      <alignment vertical="center"/>
    </xf>
    <xf numFmtId="0" fontId="8" fillId="7" borderId="7" xfId="0" applyFont="1" applyFill="1" applyBorder="1" applyAlignment="1">
      <alignment horizontal="center" vertical="center" wrapText="1"/>
    </xf>
    <xf numFmtId="0" fontId="8" fillId="7" borderId="7" xfId="0" applyFont="1" applyFill="1" applyBorder="1" applyAlignment="1">
      <alignment horizontal="center" vertical="center"/>
    </xf>
    <xf numFmtId="0" fontId="18" fillId="7" borderId="7" xfId="0" applyFont="1" applyFill="1" applyBorder="1" applyAlignment="1">
      <alignment vertical="center" wrapText="1"/>
    </xf>
    <xf numFmtId="0" fontId="0" fillId="7" borderId="7" xfId="0" applyFont="1" applyFill="1" applyBorder="1" applyAlignment="1">
      <alignment horizontal="center" vertical="center"/>
    </xf>
    <xf numFmtId="0" fontId="8" fillId="7" borderId="220" xfId="0" applyFont="1" applyFill="1" applyBorder="1" applyAlignment="1">
      <alignment vertical="center"/>
    </xf>
    <xf numFmtId="0" fontId="0" fillId="7" borderId="7" xfId="0" applyFont="1" applyFill="1" applyBorder="1" applyAlignment="1">
      <alignment horizontal="center" vertical="center" wrapText="1"/>
    </xf>
    <xf numFmtId="0" fontId="8" fillId="7" borderId="52" xfId="0" applyFont="1" applyFill="1" applyBorder="1" applyAlignment="1">
      <alignment horizontal="center" vertical="center" wrapText="1"/>
    </xf>
    <xf numFmtId="0" fontId="0" fillId="17" borderId="53" xfId="0" applyFont="1" applyFill="1" applyBorder="1" applyAlignment="1">
      <alignment horizontal="center" vertical="center" wrapText="1"/>
    </xf>
    <xf numFmtId="0" fontId="0" fillId="17" borderId="122" xfId="0" applyFont="1" applyFill="1" applyBorder="1" applyAlignment="1">
      <alignment horizontal="center" vertical="center" wrapText="1"/>
    </xf>
    <xf numFmtId="0" fontId="0" fillId="17" borderId="7" xfId="0" applyFont="1" applyFill="1" applyBorder="1" applyAlignment="1">
      <alignment horizontal="center" vertical="center" wrapText="1"/>
    </xf>
    <xf numFmtId="0" fontId="0" fillId="13" borderId="122" xfId="0" applyFont="1" applyFill="1" applyBorder="1" applyAlignment="1">
      <alignment horizontal="center" vertical="center"/>
    </xf>
    <xf numFmtId="0" fontId="1" fillId="0" borderId="0" xfId="13">
      <alignment vertical="center"/>
    </xf>
    <xf numFmtId="0" fontId="1" fillId="6" borderId="0" xfId="13" applyFill="1">
      <alignment vertical="center"/>
    </xf>
    <xf numFmtId="0" fontId="1" fillId="0" borderId="9" xfId="13" applyBorder="1" applyAlignment="1">
      <alignment horizontal="right" vertical="center"/>
    </xf>
    <xf numFmtId="0" fontId="1" fillId="0" borderId="7" xfId="13" applyBorder="1" applyAlignment="1">
      <alignment horizontal="right" vertical="center"/>
    </xf>
    <xf numFmtId="0" fontId="1" fillId="0" borderId="9" xfId="13" applyBorder="1">
      <alignment vertical="center"/>
    </xf>
    <xf numFmtId="0" fontId="1" fillId="0" borderId="7" xfId="13" applyBorder="1">
      <alignment vertical="center"/>
    </xf>
    <xf numFmtId="0" fontId="1" fillId="0" borderId="232" xfId="13" applyBorder="1">
      <alignment vertical="center"/>
    </xf>
    <xf numFmtId="0" fontId="1" fillId="0" borderId="229" xfId="13" applyBorder="1">
      <alignment vertical="center"/>
    </xf>
    <xf numFmtId="0" fontId="1" fillId="0" borderId="0" xfId="13" applyBorder="1">
      <alignment vertical="center"/>
    </xf>
    <xf numFmtId="0" fontId="18" fillId="0" borderId="8" xfId="12" applyFont="1" applyBorder="1" applyAlignment="1">
      <alignment vertical="center" shrinkToFit="1"/>
    </xf>
    <xf numFmtId="0" fontId="1" fillId="0" borderId="52" xfId="13" applyBorder="1">
      <alignment vertical="center"/>
    </xf>
    <xf numFmtId="0" fontId="18" fillId="0" borderId="52" xfId="12" applyFont="1" applyBorder="1" applyAlignment="1">
      <alignment vertical="center" shrinkToFit="1"/>
    </xf>
    <xf numFmtId="0" fontId="18" fillId="0" borderId="9" xfId="12" applyFont="1" applyBorder="1" applyAlignment="1">
      <alignment vertical="center" shrinkToFit="1"/>
    </xf>
    <xf numFmtId="0" fontId="18" fillId="0" borderId="7" xfId="12" applyFont="1" applyBorder="1" applyAlignment="1">
      <alignment vertical="center" shrinkToFit="1"/>
    </xf>
    <xf numFmtId="0" fontId="18" fillId="0" borderId="9" xfId="11" applyFont="1" applyBorder="1" applyAlignment="1">
      <alignment vertical="center" shrinkToFit="1"/>
    </xf>
    <xf numFmtId="0" fontId="18" fillId="0" borderId="7" xfId="11" applyFont="1" applyBorder="1" applyAlignment="1">
      <alignment vertical="center" shrinkToFit="1"/>
    </xf>
    <xf numFmtId="0" fontId="1" fillId="6" borderId="52" xfId="13" applyFill="1" applyBorder="1" applyAlignment="1">
      <alignment vertical="top"/>
    </xf>
    <xf numFmtId="0" fontId="58" fillId="0" borderId="7" xfId="0" applyFont="1" applyFill="1" applyBorder="1" applyAlignment="1">
      <alignment horizontal="center" vertical="top" wrapText="1"/>
    </xf>
    <xf numFmtId="0" fontId="61" fillId="0" borderId="7" xfId="0" applyFont="1" applyFill="1" applyBorder="1" applyAlignment="1">
      <alignment horizontal="center" vertical="top" wrapText="1"/>
    </xf>
    <xf numFmtId="0" fontId="61" fillId="0" borderId="7" xfId="0" applyFont="1" applyFill="1" applyBorder="1" applyAlignment="1">
      <alignment horizontal="center" vertical="center" wrapText="1"/>
    </xf>
    <xf numFmtId="0" fontId="61" fillId="0" borderId="122" xfId="0" applyFont="1" applyFill="1" applyBorder="1" applyAlignment="1">
      <alignment horizontal="center" vertical="center" wrapText="1"/>
    </xf>
    <xf numFmtId="0" fontId="18" fillId="0" borderId="0" xfId="0" applyFont="1" applyFill="1">
      <alignment vertical="center"/>
    </xf>
    <xf numFmtId="0" fontId="0" fillId="0" borderId="0" xfId="0" applyFill="1">
      <alignment vertical="center"/>
    </xf>
    <xf numFmtId="0" fontId="0" fillId="0" borderId="212" xfId="0" applyFill="1" applyBorder="1" applyAlignment="1">
      <alignment horizontal="center" vertical="center"/>
    </xf>
    <xf numFmtId="0" fontId="0" fillId="0" borderId="238" xfId="0" applyFill="1" applyBorder="1" applyAlignment="1">
      <alignment horizontal="center" vertical="center"/>
    </xf>
    <xf numFmtId="0" fontId="0" fillId="0" borderId="239" xfId="0" applyFill="1" applyBorder="1" applyAlignment="1">
      <alignment horizontal="center" vertical="center"/>
    </xf>
    <xf numFmtId="0" fontId="0" fillId="0" borderId="30" xfId="0" applyFill="1" applyBorder="1" applyAlignment="1">
      <alignment horizontal="center" vertical="center"/>
    </xf>
    <xf numFmtId="0" fontId="0" fillId="0" borderId="18" xfId="0" applyFill="1" applyBorder="1" applyAlignment="1">
      <alignment horizontal="center" vertical="center"/>
    </xf>
    <xf numFmtId="0" fontId="0" fillId="0" borderId="7" xfId="0" applyFill="1" applyBorder="1" applyAlignment="1">
      <alignment horizontal="center" vertical="center"/>
    </xf>
    <xf numFmtId="179" fontId="45" fillId="0" borderId="7" xfId="0" applyNumberFormat="1" applyFont="1" applyFill="1" applyBorder="1" applyAlignment="1">
      <alignment horizontal="center" vertical="center" wrapText="1"/>
    </xf>
    <xf numFmtId="0" fontId="58" fillId="0" borderId="7" xfId="0" applyFont="1" applyFill="1" applyBorder="1" applyAlignment="1">
      <alignment horizontal="center" vertical="center" wrapText="1"/>
    </xf>
    <xf numFmtId="0" fontId="58" fillId="0" borderId="7" xfId="0" applyFont="1" applyFill="1" applyBorder="1" applyAlignment="1">
      <alignment horizontal="left" vertical="center" wrapText="1"/>
    </xf>
    <xf numFmtId="0" fontId="0" fillId="0" borderId="244" xfId="0" applyFill="1" applyBorder="1" applyAlignment="1">
      <alignment vertical="center"/>
    </xf>
    <xf numFmtId="0" fontId="0" fillId="0" borderId="245" xfId="0" applyFill="1" applyBorder="1" applyAlignment="1">
      <alignment vertical="center"/>
    </xf>
    <xf numFmtId="0" fontId="0" fillId="0" borderId="183" xfId="0" applyFill="1" applyBorder="1" applyAlignment="1">
      <alignment vertical="center"/>
    </xf>
    <xf numFmtId="0" fontId="0" fillId="0" borderId="197" xfId="0" applyFill="1" applyBorder="1" applyAlignment="1">
      <alignment vertical="center"/>
    </xf>
    <xf numFmtId="0" fontId="0" fillId="0" borderId="158" xfId="0" applyFill="1" applyBorder="1" applyAlignment="1">
      <alignment horizontal="center" vertical="center"/>
    </xf>
    <xf numFmtId="0" fontId="0" fillId="0" borderId="246" xfId="0" applyFill="1" applyBorder="1" applyAlignment="1">
      <alignment vertical="center"/>
    </xf>
    <xf numFmtId="0" fontId="0" fillId="0" borderId="182" xfId="0" applyFill="1" applyBorder="1" applyAlignment="1">
      <alignment vertical="center"/>
    </xf>
    <xf numFmtId="0" fontId="0" fillId="0" borderId="180" xfId="0" applyFill="1" applyBorder="1" applyAlignment="1">
      <alignment vertical="center"/>
    </xf>
    <xf numFmtId="0" fontId="0" fillId="0" borderId="247" xfId="0" applyFill="1" applyBorder="1" applyAlignment="1">
      <alignment vertical="center"/>
    </xf>
    <xf numFmtId="0" fontId="0" fillId="0" borderId="181" xfId="0" applyFill="1" applyBorder="1" applyAlignment="1">
      <alignment vertical="center"/>
    </xf>
    <xf numFmtId="0" fontId="0" fillId="0" borderId="248" xfId="0" applyFill="1" applyBorder="1" applyAlignment="1">
      <alignment vertical="center"/>
    </xf>
    <xf numFmtId="178" fontId="0" fillId="0" borderId="158" xfId="0" applyNumberFormat="1" applyFill="1" applyBorder="1" applyAlignment="1">
      <alignment horizontal="center" vertical="center"/>
    </xf>
    <xf numFmtId="0" fontId="0" fillId="0" borderId="249" xfId="0" applyFill="1" applyBorder="1">
      <alignment vertical="center"/>
    </xf>
    <xf numFmtId="0" fontId="0" fillId="0" borderId="250" xfId="0" applyFill="1" applyBorder="1">
      <alignment vertical="center"/>
    </xf>
    <xf numFmtId="0" fontId="0" fillId="0" borderId="183" xfId="0" applyFill="1" applyBorder="1">
      <alignment vertical="center"/>
    </xf>
    <xf numFmtId="0" fontId="0" fillId="0" borderId="197" xfId="0" applyFill="1" applyBorder="1">
      <alignment vertical="center"/>
    </xf>
    <xf numFmtId="178" fontId="0" fillId="0" borderId="243" xfId="0" applyNumberFormat="1" applyFill="1" applyBorder="1" applyAlignment="1">
      <alignment horizontal="center" vertical="center"/>
    </xf>
    <xf numFmtId="0" fontId="0" fillId="0" borderId="251" xfId="0" applyFill="1" applyBorder="1" applyAlignment="1">
      <alignment vertical="center"/>
    </xf>
    <xf numFmtId="0" fontId="0" fillId="0" borderId="252" xfId="0" applyFill="1" applyBorder="1" applyAlignment="1">
      <alignment vertical="center"/>
    </xf>
    <xf numFmtId="0" fontId="0" fillId="0" borderId="198" xfId="0" applyFill="1" applyBorder="1" applyAlignment="1">
      <alignment vertical="center"/>
    </xf>
    <xf numFmtId="178" fontId="0" fillId="0" borderId="157" xfId="0" applyNumberFormat="1" applyFill="1" applyBorder="1" applyAlignment="1">
      <alignment horizontal="center" vertical="center"/>
    </xf>
    <xf numFmtId="0" fontId="0" fillId="0" borderId="186" xfId="0" applyFill="1" applyBorder="1" applyAlignment="1">
      <alignment vertical="center"/>
    </xf>
    <xf numFmtId="0" fontId="0" fillId="0" borderId="82" xfId="0" applyFill="1" applyBorder="1">
      <alignment vertical="center"/>
    </xf>
    <xf numFmtId="0" fontId="0" fillId="0" borderId="252" xfId="0" applyFill="1" applyBorder="1">
      <alignment vertical="center"/>
    </xf>
    <xf numFmtId="0" fontId="0" fillId="0" borderId="198" xfId="0" applyFill="1" applyBorder="1">
      <alignment vertical="center"/>
    </xf>
    <xf numFmtId="0" fontId="18" fillId="0" borderId="0" xfId="0" applyFont="1" applyFill="1" applyAlignment="1">
      <alignment horizontal="center" vertical="center"/>
    </xf>
    <xf numFmtId="0" fontId="0" fillId="0" borderId="182" xfId="0" applyFill="1" applyBorder="1">
      <alignment vertical="center"/>
    </xf>
    <xf numFmtId="0" fontId="0" fillId="0" borderId="192" xfId="0" applyFill="1" applyBorder="1">
      <alignment vertical="center"/>
    </xf>
    <xf numFmtId="0" fontId="0" fillId="0" borderId="218" xfId="0" applyFill="1" applyBorder="1">
      <alignment vertical="center"/>
    </xf>
    <xf numFmtId="0" fontId="0" fillId="0" borderId="194" xfId="0" applyFill="1" applyBorder="1">
      <alignment vertical="center"/>
    </xf>
    <xf numFmtId="0" fontId="0" fillId="0" borderId="256" xfId="0" applyFill="1" applyBorder="1">
      <alignment vertical="center"/>
    </xf>
    <xf numFmtId="0" fontId="0" fillId="0" borderId="257" xfId="0" applyFill="1" applyBorder="1">
      <alignment vertical="center"/>
    </xf>
    <xf numFmtId="178" fontId="0" fillId="0" borderId="258" xfId="0" applyNumberFormat="1" applyFill="1" applyBorder="1" applyAlignment="1">
      <alignment horizontal="center" vertical="center"/>
    </xf>
    <xf numFmtId="0" fontId="0" fillId="0" borderId="259" xfId="0" applyFill="1" applyBorder="1">
      <alignment vertical="center"/>
    </xf>
    <xf numFmtId="0" fontId="0" fillId="0" borderId="260" xfId="0" applyFill="1" applyBorder="1">
      <alignment vertical="center"/>
    </xf>
    <xf numFmtId="0" fontId="0" fillId="0" borderId="261" xfId="0" applyFill="1" applyBorder="1">
      <alignment vertical="center"/>
    </xf>
    <xf numFmtId="0" fontId="0" fillId="0" borderId="262" xfId="0" applyFill="1" applyBorder="1" applyAlignment="1">
      <alignment horizontal="center" vertical="center"/>
    </xf>
    <xf numFmtId="178" fontId="0" fillId="0" borderId="263" xfId="0" applyNumberFormat="1" applyFill="1" applyBorder="1" applyAlignment="1">
      <alignment horizontal="center" vertical="center"/>
    </xf>
    <xf numFmtId="178" fontId="0" fillId="0" borderId="219" xfId="0" applyNumberFormat="1" applyFill="1" applyBorder="1" applyAlignment="1">
      <alignment vertical="center"/>
    </xf>
    <xf numFmtId="0" fontId="0" fillId="0" borderId="178" xfId="0" applyFill="1" applyBorder="1">
      <alignment vertical="center"/>
    </xf>
    <xf numFmtId="0" fontId="0" fillId="0" borderId="179" xfId="0" applyFill="1" applyBorder="1">
      <alignment vertical="center"/>
    </xf>
    <xf numFmtId="0" fontId="0" fillId="0" borderId="208" xfId="0" applyFill="1" applyBorder="1">
      <alignment vertical="center"/>
    </xf>
    <xf numFmtId="0" fontId="0" fillId="0" borderId="196" xfId="0" applyFill="1" applyBorder="1">
      <alignment vertical="center"/>
    </xf>
    <xf numFmtId="0" fontId="0" fillId="0" borderId="69" xfId="0" applyFill="1" applyBorder="1" applyAlignment="1">
      <alignment horizontal="center" vertical="center"/>
    </xf>
    <xf numFmtId="178" fontId="0" fillId="0" borderId="184" xfId="0" applyNumberFormat="1" applyFill="1" applyBorder="1" applyAlignment="1">
      <alignment horizontal="center" vertical="center"/>
    </xf>
    <xf numFmtId="49" fontId="0" fillId="0" borderId="7" xfId="0" applyNumberFormat="1" applyFill="1" applyBorder="1" applyAlignment="1">
      <alignment horizontal="center" vertical="center"/>
    </xf>
    <xf numFmtId="0" fontId="2" fillId="0" borderId="0" xfId="0" applyFont="1" applyFill="1">
      <alignment vertical="center"/>
    </xf>
    <xf numFmtId="0" fontId="0" fillId="0" borderId="265" xfId="0" applyFill="1" applyBorder="1">
      <alignment vertical="center"/>
    </xf>
    <xf numFmtId="0" fontId="0" fillId="0" borderId="266" xfId="0" applyFill="1" applyBorder="1">
      <alignment vertical="center"/>
    </xf>
    <xf numFmtId="0" fontId="0" fillId="0" borderId="258" xfId="0" applyFill="1" applyBorder="1" applyAlignment="1">
      <alignment horizontal="center" vertical="center"/>
    </xf>
    <xf numFmtId="178" fontId="0" fillId="0" borderId="166" xfId="0" applyNumberFormat="1" applyFill="1" applyBorder="1" applyAlignment="1">
      <alignment horizontal="center" vertical="center"/>
    </xf>
    <xf numFmtId="0" fontId="18" fillId="0" borderId="0" xfId="0" applyFont="1" applyAlignment="1">
      <alignment horizontal="right" vertical="center"/>
    </xf>
    <xf numFmtId="0" fontId="18" fillId="0" borderId="0" xfId="0" applyFont="1" applyAlignment="1">
      <alignment horizontal="center" vertical="center"/>
    </xf>
    <xf numFmtId="0" fontId="0" fillId="0" borderId="7" xfId="0" applyBorder="1" applyAlignment="1">
      <alignment horizontal="center" vertical="center"/>
    </xf>
    <xf numFmtId="0" fontId="0" fillId="0" borderId="0" xfId="0" applyBorder="1" applyAlignment="1">
      <alignment horizontal="center" vertical="center"/>
    </xf>
    <xf numFmtId="178" fontId="0" fillId="0" borderId="0" xfId="0" applyNumberFormat="1" applyFill="1" applyBorder="1" applyAlignment="1">
      <alignment horizontal="center" vertical="center"/>
    </xf>
    <xf numFmtId="0" fontId="0" fillId="0" borderId="212" xfId="0" applyBorder="1" applyAlignment="1">
      <alignment horizontal="center" vertical="center"/>
    </xf>
    <xf numFmtId="0" fontId="0" fillId="0" borderId="238" xfId="0" applyBorder="1" applyAlignment="1">
      <alignment horizontal="center" vertical="center"/>
    </xf>
    <xf numFmtId="0" fontId="0" fillId="0" borderId="239" xfId="0" applyBorder="1" applyAlignment="1">
      <alignment horizontal="center" vertical="center"/>
    </xf>
    <xf numFmtId="0" fontId="58" fillId="0" borderId="122" xfId="0" applyFont="1" applyFill="1" applyBorder="1" applyAlignment="1">
      <alignment horizontal="center" vertical="center" wrapText="1"/>
    </xf>
    <xf numFmtId="0" fontId="0" fillId="0" borderId="178" xfId="0" applyBorder="1" applyAlignment="1">
      <alignment horizontal="center" vertical="center"/>
    </xf>
    <xf numFmtId="0" fontId="0" fillId="0" borderId="179" xfId="0" applyBorder="1" applyAlignment="1">
      <alignment horizontal="center" vertical="center"/>
    </xf>
    <xf numFmtId="0" fontId="0" fillId="0" borderId="214" xfId="0" applyBorder="1" applyAlignment="1">
      <alignment horizontal="center" vertical="center"/>
    </xf>
    <xf numFmtId="0" fontId="0" fillId="0" borderId="242" xfId="0" applyBorder="1" applyAlignment="1">
      <alignment horizontal="center" vertical="center"/>
    </xf>
    <xf numFmtId="0" fontId="0" fillId="0" borderId="267" xfId="0" applyBorder="1" applyAlignment="1">
      <alignment horizontal="center" vertical="center"/>
    </xf>
    <xf numFmtId="178" fontId="0" fillId="0" borderId="243" xfId="0" applyNumberFormat="1" applyBorder="1" applyAlignment="1">
      <alignment horizontal="center" vertical="center"/>
    </xf>
    <xf numFmtId="0" fontId="0" fillId="0" borderId="174" xfId="0" applyBorder="1" applyAlignment="1">
      <alignment vertical="center"/>
    </xf>
    <xf numFmtId="0" fontId="0" fillId="0" borderId="201" xfId="0" applyBorder="1" applyAlignment="1">
      <alignment vertical="center"/>
    </xf>
    <xf numFmtId="0" fontId="0" fillId="0" borderId="175" xfId="0" applyBorder="1" applyAlignment="1">
      <alignment vertical="center"/>
    </xf>
    <xf numFmtId="0" fontId="0" fillId="0" borderId="252" xfId="0" applyBorder="1" applyAlignment="1">
      <alignment vertical="center"/>
    </xf>
    <xf numFmtId="0" fontId="0" fillId="0" borderId="268" xfId="0" applyBorder="1" applyAlignment="1">
      <alignment vertical="center"/>
    </xf>
    <xf numFmtId="0" fontId="0" fillId="0" borderId="0" xfId="0" applyFill="1" applyBorder="1">
      <alignment vertical="center"/>
    </xf>
    <xf numFmtId="0" fontId="0" fillId="0" borderId="21" xfId="0" applyFill="1" applyBorder="1" applyAlignment="1">
      <alignment horizontal="center" vertical="center"/>
    </xf>
    <xf numFmtId="0" fontId="0" fillId="0" borderId="82" xfId="0" applyBorder="1" applyAlignment="1">
      <alignment vertical="center"/>
    </xf>
    <xf numFmtId="0" fontId="0" fillId="0" borderId="183" xfId="0" applyBorder="1">
      <alignment vertical="center"/>
    </xf>
    <xf numFmtId="0" fontId="0" fillId="0" borderId="187" xfId="0" applyBorder="1" applyAlignment="1">
      <alignment vertical="center"/>
    </xf>
    <xf numFmtId="0" fontId="0" fillId="0" borderId="183" xfId="0" applyBorder="1" applyAlignment="1">
      <alignment vertical="center"/>
    </xf>
    <xf numFmtId="0" fontId="0" fillId="0" borderId="197" xfId="0" applyBorder="1" applyAlignment="1">
      <alignment vertical="center"/>
    </xf>
    <xf numFmtId="0" fontId="58" fillId="0" borderId="50" xfId="0" applyFont="1" applyFill="1" applyBorder="1" applyAlignment="1">
      <alignment horizontal="center" vertical="top" wrapText="1"/>
    </xf>
    <xf numFmtId="0" fontId="58" fillId="0" borderId="23" xfId="0" applyFont="1" applyFill="1" applyBorder="1" applyAlignment="1">
      <alignment horizontal="center" vertical="top" wrapText="1"/>
    </xf>
    <xf numFmtId="49" fontId="8" fillId="0" borderId="7" xfId="0" applyNumberFormat="1" applyFont="1" applyFill="1" applyBorder="1" applyAlignment="1">
      <alignment horizontal="center" vertical="center"/>
    </xf>
    <xf numFmtId="0" fontId="0" fillId="0" borderId="269" xfId="0" applyBorder="1" applyAlignment="1">
      <alignment vertical="center"/>
    </xf>
    <xf numFmtId="0" fontId="0" fillId="0" borderId="270" xfId="0" applyBorder="1" applyAlignment="1">
      <alignment vertical="center"/>
    </xf>
    <xf numFmtId="0" fontId="0" fillId="0" borderId="271" xfId="0" applyBorder="1" applyAlignment="1">
      <alignment vertical="center"/>
    </xf>
    <xf numFmtId="180" fontId="0" fillId="0" borderId="7" xfId="0" applyNumberFormat="1" applyFill="1" applyBorder="1" applyAlignment="1">
      <alignment horizontal="center" vertical="center"/>
    </xf>
    <xf numFmtId="0" fontId="58" fillId="0" borderId="9" xfId="0" applyFont="1" applyFill="1" applyBorder="1" applyAlignment="1">
      <alignment horizontal="justify" vertical="top" wrapText="1"/>
    </xf>
    <xf numFmtId="180" fontId="58" fillId="0" borderId="7" xfId="0" applyNumberFormat="1" applyFont="1" applyFill="1" applyBorder="1" applyAlignment="1">
      <alignment horizontal="center" vertical="center" wrapText="1"/>
    </xf>
    <xf numFmtId="0" fontId="58" fillId="0" borderId="56" xfId="0" applyFont="1" applyFill="1" applyBorder="1" applyAlignment="1">
      <alignment horizontal="center" vertical="center" wrapText="1"/>
    </xf>
    <xf numFmtId="0" fontId="58" fillId="0" borderId="7" xfId="0" applyFont="1" applyFill="1" applyBorder="1" applyAlignment="1">
      <alignment horizontal="justify" vertical="center" wrapText="1"/>
    </xf>
    <xf numFmtId="0" fontId="58" fillId="0" borderId="52" xfId="0" applyFont="1" applyFill="1" applyBorder="1" applyAlignment="1">
      <alignment horizontal="justify" vertical="center" wrapText="1"/>
    </xf>
    <xf numFmtId="0" fontId="0" fillId="0" borderId="174" xfId="0" applyBorder="1">
      <alignment vertical="center"/>
    </xf>
    <xf numFmtId="0" fontId="0" fillId="0" borderId="274" xfId="0" applyBorder="1">
      <alignment vertical="center"/>
    </xf>
    <xf numFmtId="0" fontId="0" fillId="0" borderId="175" xfId="0" applyBorder="1">
      <alignment vertical="center"/>
    </xf>
    <xf numFmtId="0" fontId="0" fillId="0" borderId="285" xfId="0" applyBorder="1">
      <alignment vertical="center"/>
    </xf>
    <xf numFmtId="0" fontId="0" fillId="0" borderId="192" xfId="0" applyBorder="1">
      <alignment vertical="center"/>
    </xf>
    <xf numFmtId="0" fontId="0" fillId="0" borderId="256" xfId="0" applyBorder="1">
      <alignment vertical="center"/>
    </xf>
    <xf numFmtId="0" fontId="0" fillId="0" borderId="273" xfId="0" applyBorder="1">
      <alignment vertical="center"/>
    </xf>
    <xf numFmtId="0" fontId="0" fillId="0" borderId="258" xfId="0" applyBorder="1" applyAlignment="1">
      <alignment horizontal="center" vertical="center"/>
    </xf>
    <xf numFmtId="178" fontId="0" fillId="0" borderId="258" xfId="0" applyNumberFormat="1" applyBorder="1" applyAlignment="1">
      <alignment horizontal="center" vertical="center"/>
    </xf>
    <xf numFmtId="0" fontId="58" fillId="0" borderId="9" xfId="0" applyFont="1" applyFill="1" applyBorder="1" applyAlignment="1">
      <alignment horizontal="center" vertical="center" wrapText="1"/>
    </xf>
    <xf numFmtId="0" fontId="0" fillId="0" borderId="181" xfId="0" applyFill="1" applyBorder="1">
      <alignment vertical="center"/>
    </xf>
    <xf numFmtId="0" fontId="0" fillId="0" borderId="275" xfId="0" applyFill="1" applyBorder="1">
      <alignment vertical="center"/>
    </xf>
    <xf numFmtId="0" fontId="0" fillId="0" borderId="238" xfId="0" applyFill="1" applyBorder="1">
      <alignment vertical="center"/>
    </xf>
    <xf numFmtId="0" fontId="0" fillId="0" borderId="286" xfId="0" applyFill="1" applyBorder="1">
      <alignment vertical="center"/>
    </xf>
    <xf numFmtId="178" fontId="0" fillId="0" borderId="7" xfId="0" applyNumberFormat="1" applyFill="1" applyBorder="1" applyAlignment="1">
      <alignment horizontal="center" vertical="center"/>
    </xf>
    <xf numFmtId="0" fontId="0" fillId="0" borderId="50" xfId="0" applyFill="1" applyBorder="1">
      <alignment vertical="center"/>
    </xf>
    <xf numFmtId="0" fontId="0" fillId="0" borderId="23" xfId="0" applyFill="1" applyBorder="1">
      <alignment vertical="center"/>
    </xf>
    <xf numFmtId="0" fontId="58" fillId="0" borderId="70" xfId="0" applyFont="1" applyFill="1" applyBorder="1" applyAlignment="1">
      <alignment horizontal="justify" vertical="top" wrapText="1"/>
    </xf>
    <xf numFmtId="0" fontId="0" fillId="0" borderId="16" xfId="0" applyFill="1" applyBorder="1" applyAlignment="1">
      <alignment horizontal="center" vertical="center"/>
    </xf>
    <xf numFmtId="0" fontId="0" fillId="0" borderId="181" xfId="0" applyBorder="1">
      <alignment vertical="center"/>
    </xf>
    <xf numFmtId="0" fontId="0" fillId="0" borderId="275" xfId="0" applyBorder="1">
      <alignment vertical="center"/>
    </xf>
    <xf numFmtId="0" fontId="0" fillId="0" borderId="182" xfId="0" applyBorder="1">
      <alignment vertical="center"/>
    </xf>
    <xf numFmtId="0" fontId="0" fillId="0" borderId="286" xfId="0" applyBorder="1">
      <alignment vertical="center"/>
    </xf>
    <xf numFmtId="0" fontId="0" fillId="0" borderId="158" xfId="0" applyBorder="1" applyAlignment="1">
      <alignment horizontal="center" vertical="center"/>
    </xf>
    <xf numFmtId="178" fontId="0" fillId="0" borderId="158" xfId="0" applyNumberFormat="1" applyBorder="1" applyAlignment="1">
      <alignment horizontal="center" vertical="center"/>
    </xf>
    <xf numFmtId="0" fontId="58" fillId="0" borderId="0" xfId="0" applyFont="1" applyFill="1" applyBorder="1" applyAlignment="1">
      <alignment horizontal="justify" vertical="top" wrapText="1"/>
    </xf>
    <xf numFmtId="0" fontId="58" fillId="0" borderId="0" xfId="0" applyFont="1" applyFill="1" applyBorder="1" applyAlignment="1">
      <alignment horizontal="center" vertical="center" wrapText="1"/>
    </xf>
    <xf numFmtId="0" fontId="62" fillId="0" borderId="56" xfId="0" applyFont="1" applyFill="1" applyBorder="1" applyAlignment="1">
      <alignment horizontal="center" vertical="top" wrapText="1"/>
    </xf>
    <xf numFmtId="0" fontId="62" fillId="0" borderId="52" xfId="0" applyFont="1" applyFill="1" applyBorder="1" applyAlignment="1">
      <alignment horizontal="center" vertical="top" wrapText="1"/>
    </xf>
    <xf numFmtId="0" fontId="6" fillId="6" borderId="92" xfId="0" applyFont="1" applyFill="1" applyBorder="1" applyAlignment="1">
      <alignment horizontal="left" vertical="center"/>
    </xf>
    <xf numFmtId="0" fontId="6" fillId="6" borderId="93" xfId="0" applyFont="1" applyFill="1" applyBorder="1" applyAlignment="1">
      <alignment horizontal="left" vertical="center"/>
    </xf>
    <xf numFmtId="0" fontId="2" fillId="0" borderId="0" xfId="14"/>
    <xf numFmtId="0" fontId="2" fillId="6" borderId="0" xfId="14" applyFill="1"/>
    <xf numFmtId="0" fontId="2" fillId="0" borderId="0" xfId="14" applyFont="1"/>
    <xf numFmtId="0" fontId="2" fillId="0" borderId="0" xfId="14" applyFont="1" applyAlignment="1">
      <alignment horizontal="left"/>
    </xf>
    <xf numFmtId="0" fontId="2" fillId="18" borderId="29" xfId="0" applyFont="1" applyFill="1" applyBorder="1" applyAlignment="1">
      <alignment horizontal="center" vertical="center" wrapText="1"/>
    </xf>
    <xf numFmtId="0" fontId="2" fillId="18" borderId="54" xfId="0" applyFont="1" applyFill="1" applyBorder="1" applyAlignment="1">
      <alignment horizontal="center" vertical="center" wrapText="1"/>
    </xf>
    <xf numFmtId="0" fontId="2" fillId="18" borderId="15" xfId="0" applyFont="1" applyFill="1" applyBorder="1" applyAlignment="1">
      <alignment horizontal="center" vertical="center" wrapText="1"/>
    </xf>
    <xf numFmtId="0" fontId="2" fillId="0" borderId="15" xfId="0" applyFont="1" applyBorder="1" applyAlignment="1">
      <alignment horizontal="left" vertical="center"/>
    </xf>
    <xf numFmtId="0" fontId="70" fillId="0" borderId="0" xfId="0" applyFont="1" applyAlignment="1">
      <alignment horizontal="justify" vertical="center"/>
    </xf>
    <xf numFmtId="0" fontId="0" fillId="0" borderId="0" xfId="0" applyAlignment="1">
      <alignment horizontal="left" vertical="center"/>
    </xf>
    <xf numFmtId="0" fontId="0" fillId="0" borderId="0" xfId="0" applyAlignment="1">
      <alignment horizontal="left" vertical="center" wrapText="1"/>
    </xf>
    <xf numFmtId="0" fontId="63" fillId="0" borderId="0" xfId="15" applyFont="1"/>
    <xf numFmtId="0" fontId="63" fillId="0" borderId="0" xfId="15" applyNumberFormat="1" applyFont="1"/>
    <xf numFmtId="0" fontId="75" fillId="0" borderId="0" xfId="15" applyNumberFormat="1" applyFont="1" applyFill="1"/>
    <xf numFmtId="0" fontId="63" fillId="0" borderId="0" xfId="15" applyNumberFormat="1" applyFont="1" applyFill="1"/>
    <xf numFmtId="0" fontId="63" fillId="0" borderId="0" xfId="15" applyNumberFormat="1" applyFont="1" applyFill="1" applyAlignment="1"/>
    <xf numFmtId="0" fontId="63" fillId="0" borderId="0" xfId="15" applyFont="1" applyFill="1"/>
    <xf numFmtId="0" fontId="63" fillId="0" borderId="0" xfId="15" applyFont="1" applyFill="1" applyAlignment="1">
      <alignment horizontal="center" vertical="center"/>
    </xf>
    <xf numFmtId="0" fontId="76" fillId="0" borderId="0" xfId="16" applyFont="1" applyProtection="1">
      <protection locked="0"/>
    </xf>
    <xf numFmtId="0" fontId="77" fillId="0" borderId="0" xfId="15" applyNumberFormat="1" applyFont="1" applyFill="1" applyBorder="1" applyAlignment="1">
      <alignment vertical="center"/>
    </xf>
    <xf numFmtId="0" fontId="78" fillId="0" borderId="0" xfId="15" applyNumberFormat="1" applyFont="1" applyFill="1" applyBorder="1" applyAlignment="1">
      <alignment horizontal="centerContinuous" vertical="center"/>
    </xf>
    <xf numFmtId="0" fontId="77" fillId="0" borderId="0" xfId="15" applyNumberFormat="1" applyFont="1" applyFill="1" applyBorder="1" applyAlignment="1">
      <alignment horizontal="centerContinuous" vertical="center"/>
    </xf>
    <xf numFmtId="0" fontId="77" fillId="6" borderId="0" xfId="15" applyNumberFormat="1" applyFont="1" applyFill="1" applyBorder="1" applyAlignment="1">
      <alignment horizontal="centerContinuous" vertical="center"/>
    </xf>
    <xf numFmtId="0" fontId="80" fillId="0" borderId="0" xfId="15" applyNumberFormat="1" applyFont="1" applyBorder="1" applyAlignment="1">
      <alignment vertical="center"/>
    </xf>
    <xf numFmtId="0" fontId="81" fillId="0" borderId="0" xfId="15" applyFont="1"/>
    <xf numFmtId="0" fontId="81" fillId="0" borderId="0" xfId="15" applyNumberFormat="1" applyFont="1" applyFill="1" applyBorder="1" applyAlignment="1">
      <alignment horizontal="center" vertical="center"/>
    </xf>
    <xf numFmtId="0" fontId="80" fillId="0" borderId="79" xfId="15" applyNumberFormat="1" applyFont="1" applyFill="1" applyBorder="1" applyAlignment="1">
      <alignment vertical="center"/>
    </xf>
    <xf numFmtId="0" fontId="80" fillId="0" borderId="79" xfId="15" applyNumberFormat="1" applyFont="1" applyFill="1" applyBorder="1" applyAlignment="1">
      <alignment vertical="top"/>
    </xf>
    <xf numFmtId="0" fontId="82" fillId="19" borderId="7" xfId="15" applyNumberFormat="1" applyFont="1" applyFill="1" applyBorder="1" applyAlignment="1" applyProtection="1">
      <alignment horizontal="left" vertical="center" indent="1"/>
      <protection locked="0"/>
    </xf>
    <xf numFmtId="181" fontId="76" fillId="19" borderId="18" xfId="15" applyNumberFormat="1" applyFont="1" applyFill="1" applyBorder="1" applyAlignment="1" applyProtection="1">
      <alignment vertical="center"/>
      <protection locked="0"/>
    </xf>
    <xf numFmtId="0" fontId="80" fillId="0" borderId="30" xfId="15" applyNumberFormat="1" applyFont="1" applyBorder="1" applyAlignment="1">
      <alignment horizontal="left" vertical="center"/>
    </xf>
    <xf numFmtId="181" fontId="76" fillId="19" borderId="30" xfId="15" applyNumberFormat="1" applyFont="1" applyFill="1" applyBorder="1" applyAlignment="1" applyProtection="1">
      <alignment vertical="center"/>
      <protection locked="0"/>
    </xf>
    <xf numFmtId="0" fontId="80" fillId="0" borderId="79" xfId="15" applyNumberFormat="1" applyFont="1" applyBorder="1" applyAlignment="1">
      <alignment vertical="center"/>
    </xf>
    <xf numFmtId="0" fontId="63" fillId="0" borderId="0" xfId="15" applyNumberFormat="1" applyFont="1" applyFill="1" applyBorder="1" applyAlignment="1">
      <alignment horizontal="center" vertical="center" wrapText="1"/>
    </xf>
    <xf numFmtId="0" fontId="79" fillId="0" borderId="79" xfId="15" applyNumberFormat="1" applyFont="1" applyBorder="1" applyAlignment="1">
      <alignment vertical="center" wrapText="1"/>
    </xf>
    <xf numFmtId="0" fontId="18" fillId="0" borderId="7" xfId="15" applyNumberFormat="1" applyFont="1" applyBorder="1" applyAlignment="1">
      <alignment horizontal="center" vertical="center" wrapText="1"/>
    </xf>
    <xf numFmtId="0" fontId="79" fillId="0" borderId="79" xfId="15" applyNumberFormat="1" applyFont="1" applyBorder="1" applyAlignment="1">
      <alignment horizontal="center" vertical="center" wrapText="1"/>
    </xf>
    <xf numFmtId="0" fontId="79" fillId="0" borderId="18" xfId="18" applyFont="1" applyFill="1" applyBorder="1" applyAlignment="1">
      <alignment horizontal="center" vertical="center"/>
    </xf>
    <xf numFmtId="0" fontId="83" fillId="19" borderId="7" xfId="17" applyNumberFormat="1" applyFont="1" applyFill="1" applyBorder="1" applyAlignment="1" applyProtection="1">
      <alignment horizontal="center" vertical="center" wrapText="1"/>
      <protection locked="0"/>
    </xf>
    <xf numFmtId="0" fontId="79" fillId="0" borderId="9" xfId="17" applyFont="1" applyFill="1" applyBorder="1" applyAlignment="1">
      <alignment horizontal="center" vertical="center" wrapText="1"/>
    </xf>
    <xf numFmtId="0" fontId="79" fillId="0" borderId="122" xfId="15" applyNumberFormat="1" applyFont="1" applyFill="1" applyBorder="1" applyAlignment="1">
      <alignment horizontal="center" vertical="center" wrapText="1"/>
    </xf>
    <xf numFmtId="181" fontId="83" fillId="19" borderId="7" xfId="15" applyNumberFormat="1" applyFont="1" applyFill="1" applyBorder="1" applyAlignment="1" applyProtection="1">
      <alignment horizontal="center" vertical="center"/>
      <protection locked="0"/>
    </xf>
    <xf numFmtId="0" fontId="79" fillId="0" borderId="7" xfId="17" applyFont="1" applyFill="1" applyBorder="1" applyAlignment="1">
      <alignment horizontal="left" vertical="center" wrapText="1"/>
    </xf>
    <xf numFmtId="0" fontId="79" fillId="0" borderId="7" xfId="17" applyFont="1" applyFill="1" applyBorder="1" applyAlignment="1">
      <alignment horizontal="center" vertical="center" wrapText="1"/>
    </xf>
    <xf numFmtId="0" fontId="79" fillId="0" borderId="52" xfId="15" applyNumberFormat="1" applyFont="1" applyFill="1" applyBorder="1" applyAlignment="1">
      <alignment horizontal="center" vertical="center" wrapText="1"/>
    </xf>
    <xf numFmtId="0" fontId="79" fillId="0" borderId="8" xfId="17" applyFont="1" applyFill="1" applyBorder="1" applyAlignment="1">
      <alignment horizontal="center" vertical="center" wrapText="1"/>
    </xf>
    <xf numFmtId="181" fontId="83" fillId="19" borderId="8" xfId="17" applyNumberFormat="1" applyFont="1" applyFill="1" applyBorder="1" applyAlignment="1" applyProtection="1">
      <alignment horizontal="center" vertical="center" wrapText="1"/>
      <protection locked="0"/>
    </xf>
    <xf numFmtId="0" fontId="83" fillId="19" borderId="8" xfId="15" applyNumberFormat="1" applyFont="1" applyFill="1" applyBorder="1" applyAlignment="1" applyProtection="1">
      <alignment horizontal="center" vertical="center" wrapText="1"/>
      <protection locked="0"/>
    </xf>
    <xf numFmtId="0" fontId="83" fillId="19" borderId="7" xfId="15" applyNumberFormat="1" applyFont="1" applyFill="1" applyBorder="1" applyAlignment="1" applyProtection="1">
      <alignment horizontal="center" vertical="center" wrapText="1"/>
      <protection locked="0"/>
    </xf>
    <xf numFmtId="0" fontId="79" fillId="0" borderId="7" xfId="19" applyFont="1" applyFill="1" applyBorder="1" applyAlignment="1">
      <alignment horizontal="center" vertical="center" wrapText="1"/>
    </xf>
    <xf numFmtId="0" fontId="79" fillId="0" borderId="56" xfId="15" applyNumberFormat="1" applyFont="1" applyFill="1" applyBorder="1" applyAlignment="1">
      <alignment horizontal="center" vertical="center" wrapText="1"/>
    </xf>
    <xf numFmtId="0" fontId="79" fillId="0" borderId="21" xfId="17" applyFont="1" applyFill="1" applyBorder="1" applyAlignment="1">
      <alignment horizontal="center" vertical="center" wrapText="1"/>
    </xf>
    <xf numFmtId="181" fontId="83" fillId="19" borderId="21" xfId="17" applyNumberFormat="1" applyFont="1" applyFill="1" applyBorder="1" applyAlignment="1" applyProtection="1">
      <alignment horizontal="center" vertical="center" wrapText="1"/>
      <protection locked="0"/>
    </xf>
    <xf numFmtId="0" fontId="83" fillId="19" borderId="21" xfId="15" applyNumberFormat="1" applyFont="1" applyFill="1" applyBorder="1" applyAlignment="1" applyProtection="1">
      <alignment horizontal="center" vertical="center" wrapText="1"/>
      <protection locked="0"/>
    </xf>
    <xf numFmtId="0" fontId="79" fillId="0" borderId="7" xfId="15" applyFont="1" applyFill="1" applyBorder="1" applyAlignment="1">
      <alignment horizontal="center" vertical="center"/>
    </xf>
    <xf numFmtId="181" fontId="83" fillId="19" borderId="7" xfId="17" applyNumberFormat="1" applyFont="1" applyFill="1" applyBorder="1" applyAlignment="1" applyProtection="1">
      <alignment horizontal="center" vertical="center" wrapText="1"/>
      <protection locked="0"/>
    </xf>
    <xf numFmtId="0" fontId="83" fillId="19" borderId="7" xfId="15" applyNumberFormat="1" applyFont="1" applyFill="1" applyBorder="1" applyAlignment="1" applyProtection="1">
      <alignment horizontal="center" vertical="center"/>
      <protection locked="0"/>
    </xf>
    <xf numFmtId="0" fontId="79" fillId="0" borderId="7" xfId="15" applyFont="1" applyFill="1" applyBorder="1" applyAlignment="1">
      <alignment horizontal="center" vertical="center" wrapText="1"/>
    </xf>
    <xf numFmtId="180" fontId="83" fillId="19" borderId="7" xfId="17" applyNumberFormat="1" applyFont="1" applyFill="1" applyBorder="1" applyAlignment="1" applyProtection="1">
      <alignment horizontal="center" vertical="center" wrapText="1"/>
      <protection locked="0"/>
    </xf>
    <xf numFmtId="0" fontId="83" fillId="0" borderId="7" xfId="15" applyFont="1" applyFill="1" applyBorder="1" applyAlignment="1">
      <alignment horizontal="center" vertical="center" wrapText="1"/>
    </xf>
    <xf numFmtId="179" fontId="83" fillId="19" borderId="7" xfId="17" applyNumberFormat="1" applyFont="1" applyFill="1" applyBorder="1" applyAlignment="1" applyProtection="1">
      <alignment horizontal="center" vertical="center" wrapText="1"/>
      <protection locked="0"/>
    </xf>
    <xf numFmtId="0" fontId="76" fillId="0" borderId="0" xfId="16" applyFont="1" applyAlignment="1" applyProtection="1">
      <alignment horizontal="right" vertical="center"/>
      <protection locked="0"/>
    </xf>
    <xf numFmtId="0" fontId="76" fillId="0" borderId="0" xfId="16" applyFont="1" applyFill="1" applyBorder="1" applyAlignment="1" applyProtection="1">
      <alignment horizontal="right" vertical="center"/>
      <protection locked="0"/>
    </xf>
    <xf numFmtId="0" fontId="76" fillId="0" borderId="0" xfId="16" applyFont="1" applyBorder="1" applyAlignment="1" applyProtection="1">
      <alignment horizontal="right" vertical="center"/>
      <protection locked="0"/>
    </xf>
    <xf numFmtId="0" fontId="79" fillId="0" borderId="7" xfId="20" applyFont="1" applyFill="1" applyBorder="1" applyAlignment="1">
      <alignment horizontal="left" vertical="center" wrapText="1"/>
    </xf>
    <xf numFmtId="0" fontId="83" fillId="19" borderId="7" xfId="20" applyNumberFormat="1" applyFont="1" applyFill="1" applyBorder="1" applyAlignment="1" applyProtection="1">
      <alignment horizontal="center" vertical="center" wrapText="1"/>
      <protection locked="0"/>
    </xf>
    <xf numFmtId="0" fontId="79" fillId="0" borderId="7" xfId="20" applyFont="1" applyFill="1" applyBorder="1" applyAlignment="1">
      <alignment horizontal="center" vertical="center" wrapText="1"/>
    </xf>
    <xf numFmtId="181" fontId="79" fillId="19" borderId="56" xfId="15" applyNumberFormat="1" applyFont="1" applyFill="1" applyBorder="1" applyAlignment="1" applyProtection="1">
      <alignment horizontal="center" vertical="center"/>
      <protection locked="0"/>
    </xf>
    <xf numFmtId="0" fontId="79" fillId="19" borderId="7" xfId="17" applyNumberFormat="1" applyFont="1" applyFill="1" applyBorder="1" applyAlignment="1" applyProtection="1">
      <alignment horizontal="center" vertical="center" wrapText="1"/>
      <protection locked="0"/>
    </xf>
    <xf numFmtId="179" fontId="83" fillId="19" borderId="219" xfId="17" applyNumberFormat="1" applyFont="1" applyFill="1" applyBorder="1" applyAlignment="1" applyProtection="1">
      <alignment horizontal="center" vertical="center" wrapText="1"/>
      <protection locked="0"/>
    </xf>
    <xf numFmtId="0" fontId="79" fillId="0" borderId="56" xfId="15" applyNumberFormat="1" applyFont="1" applyFill="1" applyBorder="1" applyAlignment="1">
      <alignment horizontal="center" vertical="center"/>
    </xf>
    <xf numFmtId="0" fontId="79" fillId="0" borderId="18" xfId="17" applyFont="1" applyFill="1" applyBorder="1" applyAlignment="1">
      <alignment horizontal="center" vertical="center" wrapText="1"/>
    </xf>
    <xf numFmtId="0" fontId="79" fillId="0" borderId="7" xfId="15" applyNumberFormat="1" applyFont="1" applyFill="1" applyBorder="1" applyAlignment="1">
      <alignment horizontal="center" vertical="center"/>
    </xf>
    <xf numFmtId="0" fontId="63" fillId="0" borderId="18" xfId="17" applyFont="1" applyFill="1" applyBorder="1" applyAlignment="1">
      <alignment horizontal="center" vertical="top" wrapText="1"/>
    </xf>
    <xf numFmtId="49" fontId="83" fillId="19" borderId="30" xfId="17" applyNumberFormat="1" applyFont="1" applyFill="1" applyBorder="1" applyAlignment="1" applyProtection="1">
      <alignment vertical="top" wrapText="1"/>
      <protection locked="0"/>
    </xf>
    <xf numFmtId="49" fontId="83" fillId="19" borderId="9" xfId="17" applyNumberFormat="1" applyFont="1" applyFill="1" applyBorder="1" applyAlignment="1" applyProtection="1">
      <alignment vertical="top" wrapText="1"/>
      <protection locked="0"/>
    </xf>
    <xf numFmtId="0" fontId="80" fillId="0" borderId="79" xfId="17" applyFont="1" applyFill="1" applyBorder="1" applyAlignment="1">
      <alignment vertical="top" wrapText="1"/>
    </xf>
    <xf numFmtId="0" fontId="79" fillId="6" borderId="0" xfId="15" applyNumberFormat="1" applyFont="1" applyFill="1"/>
    <xf numFmtId="0" fontId="76" fillId="0" borderId="0" xfId="16" applyFont="1" applyFill="1" applyAlignment="1" applyProtection="1">
      <alignment horizontal="right" vertical="center"/>
      <protection locked="0"/>
    </xf>
    <xf numFmtId="0" fontId="79" fillId="6" borderId="0" xfId="15" applyNumberFormat="1" applyFont="1" applyFill="1" applyBorder="1" applyAlignment="1"/>
    <xf numFmtId="0" fontId="63" fillId="6" borderId="0" xfId="15" applyNumberFormat="1" applyFont="1" applyFill="1"/>
    <xf numFmtId="0" fontId="63" fillId="6" borderId="0" xfId="15" applyNumberFormat="1" applyFont="1" applyFill="1" applyAlignment="1"/>
    <xf numFmtId="0" fontId="63" fillId="6" borderId="0" xfId="15" applyFont="1" applyFill="1"/>
    <xf numFmtId="0" fontId="63" fillId="6" borderId="0" xfId="15" applyFont="1" applyFill="1" applyAlignment="1">
      <alignment horizontal="center" vertical="center"/>
    </xf>
    <xf numFmtId="0" fontId="63" fillId="6" borderId="287" xfId="15" applyNumberFormat="1" applyFont="1" applyFill="1" applyBorder="1"/>
    <xf numFmtId="0" fontId="63" fillId="6" borderId="287" xfId="15" applyNumberFormat="1" applyFont="1" applyFill="1" applyBorder="1" applyAlignment="1"/>
    <xf numFmtId="0" fontId="76" fillId="0" borderId="0" xfId="16" applyFont="1" applyBorder="1" applyAlignment="1" applyProtection="1">
      <alignment horizontal="center" vertical="center"/>
      <protection locked="0"/>
    </xf>
    <xf numFmtId="0" fontId="63" fillId="6" borderId="287" xfId="15" applyFont="1" applyFill="1" applyBorder="1"/>
    <xf numFmtId="0" fontId="63" fillId="6" borderId="288" xfId="15" applyFont="1" applyFill="1" applyBorder="1" applyAlignment="1">
      <alignment horizontal="center" vertical="center"/>
    </xf>
    <xf numFmtId="0" fontId="63" fillId="6" borderId="0" xfId="15" applyNumberFormat="1" applyFont="1" applyFill="1" applyBorder="1"/>
    <xf numFmtId="0" fontId="63" fillId="0" borderId="0" xfId="16" applyFont="1"/>
    <xf numFmtId="0" fontId="18" fillId="6" borderId="120" xfId="0" applyFont="1" applyFill="1" applyBorder="1" applyAlignment="1">
      <alignment horizontal="center" vertical="center"/>
    </xf>
    <xf numFmtId="0" fontId="18" fillId="6" borderId="131" xfId="0" applyFont="1" applyFill="1" applyBorder="1" applyAlignment="1">
      <alignment horizontal="center" vertical="center"/>
    </xf>
    <xf numFmtId="0" fontId="18" fillId="6" borderId="37" xfId="0" applyFont="1" applyFill="1" applyBorder="1" applyAlignment="1">
      <alignment horizontal="center" vertical="center"/>
    </xf>
    <xf numFmtId="0" fontId="18" fillId="6" borderId="27" xfId="0" applyFont="1" applyFill="1" applyBorder="1" applyAlignment="1">
      <alignment horizontal="center" vertical="center"/>
    </xf>
    <xf numFmtId="0" fontId="18" fillId="6" borderId="40" xfId="0" applyFont="1" applyFill="1" applyBorder="1" applyAlignment="1">
      <alignment horizontal="center" vertical="center"/>
    </xf>
    <xf numFmtId="0" fontId="18" fillId="6" borderId="41" xfId="0" applyFont="1" applyFill="1" applyBorder="1" applyAlignment="1">
      <alignment horizontal="center" vertical="center"/>
    </xf>
    <xf numFmtId="0" fontId="18" fillId="6" borderId="45" xfId="0" applyFont="1" applyFill="1" applyBorder="1" applyAlignment="1">
      <alignment horizontal="center" vertical="center"/>
    </xf>
    <xf numFmtId="0" fontId="18" fillId="6" borderId="2" xfId="0" applyFont="1" applyFill="1" applyBorder="1" applyAlignment="1">
      <alignment horizontal="center" vertical="center"/>
    </xf>
    <xf numFmtId="0" fontId="18" fillId="6" borderId="3" xfId="0" applyFont="1" applyFill="1" applyBorder="1" applyAlignment="1">
      <alignment horizontal="center" vertical="center"/>
    </xf>
    <xf numFmtId="0" fontId="18" fillId="6" borderId="55" xfId="0" applyFont="1" applyFill="1" applyBorder="1" applyAlignment="1">
      <alignment horizontal="center" vertical="center"/>
    </xf>
    <xf numFmtId="0" fontId="18" fillId="6" borderId="37" xfId="0" applyFont="1" applyFill="1" applyBorder="1" applyAlignment="1">
      <alignment vertical="center"/>
    </xf>
    <xf numFmtId="0" fontId="18" fillId="6" borderId="27" xfId="0" applyFont="1" applyFill="1" applyBorder="1" applyAlignment="1">
      <alignment vertical="center"/>
    </xf>
    <xf numFmtId="0" fontId="18" fillId="6" borderId="143" xfId="0" applyFont="1" applyFill="1" applyBorder="1" applyAlignment="1">
      <alignment vertical="center"/>
    </xf>
    <xf numFmtId="0" fontId="18" fillId="6" borderId="70" xfId="0" applyFont="1" applyFill="1" applyBorder="1" applyAlignment="1">
      <alignment vertical="center"/>
    </xf>
    <xf numFmtId="0" fontId="18" fillId="6" borderId="94" xfId="0" applyFont="1" applyFill="1" applyBorder="1" applyAlignment="1">
      <alignment vertical="center" wrapText="1"/>
    </xf>
    <xf numFmtId="0" fontId="18" fillId="6" borderId="78" xfId="0" applyFont="1" applyFill="1" applyBorder="1" applyAlignment="1">
      <alignment vertical="center" wrapText="1"/>
    </xf>
    <xf numFmtId="0" fontId="18" fillId="6" borderId="29" xfId="0" applyFont="1" applyFill="1" applyBorder="1" applyAlignment="1">
      <alignment vertical="center" wrapText="1"/>
    </xf>
    <xf numFmtId="0" fontId="18" fillId="6" borderId="128" xfId="0" applyFont="1" applyFill="1" applyBorder="1" applyAlignment="1">
      <alignment horizontal="center" vertical="center" wrapText="1"/>
    </xf>
    <xf numFmtId="0" fontId="18" fillId="6" borderId="129" xfId="0" applyFont="1" applyFill="1" applyBorder="1" applyAlignment="1">
      <alignment horizontal="center" vertical="center" wrapText="1"/>
    </xf>
    <xf numFmtId="0" fontId="18" fillId="6" borderId="130" xfId="0" applyFont="1" applyFill="1" applyBorder="1" applyAlignment="1">
      <alignment horizontal="center" vertical="center" wrapText="1"/>
    </xf>
    <xf numFmtId="0" fontId="18" fillId="6" borderId="79" xfId="0" applyFont="1" applyFill="1" applyBorder="1" applyAlignment="1">
      <alignment vertical="center" wrapText="1"/>
    </xf>
    <xf numFmtId="0" fontId="18" fillId="6" borderId="0" xfId="0" applyFont="1" applyFill="1" applyBorder="1" applyAlignment="1">
      <alignment vertical="center" wrapText="1"/>
    </xf>
    <xf numFmtId="0" fontId="18" fillId="6" borderId="54" xfId="0" applyFont="1" applyFill="1" applyBorder="1" applyAlignment="1">
      <alignment vertical="center" wrapText="1"/>
    </xf>
    <xf numFmtId="0" fontId="18" fillId="6" borderId="152" xfId="0" applyFont="1" applyFill="1" applyBorder="1" applyAlignment="1">
      <alignment horizontal="center" vertical="center"/>
    </xf>
    <xf numFmtId="0" fontId="18" fillId="6" borderId="111" xfId="0" applyFont="1" applyFill="1" applyBorder="1" applyAlignment="1">
      <alignment horizontal="center" vertical="center"/>
    </xf>
    <xf numFmtId="0" fontId="18" fillId="6" borderId="153" xfId="0" applyFont="1" applyFill="1" applyBorder="1" applyAlignment="1">
      <alignment horizontal="center" vertical="center"/>
    </xf>
    <xf numFmtId="0" fontId="18" fillId="6" borderId="152" xfId="0" applyFont="1" applyFill="1" applyBorder="1" applyAlignment="1">
      <alignment horizontal="center" vertical="center" wrapText="1"/>
    </xf>
    <xf numFmtId="0" fontId="18" fillId="6" borderId="112" xfId="0" applyFont="1" applyFill="1" applyBorder="1" applyAlignment="1">
      <alignment horizontal="center" vertical="center"/>
    </xf>
    <xf numFmtId="0" fontId="18" fillId="6" borderId="50" xfId="0" applyFont="1" applyFill="1" applyBorder="1" applyAlignment="1">
      <alignment horizontal="center" vertical="center"/>
    </xf>
    <xf numFmtId="0" fontId="18" fillId="6" borderId="23" xfId="0" applyFont="1" applyFill="1" applyBorder="1" applyAlignment="1">
      <alignment horizontal="center" vertical="center"/>
    </xf>
    <xf numFmtId="0" fontId="18" fillId="6" borderId="44" xfId="0" applyFont="1" applyFill="1" applyBorder="1" applyAlignment="1">
      <alignment horizontal="center" vertical="center"/>
    </xf>
    <xf numFmtId="0" fontId="18" fillId="6" borderId="33" xfId="0" applyFont="1" applyFill="1" applyBorder="1" applyAlignment="1">
      <alignment horizontal="center" vertical="center"/>
    </xf>
    <xf numFmtId="0" fontId="18" fillId="6" borderId="30" xfId="0" applyFont="1" applyFill="1" applyBorder="1" applyAlignment="1">
      <alignment horizontal="center" vertical="center"/>
    </xf>
    <xf numFmtId="0" fontId="18" fillId="6" borderId="22" xfId="0" applyFont="1" applyFill="1" applyBorder="1" applyAlignment="1">
      <alignment horizontal="center" vertical="center"/>
    </xf>
    <xf numFmtId="0" fontId="18" fillId="6" borderId="143" xfId="0" applyFont="1" applyFill="1" applyBorder="1" applyAlignment="1">
      <alignment horizontal="center" vertical="center"/>
    </xf>
    <xf numFmtId="0" fontId="18" fillId="6" borderId="70" xfId="0" applyFont="1" applyFill="1" applyBorder="1" applyAlignment="1">
      <alignment horizontal="center" vertical="center"/>
    </xf>
    <xf numFmtId="0" fontId="18" fillId="6" borderId="107" xfId="0" applyFont="1" applyFill="1" applyBorder="1" applyAlignment="1">
      <alignment horizontal="center" vertical="center"/>
    </xf>
    <xf numFmtId="0" fontId="18" fillId="6" borderId="31" xfId="0" applyFont="1" applyFill="1" applyBorder="1" applyAlignment="1">
      <alignment vertical="center" wrapText="1"/>
    </xf>
    <xf numFmtId="0" fontId="18" fillId="6" borderId="113" xfId="0" applyFont="1" applyFill="1" applyBorder="1" applyAlignment="1">
      <alignment vertical="center" wrapText="1"/>
    </xf>
    <xf numFmtId="0" fontId="18" fillId="6" borderId="40" xfId="0" applyFont="1" applyFill="1" applyBorder="1" applyAlignment="1">
      <alignment horizontal="center" vertical="center" wrapText="1"/>
    </xf>
    <xf numFmtId="0" fontId="18" fillId="6" borderId="41" xfId="0" applyFont="1" applyFill="1" applyBorder="1" applyAlignment="1">
      <alignment horizontal="center" vertical="center" wrapText="1"/>
    </xf>
    <xf numFmtId="0" fontId="18" fillId="6" borderId="42" xfId="0" applyFont="1" applyFill="1" applyBorder="1" applyAlignment="1">
      <alignment horizontal="center" vertical="center" wrapText="1"/>
    </xf>
    <xf numFmtId="0" fontId="18" fillId="6" borderId="149" xfId="0" applyFont="1" applyFill="1" applyBorder="1" applyAlignment="1">
      <alignment horizontal="center" vertical="center"/>
    </xf>
    <xf numFmtId="0" fontId="18" fillId="6" borderId="39" xfId="0" applyFont="1" applyFill="1" applyBorder="1" applyAlignment="1">
      <alignment horizontal="center" vertical="center"/>
    </xf>
    <xf numFmtId="0" fontId="18" fillId="6" borderId="32" xfId="0" applyFont="1" applyFill="1" applyBorder="1" applyAlignment="1">
      <alignment horizontal="center" vertical="center"/>
    </xf>
    <xf numFmtId="0" fontId="18" fillId="6" borderId="46" xfId="0" applyFont="1" applyFill="1" applyBorder="1" applyAlignment="1">
      <alignment horizontal="center" vertical="center"/>
    </xf>
    <xf numFmtId="0" fontId="18" fillId="6" borderId="0" xfId="0" applyFont="1" applyFill="1" applyBorder="1" applyAlignment="1">
      <alignment horizontal="left" vertical="center"/>
    </xf>
    <xf numFmtId="0" fontId="18" fillId="6" borderId="54" xfId="0" applyFont="1" applyFill="1" applyBorder="1" applyAlignment="1">
      <alignment horizontal="left" vertical="center"/>
    </xf>
    <xf numFmtId="0" fontId="11" fillId="6" borderId="0" xfId="0" applyFont="1" applyFill="1" applyBorder="1" applyAlignment="1">
      <alignment vertical="center"/>
    </xf>
    <xf numFmtId="0" fontId="18" fillId="6" borderId="0" xfId="0" applyFont="1" applyFill="1" applyBorder="1" applyAlignment="1">
      <alignment horizontal="left" vertical="center" wrapText="1"/>
    </xf>
    <xf numFmtId="0" fontId="18" fillId="6" borderId="54" xfId="0" applyFont="1" applyFill="1" applyBorder="1" applyAlignment="1">
      <alignment horizontal="left" vertical="center" wrapText="1"/>
    </xf>
    <xf numFmtId="0" fontId="18" fillId="6" borderId="31" xfId="0" applyFont="1" applyFill="1" applyBorder="1" applyAlignment="1">
      <alignment horizontal="center" vertical="center"/>
    </xf>
    <xf numFmtId="0" fontId="18" fillId="6" borderId="38" xfId="0" applyFont="1" applyFill="1" applyBorder="1" applyAlignment="1">
      <alignment horizontal="center" vertical="center"/>
    </xf>
    <xf numFmtId="0" fontId="18" fillId="6" borderId="42" xfId="0" applyFont="1" applyFill="1" applyBorder="1" applyAlignment="1">
      <alignment horizontal="center" vertical="center"/>
    </xf>
    <xf numFmtId="0" fontId="11" fillId="6" borderId="0" xfId="0" applyFont="1" applyFill="1" applyAlignment="1">
      <alignment vertical="center"/>
    </xf>
    <xf numFmtId="0" fontId="18" fillId="6" borderId="36" xfId="0" applyFont="1" applyFill="1" applyBorder="1" applyAlignment="1">
      <alignment vertical="center"/>
    </xf>
    <xf numFmtId="0" fontId="18" fillId="6" borderId="39" xfId="0" applyFont="1" applyFill="1" applyBorder="1" applyAlignment="1">
      <alignment vertical="center"/>
    </xf>
    <xf numFmtId="0" fontId="18" fillId="6" borderId="31" xfId="0" applyFont="1" applyFill="1" applyBorder="1" applyAlignment="1">
      <alignment vertical="center"/>
    </xf>
    <xf numFmtId="0" fontId="18" fillId="6" borderId="41" xfId="0" applyFont="1" applyFill="1" applyBorder="1" applyAlignment="1">
      <alignment vertical="center"/>
    </xf>
    <xf numFmtId="0" fontId="18" fillId="6" borderId="42" xfId="0" applyFont="1" applyFill="1" applyBorder="1" applyAlignment="1">
      <alignment vertical="center"/>
    </xf>
    <xf numFmtId="0" fontId="18" fillId="6" borderId="145" xfId="0" applyFont="1" applyFill="1" applyBorder="1" applyAlignment="1">
      <alignment horizontal="center" vertical="center" wrapText="1"/>
    </xf>
    <xf numFmtId="0" fontId="18" fillId="6" borderId="145" xfId="0" applyFont="1" applyFill="1" applyBorder="1" applyAlignment="1">
      <alignment horizontal="center" vertical="center"/>
    </xf>
    <xf numFmtId="0" fontId="18" fillId="6" borderId="97" xfId="0" applyFont="1" applyFill="1" applyBorder="1" applyAlignment="1">
      <alignment horizontal="center" vertical="center"/>
    </xf>
    <xf numFmtId="0" fontId="18" fillId="6" borderId="18" xfId="0" applyFont="1" applyFill="1" applyBorder="1" applyAlignment="1">
      <alignment horizontal="center" vertical="center"/>
    </xf>
    <xf numFmtId="0" fontId="18" fillId="6" borderId="9" xfId="0" applyFont="1" applyFill="1" applyBorder="1" applyAlignment="1">
      <alignment horizontal="center" vertical="center"/>
    </xf>
    <xf numFmtId="0" fontId="18" fillId="6" borderId="18" xfId="0" applyFont="1" applyFill="1" applyBorder="1" applyAlignment="1">
      <alignment vertical="center" wrapText="1"/>
    </xf>
    <xf numFmtId="0" fontId="18" fillId="6" borderId="30" xfId="0" applyFont="1" applyFill="1" applyBorder="1" applyAlignment="1">
      <alignment vertical="center" wrapText="1"/>
    </xf>
    <xf numFmtId="0" fontId="18" fillId="6" borderId="9" xfId="0" applyFont="1" applyFill="1" applyBorder="1" applyAlignment="1">
      <alignment vertical="center" wrapText="1"/>
    </xf>
    <xf numFmtId="0" fontId="18" fillId="6" borderId="85" xfId="0" applyFont="1" applyFill="1" applyBorder="1" applyAlignment="1">
      <alignment horizontal="left" vertical="center" wrapText="1" indent="1"/>
    </xf>
    <xf numFmtId="0" fontId="18" fillId="6" borderId="66" xfId="0" applyFont="1" applyFill="1" applyBorder="1" applyAlignment="1">
      <alignment horizontal="left" vertical="center" indent="1"/>
    </xf>
    <xf numFmtId="0" fontId="18" fillId="6" borderId="67" xfId="0" applyFont="1" applyFill="1" applyBorder="1" applyAlignment="1">
      <alignment horizontal="left" vertical="center" indent="1"/>
    </xf>
    <xf numFmtId="0" fontId="18" fillId="0" borderId="0" xfId="0" applyFont="1" applyFill="1" applyBorder="1" applyAlignment="1">
      <alignment horizontal="left" vertical="center" wrapText="1"/>
    </xf>
    <xf numFmtId="0" fontId="18" fillId="0" borderId="54" xfId="0" applyFont="1" applyFill="1" applyBorder="1" applyAlignment="1">
      <alignment horizontal="left" vertical="center"/>
    </xf>
    <xf numFmtId="0" fontId="18" fillId="6" borderId="18" xfId="12" applyFont="1" applyFill="1" applyBorder="1" applyAlignment="1">
      <alignment horizontal="center" vertical="center" shrinkToFit="1"/>
    </xf>
    <xf numFmtId="0" fontId="18" fillId="6" borderId="9" xfId="0" applyFont="1" applyFill="1" applyBorder="1" applyAlignment="1">
      <alignment horizontal="center" vertical="center" shrinkToFit="1"/>
    </xf>
    <xf numFmtId="0" fontId="18" fillId="6" borderId="41" xfId="12" applyFont="1" applyFill="1" applyBorder="1" applyAlignment="1">
      <alignment horizontal="center" vertical="center"/>
    </xf>
    <xf numFmtId="0" fontId="18" fillId="6" borderId="42" xfId="12" applyFont="1" applyFill="1" applyBorder="1" applyAlignment="1">
      <alignment horizontal="center" vertical="center"/>
    </xf>
    <xf numFmtId="0" fontId="18" fillId="6" borderId="78" xfId="2" applyFont="1" applyFill="1" applyBorder="1" applyAlignment="1">
      <alignment horizontal="left" vertical="center" wrapText="1"/>
    </xf>
    <xf numFmtId="0" fontId="18" fillId="6" borderId="11" xfId="12" applyFont="1" applyFill="1" applyBorder="1" applyAlignment="1">
      <alignment horizontal="center" vertical="center" wrapText="1"/>
    </xf>
    <xf numFmtId="0" fontId="18" fillId="6" borderId="30" xfId="12" applyFont="1" applyFill="1" applyBorder="1" applyAlignment="1">
      <alignment horizontal="center" vertical="center" wrapText="1"/>
    </xf>
    <xf numFmtId="0" fontId="18" fillId="6" borderId="22" xfId="12" applyFont="1" applyFill="1" applyBorder="1" applyAlignment="1">
      <alignment horizontal="center" vertical="center" wrapText="1"/>
    </xf>
    <xf numFmtId="0" fontId="16" fillId="9" borderId="65" xfId="12" applyFont="1" applyFill="1" applyBorder="1" applyAlignment="1">
      <alignment vertical="center"/>
    </xf>
    <xf numFmtId="0" fontId="16" fillId="9" borderId="60" xfId="12" applyFont="1" applyFill="1" applyBorder="1" applyAlignment="1">
      <alignment vertical="center"/>
    </xf>
    <xf numFmtId="0" fontId="18" fillId="6" borderId="60" xfId="12" applyFont="1" applyFill="1" applyBorder="1" applyAlignment="1">
      <alignment vertical="center"/>
    </xf>
    <xf numFmtId="0" fontId="18" fillId="6" borderId="61" xfId="12" applyFont="1" applyFill="1" applyBorder="1" applyAlignment="1">
      <alignment vertical="center"/>
    </xf>
    <xf numFmtId="0" fontId="16" fillId="6" borderId="26" xfId="12" applyFont="1" applyFill="1" applyBorder="1" applyAlignment="1">
      <alignment horizontal="center" vertical="center" wrapText="1"/>
    </xf>
    <xf numFmtId="0" fontId="16" fillId="6" borderId="29" xfId="12" applyFont="1" applyFill="1" applyBorder="1" applyAlignment="1">
      <alignment horizontal="center" vertical="center"/>
    </xf>
    <xf numFmtId="0" fontId="16" fillId="6" borderId="12" xfId="12" applyFont="1" applyFill="1" applyBorder="1" applyAlignment="1">
      <alignment horizontal="center" vertical="center"/>
    </xf>
    <xf numFmtId="0" fontId="16" fillId="6" borderId="15" xfId="12" applyFont="1" applyFill="1" applyBorder="1" applyAlignment="1">
      <alignment horizontal="center" vertical="center"/>
    </xf>
    <xf numFmtId="0" fontId="16" fillId="6" borderId="26" xfId="12" applyFont="1" applyFill="1" applyBorder="1" applyAlignment="1">
      <alignment horizontal="center" vertical="center"/>
    </xf>
    <xf numFmtId="0" fontId="16" fillId="6" borderId="17" xfId="12" applyFont="1" applyFill="1" applyBorder="1" applyAlignment="1">
      <alignment vertical="center" shrinkToFit="1"/>
    </xf>
    <xf numFmtId="0" fontId="18" fillId="6" borderId="23" xfId="0" applyFont="1" applyFill="1" applyBorder="1" applyAlignment="1">
      <alignment vertical="center" shrinkToFit="1"/>
    </xf>
    <xf numFmtId="0" fontId="18" fillId="6" borderId="8" xfId="0" applyFont="1" applyFill="1" applyBorder="1" applyAlignment="1">
      <alignment vertical="center" shrinkToFit="1"/>
    </xf>
    <xf numFmtId="0" fontId="18" fillId="9" borderId="11" xfId="12" applyFont="1" applyFill="1" applyBorder="1" applyAlignment="1">
      <alignment horizontal="left" vertical="center" shrinkToFit="1"/>
    </xf>
    <xf numFmtId="0" fontId="18" fillId="9" borderId="22" xfId="12" applyFont="1" applyFill="1" applyBorder="1" applyAlignment="1">
      <alignment horizontal="left" vertical="center" shrinkToFit="1"/>
    </xf>
    <xf numFmtId="0" fontId="18" fillId="6" borderId="11" xfId="12" applyFont="1" applyFill="1" applyBorder="1" applyAlignment="1">
      <alignment vertical="center" wrapText="1"/>
    </xf>
    <xf numFmtId="0" fontId="18" fillId="6" borderId="22" xfId="12" applyFont="1" applyFill="1" applyBorder="1" applyAlignment="1">
      <alignment vertical="center" wrapText="1"/>
    </xf>
    <xf numFmtId="0" fontId="18" fillId="9" borderId="22" xfId="11" applyFont="1" applyFill="1" applyBorder="1" applyAlignment="1">
      <alignment vertical="center" shrinkToFit="1"/>
    </xf>
    <xf numFmtId="0" fontId="18" fillId="6" borderId="22" xfId="12" applyFont="1" applyFill="1" applyBorder="1" applyAlignment="1">
      <alignment vertical="center"/>
    </xf>
    <xf numFmtId="0" fontId="18" fillId="6" borderId="111" xfId="12" applyFont="1" applyFill="1" applyBorder="1" applyAlignment="1">
      <alignment vertical="center" wrapText="1"/>
    </xf>
    <xf numFmtId="0" fontId="18" fillId="6" borderId="153" xfId="12" applyFont="1" applyFill="1" applyBorder="1" applyAlignment="1">
      <alignment vertical="center" wrapText="1"/>
    </xf>
    <xf numFmtId="0" fontId="18" fillId="6" borderId="112" xfId="12" applyFont="1" applyFill="1" applyBorder="1" applyAlignment="1">
      <alignment vertical="center" wrapText="1"/>
    </xf>
    <xf numFmtId="0" fontId="18" fillId="6" borderId="108" xfId="12" applyFont="1" applyFill="1" applyBorder="1" applyAlignment="1">
      <alignment vertical="center" wrapText="1"/>
    </xf>
    <xf numFmtId="0" fontId="18" fillId="6" borderId="154" xfId="12" applyFont="1" applyFill="1" applyBorder="1" applyAlignment="1">
      <alignment vertical="center" wrapText="1"/>
    </xf>
    <xf numFmtId="0" fontId="18" fillId="6" borderId="109" xfId="12" applyFont="1" applyFill="1" applyBorder="1" applyAlignment="1">
      <alignment vertical="center" wrapText="1"/>
    </xf>
    <xf numFmtId="0" fontId="16" fillId="9" borderId="6" xfId="12" applyFont="1" applyFill="1" applyBorder="1" applyAlignment="1">
      <alignment vertical="center"/>
    </xf>
    <xf numFmtId="0" fontId="16" fillId="9" borderId="54" xfId="0" applyFont="1" applyFill="1" applyBorder="1" applyAlignment="1">
      <alignment vertical="center"/>
    </xf>
    <xf numFmtId="0" fontId="16" fillId="9" borderId="17" xfId="0" applyFont="1" applyFill="1" applyBorder="1" applyAlignment="1">
      <alignment vertical="center"/>
    </xf>
    <xf numFmtId="0" fontId="16" fillId="9" borderId="44" xfId="0" applyFont="1" applyFill="1" applyBorder="1" applyAlignment="1">
      <alignment vertical="center"/>
    </xf>
    <xf numFmtId="0" fontId="18" fillId="9" borderId="17" xfId="12" applyFont="1" applyFill="1" applyBorder="1" applyAlignment="1">
      <alignment horizontal="center" vertical="center"/>
    </xf>
    <xf numFmtId="0" fontId="18" fillId="9" borderId="23" xfId="12" applyFont="1" applyFill="1" applyBorder="1" applyAlignment="1">
      <alignment horizontal="center" vertical="center"/>
    </xf>
    <xf numFmtId="0" fontId="18" fillId="9" borderId="44" xfId="12" applyFont="1" applyFill="1" applyBorder="1" applyAlignment="1">
      <alignment horizontal="center" vertical="center"/>
    </xf>
    <xf numFmtId="0" fontId="18" fillId="9" borderId="11" xfId="12" applyFont="1" applyFill="1" applyBorder="1" applyAlignment="1">
      <alignment horizontal="center" vertical="center"/>
    </xf>
    <xf numFmtId="0" fontId="18" fillId="9" borderId="22" xfId="12" applyFont="1" applyFill="1" applyBorder="1" applyAlignment="1">
      <alignment horizontal="center" vertical="center"/>
    </xf>
    <xf numFmtId="0" fontId="16" fillId="8" borderId="65" xfId="12" applyFont="1" applyFill="1" applyBorder="1" applyAlignment="1">
      <alignment vertical="center"/>
    </xf>
    <xf numFmtId="0" fontId="16" fillId="8" borderId="60" xfId="12" applyFont="1" applyFill="1" applyBorder="1" applyAlignment="1">
      <alignment vertical="center"/>
    </xf>
    <xf numFmtId="0" fontId="18" fillId="8" borderId="11" xfId="12" applyFont="1" applyFill="1" applyBorder="1" applyAlignment="1">
      <alignment horizontal="left" vertical="center" shrinkToFit="1"/>
    </xf>
    <xf numFmtId="0" fontId="18" fillId="8" borderId="22" xfId="12" applyFont="1" applyFill="1" applyBorder="1" applyAlignment="1">
      <alignment horizontal="left" vertical="center" shrinkToFit="1"/>
    </xf>
    <xf numFmtId="0" fontId="18" fillId="8" borderId="22" xfId="11" applyFont="1" applyFill="1" applyBorder="1" applyAlignment="1">
      <alignment vertical="center" shrinkToFit="1"/>
    </xf>
    <xf numFmtId="0" fontId="18" fillId="8" borderId="110" xfId="12" applyFont="1" applyFill="1" applyBorder="1" applyAlignment="1">
      <alignment horizontal="left" vertical="center" shrinkToFit="1"/>
    </xf>
    <xf numFmtId="0" fontId="18" fillId="8" borderId="42" xfId="12" applyFont="1" applyFill="1" applyBorder="1" applyAlignment="1">
      <alignment horizontal="left" vertical="center" shrinkToFit="1"/>
    </xf>
    <xf numFmtId="0" fontId="7" fillId="6" borderId="0" xfId="12" applyFont="1" applyFill="1" applyBorder="1" applyAlignment="1"/>
    <xf numFmtId="0" fontId="18" fillId="6" borderId="78" xfId="12" applyFont="1" applyFill="1" applyBorder="1" applyAlignment="1">
      <alignment horizontal="left" vertical="top" shrinkToFit="1"/>
    </xf>
    <xf numFmtId="0" fontId="18" fillId="6" borderId="29" xfId="12" applyFont="1" applyFill="1" applyBorder="1" applyAlignment="1">
      <alignment horizontal="left" vertical="top" shrinkToFit="1"/>
    </xf>
    <xf numFmtId="0" fontId="16" fillId="6" borderId="47" xfId="12" applyFont="1" applyFill="1" applyBorder="1" applyAlignment="1">
      <alignment horizontal="left" vertical="center"/>
    </xf>
    <xf numFmtId="0" fontId="16" fillId="6" borderId="27" xfId="12" applyFont="1" applyFill="1" applyBorder="1" applyAlignment="1">
      <alignment horizontal="left" vertical="center"/>
    </xf>
    <xf numFmtId="0" fontId="16" fillId="6" borderId="39" xfId="12" applyFont="1" applyFill="1" applyBorder="1" applyAlignment="1">
      <alignment horizontal="left" vertical="center"/>
    </xf>
    <xf numFmtId="0" fontId="18" fillId="6" borderId="5" xfId="12" applyFont="1" applyFill="1" applyBorder="1" applyAlignment="1">
      <alignment vertical="center"/>
    </xf>
    <xf numFmtId="0" fontId="18" fillId="6" borderId="107" xfId="12" applyFont="1" applyFill="1" applyBorder="1" applyAlignment="1">
      <alignment vertical="center"/>
    </xf>
    <xf numFmtId="0" fontId="18" fillId="6" borderId="17" xfId="12" applyFont="1" applyFill="1" applyBorder="1" applyAlignment="1">
      <alignment vertical="center"/>
    </xf>
    <xf numFmtId="0" fontId="18" fillId="6" borderId="44" xfId="12" applyFont="1" applyFill="1" applyBorder="1" applyAlignment="1">
      <alignment vertical="center"/>
    </xf>
    <xf numFmtId="0" fontId="18" fillId="6" borderId="5" xfId="2" applyNumberFormat="1" applyFont="1" applyFill="1" applyBorder="1" applyAlignment="1">
      <alignment horizontal="left" vertical="center"/>
    </xf>
    <xf numFmtId="0" fontId="18" fillId="6" borderId="70" xfId="2" applyNumberFormat="1" applyFont="1" applyFill="1" applyBorder="1" applyAlignment="1">
      <alignment horizontal="left" vertical="center"/>
    </xf>
    <xf numFmtId="0" fontId="18" fillId="6" borderId="107" xfId="2" applyNumberFormat="1" applyFont="1" applyFill="1" applyBorder="1" applyAlignment="1">
      <alignment horizontal="left" vertical="center"/>
    </xf>
    <xf numFmtId="0" fontId="18" fillId="6" borderId="17" xfId="12" applyFont="1" applyFill="1" applyBorder="1" applyAlignment="1">
      <alignment horizontal="left" vertical="center"/>
    </xf>
    <xf numFmtId="0" fontId="18" fillId="6" borderId="23" xfId="12" applyFont="1" applyFill="1" applyBorder="1" applyAlignment="1">
      <alignment horizontal="left" vertical="center"/>
    </xf>
    <xf numFmtId="0" fontId="18" fillId="6" borderId="44" xfId="12" applyFont="1" applyFill="1" applyBorder="1" applyAlignment="1">
      <alignment horizontal="left" vertical="center"/>
    </xf>
    <xf numFmtId="0" fontId="18" fillId="6" borderId="12" xfId="12" applyFont="1" applyFill="1" applyBorder="1" applyAlignment="1">
      <alignment horizontal="center" vertical="center"/>
    </xf>
    <xf numFmtId="0" fontId="18" fillId="6" borderId="15" xfId="12" applyFont="1" applyFill="1" applyBorder="1" applyAlignment="1">
      <alignment horizontal="center" vertical="center"/>
    </xf>
    <xf numFmtId="0" fontId="18" fillId="6" borderId="110" xfId="12" applyFont="1" applyFill="1" applyBorder="1" applyAlignment="1">
      <alignment horizontal="center" vertical="center"/>
    </xf>
    <xf numFmtId="0" fontId="16" fillId="8" borderId="26" xfId="12" applyFont="1" applyFill="1" applyBorder="1" applyAlignment="1">
      <alignment vertical="center"/>
    </xf>
    <xf numFmtId="0" fontId="16" fillId="8" borderId="29" xfId="0" applyFont="1" applyFill="1" applyBorder="1" applyAlignment="1">
      <alignment vertical="center"/>
    </xf>
    <xf numFmtId="0" fontId="16" fillId="8" borderId="17" xfId="0" applyFont="1" applyFill="1" applyBorder="1" applyAlignment="1">
      <alignment vertical="center"/>
    </xf>
    <xf numFmtId="0" fontId="16" fillId="8" borderId="44" xfId="0" applyFont="1" applyFill="1" applyBorder="1" applyAlignment="1">
      <alignment vertical="center"/>
    </xf>
    <xf numFmtId="0" fontId="18" fillId="8" borderId="47" xfId="12" applyFont="1" applyFill="1" applyBorder="1" applyAlignment="1">
      <alignment horizontal="center" vertical="center" wrapText="1"/>
    </xf>
    <xf numFmtId="0" fontId="18" fillId="8" borderId="27" xfId="12" applyFont="1" applyFill="1" applyBorder="1" applyAlignment="1">
      <alignment horizontal="center" vertical="center"/>
    </xf>
    <xf numFmtId="0" fontId="18" fillId="8" borderId="39" xfId="12" applyFont="1" applyFill="1" applyBorder="1" applyAlignment="1">
      <alignment horizontal="center" vertical="center"/>
    </xf>
    <xf numFmtId="0" fontId="18" fillId="8" borderId="47" xfId="12" applyFont="1" applyFill="1" applyBorder="1" applyAlignment="1">
      <alignment horizontal="center" vertical="center"/>
    </xf>
    <xf numFmtId="0" fontId="18" fillId="8" borderId="11" xfId="12" applyFont="1" applyFill="1" applyBorder="1" applyAlignment="1">
      <alignment horizontal="center" vertical="center"/>
    </xf>
    <xf numFmtId="0" fontId="18" fillId="8" borderId="22" xfId="12" applyFont="1" applyFill="1" applyBorder="1" applyAlignment="1">
      <alignment horizontal="center" vertical="center"/>
    </xf>
    <xf numFmtId="0" fontId="18" fillId="6" borderId="11" xfId="12" applyFont="1" applyFill="1" applyBorder="1" applyAlignment="1">
      <alignment horizontal="left" vertical="center" shrinkToFit="1"/>
    </xf>
    <xf numFmtId="0" fontId="18" fillId="6" borderId="22" xfId="12" applyFont="1" applyFill="1" applyBorder="1" applyAlignment="1">
      <alignment horizontal="left" vertical="center" shrinkToFit="1"/>
    </xf>
    <xf numFmtId="0" fontId="18" fillId="6" borderId="11" xfId="12" applyFont="1" applyFill="1" applyBorder="1" applyAlignment="1">
      <alignment horizontal="left" vertical="center"/>
    </xf>
    <xf numFmtId="0" fontId="18" fillId="6" borderId="30" xfId="12" applyFont="1" applyFill="1" applyBorder="1" applyAlignment="1">
      <alignment horizontal="left" vertical="center"/>
    </xf>
    <xf numFmtId="0" fontId="18" fillId="6" borderId="30" xfId="12" applyFont="1" applyFill="1" applyBorder="1" applyAlignment="1">
      <alignment horizontal="left" vertical="center" shrinkToFit="1"/>
    </xf>
    <xf numFmtId="0" fontId="18" fillId="6" borderId="9" xfId="12" applyFont="1" applyFill="1" applyBorder="1" applyAlignment="1">
      <alignment horizontal="left" vertical="center" shrinkToFit="1"/>
    </xf>
    <xf numFmtId="0" fontId="18" fillId="6" borderId="12" xfId="12" applyFont="1" applyFill="1" applyBorder="1" applyAlignment="1">
      <alignment horizontal="left" vertical="center" shrinkToFit="1"/>
    </xf>
    <xf numFmtId="0" fontId="18" fillId="6" borderId="15" xfId="12" applyFont="1" applyFill="1" applyBorder="1" applyAlignment="1">
      <alignment horizontal="left" vertical="center" shrinkToFit="1"/>
    </xf>
    <xf numFmtId="0" fontId="18" fillId="6" borderId="110" xfId="12" applyFont="1" applyFill="1" applyBorder="1" applyAlignment="1">
      <alignment horizontal="left" vertical="center"/>
    </xf>
    <xf numFmtId="0" fontId="18" fillId="6" borderId="32" xfId="12" applyFont="1" applyFill="1" applyBorder="1" applyAlignment="1">
      <alignment horizontal="left" vertical="center"/>
    </xf>
    <xf numFmtId="0" fontId="18" fillId="6" borderId="31" xfId="12" applyFont="1" applyFill="1" applyBorder="1" applyAlignment="1">
      <alignment horizontal="right" vertical="center"/>
    </xf>
    <xf numFmtId="0" fontId="18" fillId="6" borderId="113" xfId="12" applyFont="1" applyFill="1" applyBorder="1" applyAlignment="1">
      <alignment horizontal="right" vertical="center"/>
    </xf>
    <xf numFmtId="0" fontId="16" fillId="6" borderId="47" xfId="12" applyFont="1" applyFill="1" applyBorder="1" applyAlignment="1">
      <alignment vertical="center"/>
    </xf>
    <xf numFmtId="0" fontId="16" fillId="6" borderId="27" xfId="12" applyFont="1" applyFill="1" applyBorder="1" applyAlignment="1">
      <alignment vertical="center"/>
    </xf>
    <xf numFmtId="0" fontId="18" fillId="6" borderId="5" xfId="12" applyFont="1" applyFill="1" applyBorder="1" applyAlignment="1">
      <alignment horizontal="left" vertical="center" shrinkToFit="1"/>
    </xf>
    <xf numFmtId="0" fontId="18" fillId="6" borderId="107" xfId="12" applyFont="1" applyFill="1" applyBorder="1" applyAlignment="1">
      <alignment horizontal="left" vertical="center" shrinkToFit="1"/>
    </xf>
    <xf numFmtId="0" fontId="18" fillId="6" borderId="6" xfId="12" applyFont="1" applyFill="1" applyBorder="1" applyAlignment="1">
      <alignment horizontal="left" vertical="center" shrinkToFit="1"/>
    </xf>
    <xf numFmtId="0" fontId="18" fillId="6" borderId="54" xfId="12" applyFont="1" applyFill="1" applyBorder="1" applyAlignment="1">
      <alignment horizontal="left" vertical="center" shrinkToFit="1"/>
    </xf>
    <xf numFmtId="0" fontId="18" fillId="6" borderId="17" xfId="12" applyFont="1" applyFill="1" applyBorder="1" applyAlignment="1">
      <alignment horizontal="left" vertical="center" shrinkToFit="1"/>
    </xf>
    <xf numFmtId="0" fontId="18" fillId="6" borderId="44" xfId="12" applyFont="1" applyFill="1" applyBorder="1" applyAlignment="1">
      <alignment horizontal="left" vertical="center" shrinkToFit="1"/>
    </xf>
    <xf numFmtId="0" fontId="18" fillId="6" borderId="17" xfId="12" applyFont="1" applyFill="1" applyBorder="1" applyAlignment="1">
      <alignment horizontal="center" vertical="center" shrinkToFit="1"/>
    </xf>
    <xf numFmtId="0" fontId="18" fillId="6" borderId="8" xfId="12" applyFont="1" applyFill="1" applyBorder="1" applyAlignment="1">
      <alignment horizontal="center" vertical="center" shrinkToFit="1"/>
    </xf>
    <xf numFmtId="0" fontId="18" fillId="6" borderId="50" xfId="12" applyFont="1" applyFill="1" applyBorder="1" applyAlignment="1">
      <alignment horizontal="right" vertical="center"/>
    </xf>
    <xf numFmtId="0" fontId="18" fillId="6" borderId="23" xfId="12" applyFont="1" applyFill="1" applyBorder="1" applyAlignment="1">
      <alignment horizontal="right" vertical="center"/>
    </xf>
    <xf numFmtId="0" fontId="18" fillId="6" borderId="114" xfId="12" applyFont="1" applyFill="1" applyBorder="1" applyAlignment="1">
      <alignment horizontal="left" vertical="center" shrinkToFit="1"/>
    </xf>
    <xf numFmtId="0" fontId="18" fillId="6" borderId="11" xfId="12" applyFont="1" applyFill="1" applyBorder="1" applyAlignment="1">
      <alignment horizontal="center" vertical="center" shrinkToFit="1"/>
    </xf>
    <xf numFmtId="0" fontId="18" fillId="6" borderId="30" xfId="12" applyFont="1" applyFill="1" applyBorder="1" applyAlignment="1">
      <alignment horizontal="center" vertical="center" shrinkToFit="1"/>
    </xf>
    <xf numFmtId="0" fontId="16" fillId="6" borderId="2" xfId="12" applyFont="1" applyFill="1" applyBorder="1" applyAlignment="1">
      <alignment vertical="center"/>
    </xf>
    <xf numFmtId="0" fontId="16" fillId="6" borderId="3" xfId="12" applyFont="1" applyFill="1" applyBorder="1" applyAlignment="1">
      <alignment vertical="center"/>
    </xf>
    <xf numFmtId="0" fontId="18" fillId="6" borderId="4" xfId="12" applyFont="1" applyFill="1" applyBorder="1" applyAlignment="1">
      <alignment horizontal="center" vertical="center"/>
    </xf>
    <xf numFmtId="0" fontId="18" fillId="6" borderId="2" xfId="12" applyFont="1" applyFill="1" applyBorder="1" applyAlignment="1">
      <alignment horizontal="center" vertical="center"/>
    </xf>
    <xf numFmtId="0" fontId="18" fillId="6" borderId="45" xfId="12" applyFont="1" applyFill="1" applyBorder="1" applyAlignment="1">
      <alignment horizontal="center" vertical="center" wrapText="1"/>
    </xf>
    <xf numFmtId="0" fontId="18" fillId="6" borderId="2" xfId="12" applyFont="1" applyFill="1" applyBorder="1" applyAlignment="1">
      <alignment horizontal="center" vertical="center" wrapText="1"/>
    </xf>
    <xf numFmtId="0" fontId="18" fillId="6" borderId="75" xfId="12" applyFont="1" applyFill="1" applyBorder="1" applyAlignment="1">
      <alignment horizontal="center" vertical="center" wrapText="1"/>
    </xf>
    <xf numFmtId="0" fontId="16" fillId="6" borderId="4" xfId="12" applyFont="1" applyFill="1" applyBorder="1" applyAlignment="1">
      <alignment horizontal="center" vertical="center"/>
    </xf>
    <xf numFmtId="0" fontId="16" fillId="6" borderId="2" xfId="12" applyFont="1" applyFill="1" applyBorder="1" applyAlignment="1">
      <alignment horizontal="center" vertical="center"/>
    </xf>
    <xf numFmtId="0" fontId="18" fillId="6" borderId="4" xfId="12" applyFont="1" applyFill="1" applyBorder="1" applyAlignment="1"/>
    <xf numFmtId="0" fontId="18" fillId="6" borderId="3" xfId="12" applyFont="1" applyFill="1" applyBorder="1" applyAlignment="1"/>
    <xf numFmtId="0" fontId="16" fillId="7" borderId="47" xfId="10" applyFont="1" applyFill="1" applyBorder="1" applyAlignment="1">
      <alignment horizontal="left" vertical="center" wrapText="1" shrinkToFit="1"/>
    </xf>
    <xf numFmtId="0" fontId="16" fillId="7" borderId="27" xfId="10" applyFont="1" applyFill="1" applyBorder="1" applyAlignment="1">
      <alignment horizontal="left" vertical="center" wrapText="1" shrinkToFit="1"/>
    </xf>
    <xf numFmtId="0" fontId="16" fillId="7" borderId="39" xfId="10" applyFont="1" applyFill="1" applyBorder="1" applyAlignment="1">
      <alignment horizontal="left" vertical="center" wrapText="1" shrinkToFit="1"/>
    </xf>
    <xf numFmtId="0" fontId="35" fillId="6" borderId="0" xfId="3" applyFont="1" applyFill="1" applyAlignment="1">
      <alignment horizontal="right"/>
    </xf>
    <xf numFmtId="0" fontId="18" fillId="2" borderId="85" xfId="10" applyFont="1" applyFill="1" applyBorder="1" applyAlignment="1">
      <alignment vertical="center"/>
    </xf>
    <xf numFmtId="0" fontId="0" fillId="0" borderId="67" xfId="0" applyBorder="1" applyAlignment="1">
      <alignment vertical="center"/>
    </xf>
    <xf numFmtId="0" fontId="16" fillId="6" borderId="34" xfId="10" applyFont="1" applyFill="1" applyBorder="1" applyAlignment="1"/>
    <xf numFmtId="0" fontId="25" fillId="6" borderId="26" xfId="10" applyFont="1" applyFill="1" applyBorder="1" applyAlignment="1">
      <alignment horizontal="center" vertical="center" wrapText="1"/>
    </xf>
    <xf numFmtId="0" fontId="25" fillId="6" borderId="29" xfId="10" applyFont="1" applyFill="1" applyBorder="1" applyAlignment="1">
      <alignment horizontal="center" vertical="center" wrapText="1"/>
    </xf>
    <xf numFmtId="0" fontId="17" fillId="6" borderId="0" xfId="10" applyFont="1" applyFill="1" applyAlignment="1">
      <alignment vertical="center" wrapText="1" shrinkToFit="1"/>
    </xf>
    <xf numFmtId="0" fontId="17" fillId="6" borderId="34" xfId="10" applyFont="1" applyFill="1" applyBorder="1" applyAlignment="1">
      <alignment wrapText="1"/>
    </xf>
    <xf numFmtId="0" fontId="11" fillId="4" borderId="79" xfId="6" applyFont="1" applyFill="1" applyBorder="1" applyAlignment="1"/>
    <xf numFmtId="0" fontId="11" fillId="4" borderId="54" xfId="6" applyFont="1" applyFill="1" applyBorder="1" applyAlignment="1"/>
    <xf numFmtId="0" fontId="18" fillId="2" borderId="67" xfId="10" applyFont="1" applyFill="1" applyBorder="1" applyAlignment="1">
      <alignment vertical="center"/>
    </xf>
    <xf numFmtId="0" fontId="18" fillId="2" borderId="85" xfId="10" applyFont="1" applyFill="1" applyBorder="1" applyAlignment="1">
      <alignment vertical="center" wrapText="1"/>
    </xf>
    <xf numFmtId="0" fontId="0" fillId="0" borderId="67" xfId="0" applyBorder="1" applyAlignment="1">
      <alignment vertical="center" wrapText="1"/>
    </xf>
    <xf numFmtId="0" fontId="7" fillId="6" borderId="83" xfId="10" applyFont="1" applyFill="1" applyBorder="1" applyAlignment="1">
      <alignment horizontal="center" vertical="center"/>
    </xf>
    <xf numFmtId="0" fontId="7" fillId="6" borderId="74" xfId="10" applyFont="1" applyFill="1" applyBorder="1" applyAlignment="1">
      <alignment horizontal="center" vertical="center"/>
    </xf>
    <xf numFmtId="0" fontId="18" fillId="6" borderId="5" xfId="10" applyFont="1" applyFill="1" applyBorder="1" applyAlignment="1"/>
    <xf numFmtId="0" fontId="18" fillId="6" borderId="107" xfId="0" applyFont="1" applyFill="1" applyBorder="1" applyAlignment="1"/>
    <xf numFmtId="0" fontId="18" fillId="6" borderId="12" xfId="0" applyFont="1" applyFill="1" applyBorder="1" applyAlignment="1"/>
    <xf numFmtId="0" fontId="18" fillId="6" borderId="15" xfId="0" applyFont="1" applyFill="1" applyBorder="1" applyAlignment="1"/>
    <xf numFmtId="0" fontId="24" fillId="0" borderId="83" xfId="0" applyFont="1" applyBorder="1" applyAlignment="1">
      <alignment horizontal="left" vertical="center" wrapText="1"/>
    </xf>
    <xf numFmtId="0" fontId="23" fillId="0" borderId="74" xfId="0" applyFont="1" applyBorder="1" applyAlignment="1">
      <alignment horizontal="left" vertical="center"/>
    </xf>
    <xf numFmtId="0" fontId="24" fillId="0" borderId="74" xfId="0" applyFont="1" applyBorder="1" applyAlignment="1">
      <alignment horizontal="left" vertical="center" wrapText="1"/>
    </xf>
    <xf numFmtId="0" fontId="18" fillId="2" borderId="67" xfId="10" applyFont="1" applyFill="1" applyBorder="1" applyAlignment="1">
      <alignment vertical="center" wrapText="1"/>
    </xf>
    <xf numFmtId="0" fontId="7" fillId="6" borderId="95" xfId="10" applyFont="1" applyFill="1" applyBorder="1" applyAlignment="1">
      <alignment horizontal="center" vertical="center"/>
    </xf>
    <xf numFmtId="0" fontId="7" fillId="6" borderId="5" xfId="10" applyFont="1" applyFill="1" applyBorder="1" applyAlignment="1">
      <alignment horizontal="center" vertical="center"/>
    </xf>
    <xf numFmtId="0" fontId="7" fillId="6" borderId="17" xfId="10" applyFont="1" applyFill="1" applyBorder="1" applyAlignment="1">
      <alignment horizontal="center" vertical="center"/>
    </xf>
    <xf numFmtId="0" fontId="18" fillId="6" borderId="17" xfId="0" applyFont="1" applyFill="1" applyBorder="1" applyAlignment="1"/>
    <xf numFmtId="0" fontId="18" fillId="6" borderId="44" xfId="0" applyFont="1" applyFill="1" applyBorder="1" applyAlignment="1"/>
    <xf numFmtId="0" fontId="18" fillId="6" borderId="0" xfId="10" applyFont="1" applyFill="1" applyBorder="1" applyAlignment="1">
      <alignment horizontal="center" vertical="center"/>
    </xf>
    <xf numFmtId="0" fontId="18" fillId="6" borderId="73" xfId="10" applyFont="1" applyFill="1" applyBorder="1" applyAlignment="1">
      <alignment horizontal="center" vertical="center"/>
    </xf>
    <xf numFmtId="0" fontId="18" fillId="6" borderId="74" xfId="10" applyFont="1" applyFill="1" applyBorder="1" applyAlignment="1">
      <alignment horizontal="center" vertical="center"/>
    </xf>
    <xf numFmtId="0" fontId="23" fillId="6" borderId="5" xfId="10" applyFont="1" applyFill="1" applyBorder="1" applyAlignment="1">
      <alignment vertical="center" wrapText="1" shrinkToFit="1"/>
    </xf>
    <xf numFmtId="0" fontId="23" fillId="6" borderId="70" xfId="10" applyFont="1" applyFill="1" applyBorder="1" applyAlignment="1">
      <alignment vertical="center" shrinkToFit="1"/>
    </xf>
    <xf numFmtId="0" fontId="23" fillId="6" borderId="107" xfId="10" applyFont="1" applyFill="1" applyBorder="1" applyAlignment="1">
      <alignment vertical="center" shrinkToFit="1"/>
    </xf>
    <xf numFmtId="0" fontId="23" fillId="6" borderId="12" xfId="10" applyFont="1" applyFill="1" applyBorder="1" applyAlignment="1">
      <alignment vertical="center" wrapText="1" shrinkToFit="1"/>
    </xf>
    <xf numFmtId="0" fontId="23" fillId="0" borderId="34" xfId="0" applyFont="1" applyBorder="1" applyAlignment="1">
      <alignment vertical="center" shrinkToFit="1"/>
    </xf>
    <xf numFmtId="0" fontId="23" fillId="0" borderId="15" xfId="0" applyFont="1" applyBorder="1" applyAlignment="1">
      <alignment vertical="center" shrinkToFit="1"/>
    </xf>
    <xf numFmtId="0" fontId="24" fillId="0" borderId="95" xfId="0" applyFont="1" applyBorder="1" applyAlignment="1">
      <alignment horizontal="left" vertical="center" wrapText="1"/>
    </xf>
    <xf numFmtId="0" fontId="18" fillId="6" borderId="87" xfId="10" applyFont="1" applyFill="1" applyBorder="1" applyAlignment="1"/>
    <xf numFmtId="0" fontId="18" fillId="6" borderId="89" xfId="0" applyFont="1" applyFill="1" applyBorder="1" applyAlignment="1"/>
    <xf numFmtId="0" fontId="18" fillId="6" borderId="96" xfId="0" applyFont="1" applyFill="1" applyBorder="1" applyAlignment="1">
      <alignment horizontal="center" vertical="center" wrapText="1"/>
    </xf>
    <xf numFmtId="0" fontId="18" fillId="6" borderId="74" xfId="0" applyFont="1" applyFill="1" applyBorder="1" applyAlignment="1">
      <alignment horizontal="center" vertical="center" wrapText="1"/>
    </xf>
    <xf numFmtId="0" fontId="18" fillId="6" borderId="96" xfId="0" applyFont="1" applyFill="1" applyBorder="1" applyAlignment="1">
      <alignment horizontal="center" vertical="center"/>
    </xf>
    <xf numFmtId="0" fontId="18" fillId="6" borderId="74" xfId="0" applyFont="1" applyFill="1" applyBorder="1" applyAlignment="1">
      <alignment horizontal="center" vertical="center"/>
    </xf>
    <xf numFmtId="0" fontId="18" fillId="6" borderId="0" xfId="10" applyFont="1" applyFill="1" applyBorder="1" applyAlignment="1">
      <alignment horizontal="left"/>
    </xf>
    <xf numFmtId="0" fontId="4" fillId="6" borderId="105" xfId="10" applyFont="1" applyFill="1" applyBorder="1" applyAlignment="1">
      <alignment horizontal="center" vertical="center" wrapText="1"/>
    </xf>
    <xf numFmtId="0" fontId="4" fillId="6" borderId="95" xfId="10" applyFont="1" applyFill="1" applyBorder="1" applyAlignment="1">
      <alignment horizontal="center" vertical="center" wrapText="1"/>
    </xf>
    <xf numFmtId="0" fontId="18" fillId="0" borderId="67" xfId="0" applyFont="1" applyBorder="1" applyAlignment="1">
      <alignment vertical="center" wrapText="1"/>
    </xf>
    <xf numFmtId="0" fontId="7" fillId="6" borderId="136" xfId="10" applyFont="1" applyFill="1" applyBorder="1" applyAlignment="1">
      <alignment horizontal="center" vertical="center"/>
    </xf>
    <xf numFmtId="0" fontId="7" fillId="6" borderId="10" xfId="10" applyFont="1" applyFill="1" applyBorder="1" applyAlignment="1">
      <alignment horizontal="center" vertical="center"/>
    </xf>
    <xf numFmtId="0" fontId="18" fillId="6" borderId="10" xfId="0" applyFont="1" applyFill="1" applyBorder="1" applyAlignment="1"/>
    <xf numFmtId="0" fontId="18" fillId="6" borderId="127" xfId="0" applyFont="1" applyFill="1" applyBorder="1" applyAlignment="1"/>
    <xf numFmtId="0" fontId="23" fillId="0" borderId="136" xfId="0" applyFont="1" applyBorder="1" applyAlignment="1">
      <alignment horizontal="left" vertical="center" wrapText="1"/>
    </xf>
    <xf numFmtId="0" fontId="24" fillId="0" borderId="83" xfId="0" applyFont="1" applyBorder="1" applyAlignment="1">
      <alignment vertical="center" wrapText="1"/>
    </xf>
    <xf numFmtId="0" fontId="24" fillId="0" borderId="73" xfId="0" applyFont="1" applyBorder="1" applyAlignment="1">
      <alignment vertical="center" wrapText="1"/>
    </xf>
    <xf numFmtId="0" fontId="24" fillId="0" borderId="136" xfId="0" applyFont="1" applyBorder="1" applyAlignment="1">
      <alignment vertical="center" wrapText="1"/>
    </xf>
    <xf numFmtId="0" fontId="23" fillId="0" borderId="95" xfId="0" applyFont="1" applyBorder="1" applyAlignment="1">
      <alignment horizontal="left" vertical="center" wrapText="1"/>
    </xf>
    <xf numFmtId="0" fontId="18" fillId="6" borderId="45" xfId="10" applyFont="1" applyFill="1" applyBorder="1" applyAlignment="1">
      <alignment horizontal="center" vertical="center" shrinkToFit="1"/>
    </xf>
    <xf numFmtId="0" fontId="18" fillId="6" borderId="121" xfId="10" applyFont="1" applyFill="1" applyBorder="1" applyAlignment="1">
      <alignment horizontal="center" vertical="center" shrinkToFit="1"/>
    </xf>
    <xf numFmtId="0" fontId="23" fillId="0" borderId="95" xfId="0" applyFont="1" applyBorder="1" applyAlignment="1">
      <alignment horizontal="left" vertical="center"/>
    </xf>
    <xf numFmtId="0" fontId="35" fillId="6" borderId="0" xfId="3" applyFont="1" applyFill="1" applyAlignment="1">
      <alignment horizontal="right" vertical="top"/>
    </xf>
    <xf numFmtId="0" fontId="24" fillId="0" borderId="74" xfId="0" applyFont="1" applyBorder="1" applyAlignment="1">
      <alignment vertical="center" wrapText="1"/>
    </xf>
    <xf numFmtId="0" fontId="5" fillId="6" borderId="0" xfId="10" applyFont="1" applyFill="1" applyAlignment="1"/>
    <xf numFmtId="0" fontId="7" fillId="6" borderId="0" xfId="10" applyFont="1" applyFill="1" applyAlignment="1"/>
    <xf numFmtId="0" fontId="6" fillId="6" borderId="92" xfId="0" applyFont="1" applyFill="1" applyBorder="1" applyAlignment="1">
      <alignment horizontal="left" vertical="center"/>
    </xf>
    <xf numFmtId="0" fontId="6" fillId="6" borderId="93" xfId="0" applyFont="1" applyFill="1" applyBorder="1" applyAlignment="1">
      <alignment horizontal="left" vertical="center"/>
    </xf>
    <xf numFmtId="0" fontId="32" fillId="6" borderId="83" xfId="0" applyFont="1" applyFill="1" applyBorder="1" applyAlignment="1">
      <alignment vertical="center" wrapText="1"/>
    </xf>
    <xf numFmtId="0" fontId="32" fillId="6" borderId="73" xfId="0" applyFont="1" applyFill="1" applyBorder="1" applyAlignment="1">
      <alignment vertical="center" wrapText="1"/>
    </xf>
    <xf numFmtId="0" fontId="32" fillId="6" borderId="74" xfId="0" applyFont="1" applyFill="1" applyBorder="1" applyAlignment="1">
      <alignment vertical="center" wrapText="1"/>
    </xf>
    <xf numFmtId="0" fontId="32" fillId="6" borderId="136" xfId="0" applyFont="1" applyFill="1" applyBorder="1" applyAlignment="1">
      <alignment vertical="center" wrapText="1"/>
    </xf>
    <xf numFmtId="0" fontId="16" fillId="6" borderId="34" xfId="9" applyFont="1" applyFill="1" applyBorder="1" applyAlignment="1">
      <alignment vertical="center"/>
    </xf>
    <xf numFmtId="0" fontId="11" fillId="4" borderId="79" xfId="5" applyFont="1" applyFill="1" applyBorder="1" applyAlignment="1"/>
    <xf numFmtId="0" fontId="11" fillId="4" borderId="54" xfId="5" applyFont="1" applyFill="1" applyBorder="1" applyAlignment="1"/>
    <xf numFmtId="0" fontId="17" fillId="6" borderId="34" xfId="9" applyFont="1" applyFill="1" applyBorder="1" applyAlignment="1">
      <alignment wrapText="1"/>
    </xf>
    <xf numFmtId="0" fontId="17" fillId="6" borderId="0" xfId="8" applyFont="1" applyFill="1" applyAlignment="1">
      <alignment wrapText="1"/>
    </xf>
    <xf numFmtId="0" fontId="18" fillId="0" borderId="122" xfId="0" applyFont="1" applyBorder="1" applyAlignment="1">
      <alignment horizontal="center" vertical="center" textRotation="255" wrapText="1"/>
    </xf>
    <xf numFmtId="0" fontId="18" fillId="0" borderId="56" xfId="0" applyFont="1" applyBorder="1" applyAlignment="1">
      <alignment horizontal="center" vertical="center" textRotation="255" wrapText="1"/>
    </xf>
    <xf numFmtId="0" fontId="18" fillId="0" borderId="71" xfId="0" applyFont="1" applyBorder="1" applyAlignment="1">
      <alignment horizontal="center" vertical="center" textRotation="255" wrapText="1"/>
    </xf>
    <xf numFmtId="0" fontId="18" fillId="0" borderId="52" xfId="0" applyFont="1" applyBorder="1" applyAlignment="1">
      <alignment horizontal="center" vertical="center" textRotation="255" wrapText="1"/>
    </xf>
    <xf numFmtId="0" fontId="16" fillId="7" borderId="47" xfId="0" applyFont="1" applyFill="1" applyBorder="1" applyAlignment="1">
      <alignment vertical="center" wrapText="1"/>
    </xf>
    <xf numFmtId="0" fontId="16" fillId="7" borderId="27" xfId="0" applyFont="1" applyFill="1" applyBorder="1" applyAlignment="1">
      <alignment vertical="center"/>
    </xf>
    <xf numFmtId="0" fontId="16" fillId="7" borderId="39" xfId="0" applyFont="1" applyFill="1" applyBorder="1" applyAlignment="1">
      <alignment vertical="center"/>
    </xf>
    <xf numFmtId="0" fontId="25" fillId="6" borderId="140" xfId="0" applyFont="1" applyFill="1" applyBorder="1" applyAlignment="1">
      <alignment horizontal="center" vertical="center" wrapText="1"/>
    </xf>
    <xf numFmtId="0" fontId="25" fillId="6" borderId="39" xfId="0" applyFont="1" applyFill="1" applyBorder="1" applyAlignment="1">
      <alignment horizontal="center" vertical="center" wrapText="1"/>
    </xf>
    <xf numFmtId="0" fontId="32" fillId="6" borderId="70" xfId="0" applyFont="1" applyFill="1" applyBorder="1" applyAlignment="1">
      <alignment horizontal="left" vertical="center" wrapText="1"/>
    </xf>
    <xf numFmtId="0" fontId="32" fillId="6" borderId="23" xfId="0" applyFont="1" applyFill="1" applyBorder="1" applyAlignment="1">
      <alignment horizontal="left" vertical="center" wrapText="1"/>
    </xf>
    <xf numFmtId="0" fontId="18" fillId="2" borderId="85" xfId="0" applyFont="1" applyFill="1" applyBorder="1" applyAlignment="1">
      <alignment horizontal="left" vertical="center" wrapText="1" shrinkToFit="1"/>
    </xf>
    <xf numFmtId="0" fontId="18" fillId="2" borderId="67" xfId="0" applyFont="1" applyFill="1" applyBorder="1" applyAlignment="1">
      <alignment horizontal="left" vertical="center" shrinkToFit="1"/>
    </xf>
    <xf numFmtId="0" fontId="7" fillId="0" borderId="5" xfId="0" applyFont="1" applyBorder="1" applyAlignment="1">
      <alignment horizontal="center" vertical="center"/>
    </xf>
    <xf numFmtId="0" fontId="7" fillId="0" borderId="10" xfId="0" applyFont="1" applyBorder="1" applyAlignment="1">
      <alignment horizontal="center" vertical="center"/>
    </xf>
    <xf numFmtId="0" fontId="7" fillId="0" borderId="122" xfId="0" applyFont="1" applyBorder="1" applyAlignment="1">
      <alignment horizontal="center" vertical="center"/>
    </xf>
    <xf numFmtId="0" fontId="7" fillId="0" borderId="68" xfId="0" applyFont="1" applyBorder="1" applyAlignment="1">
      <alignment horizontal="center" vertical="center"/>
    </xf>
    <xf numFmtId="0" fontId="7" fillId="0" borderId="137" xfId="0" applyFont="1" applyBorder="1" applyAlignment="1">
      <alignment horizontal="center" vertical="center"/>
    </xf>
    <xf numFmtId="0" fontId="7" fillId="0" borderId="139" xfId="0" applyFont="1" applyBorder="1" applyAlignment="1">
      <alignment horizontal="center" vertical="center"/>
    </xf>
    <xf numFmtId="0" fontId="18" fillId="0" borderId="115" xfId="0" applyFont="1" applyBorder="1" applyAlignment="1">
      <alignment horizontal="center"/>
    </xf>
    <xf numFmtId="0" fontId="18" fillId="0" borderId="107" xfId="0" applyFont="1" applyBorder="1" applyAlignment="1">
      <alignment horizontal="center"/>
    </xf>
    <xf numFmtId="0" fontId="18" fillId="0" borderId="141" xfId="0" applyFont="1" applyBorder="1" applyAlignment="1">
      <alignment horizontal="center"/>
    </xf>
    <xf numFmtId="0" fontId="18" fillId="0" borderId="127" xfId="0" applyFont="1" applyBorder="1" applyAlignment="1">
      <alignment horizontal="center"/>
    </xf>
    <xf numFmtId="0" fontId="32" fillId="6" borderId="83" xfId="0" applyFont="1" applyFill="1" applyBorder="1" applyAlignment="1">
      <alignment horizontal="left" vertical="center" wrapText="1"/>
    </xf>
    <xf numFmtId="0" fontId="32" fillId="6" borderId="136" xfId="0" applyFont="1" applyFill="1" applyBorder="1" applyAlignment="1">
      <alignment horizontal="left" vertical="center" wrapText="1"/>
    </xf>
    <xf numFmtId="0" fontId="32" fillId="6" borderId="107" xfId="0" applyFont="1" applyFill="1" applyBorder="1" applyAlignment="1">
      <alignment horizontal="left" vertical="center" wrapText="1"/>
    </xf>
    <xf numFmtId="0" fontId="32" fillId="6" borderId="127" xfId="0" applyFont="1" applyFill="1" applyBorder="1" applyAlignment="1">
      <alignment horizontal="left" vertical="center" wrapText="1"/>
    </xf>
    <xf numFmtId="0" fontId="18" fillId="2" borderId="85" xfId="0" applyFont="1" applyFill="1" applyBorder="1" applyAlignment="1">
      <alignment horizontal="left" vertical="center" shrinkToFit="1"/>
    </xf>
    <xf numFmtId="0" fontId="7" fillId="0" borderId="17" xfId="0" applyFont="1" applyBorder="1" applyAlignment="1">
      <alignment horizontal="center" vertical="center"/>
    </xf>
    <xf numFmtId="0" fontId="7" fillId="0" borderId="52" xfId="0" applyFont="1" applyBorder="1" applyAlignment="1">
      <alignment horizontal="center" vertical="center"/>
    </xf>
    <xf numFmtId="0" fontId="7" fillId="0" borderId="138" xfId="0" applyFont="1" applyBorder="1" applyAlignment="1">
      <alignment horizontal="center" vertical="center"/>
    </xf>
    <xf numFmtId="0" fontId="18" fillId="0" borderId="116" xfId="0" applyFont="1" applyBorder="1" applyAlignment="1">
      <alignment horizontal="center"/>
    </xf>
    <xf numFmtId="0" fontId="18" fillId="0" borderId="44" xfId="0" applyFont="1" applyBorder="1" applyAlignment="1">
      <alignment horizontal="center"/>
    </xf>
    <xf numFmtId="0" fontId="24" fillId="6" borderId="83" xfId="0" applyFont="1" applyFill="1" applyBorder="1" applyAlignment="1">
      <alignment horizontal="left" vertical="center" wrapText="1"/>
    </xf>
    <xf numFmtId="0" fontId="24" fillId="6" borderId="95" xfId="0" applyFont="1" applyFill="1" applyBorder="1" applyAlignment="1">
      <alignment horizontal="left" vertical="center" wrapText="1"/>
    </xf>
    <xf numFmtId="0" fontId="18" fillId="6" borderId="0" xfId="9" applyFont="1" applyFill="1" applyBorder="1" applyAlignment="1">
      <alignment horizontal="left"/>
    </xf>
    <xf numFmtId="0" fontId="23" fillId="6" borderId="47" xfId="8" applyFont="1" applyFill="1" applyBorder="1" applyAlignment="1">
      <alignment horizontal="center" vertical="center"/>
    </xf>
    <xf numFmtId="0" fontId="23" fillId="6" borderId="38" xfId="8" applyFont="1" applyFill="1" applyBorder="1" applyAlignment="1">
      <alignment horizontal="center" vertical="center"/>
    </xf>
    <xf numFmtId="0" fontId="23" fillId="6" borderId="105" xfId="9" applyFont="1" applyFill="1" applyBorder="1" applyAlignment="1">
      <alignment horizontal="center" vertical="center" wrapText="1"/>
    </xf>
    <xf numFmtId="0" fontId="23" fillId="6" borderId="95" xfId="9" applyFont="1" applyFill="1" applyBorder="1" applyAlignment="1">
      <alignment horizontal="center" vertical="center"/>
    </xf>
    <xf numFmtId="0" fontId="23" fillId="6" borderId="11" xfId="8" applyFont="1" applyFill="1" applyBorder="1" applyAlignment="1">
      <alignment horizontal="center" vertical="center"/>
    </xf>
    <xf numFmtId="0" fontId="23" fillId="6" borderId="9" xfId="8" applyFont="1" applyFill="1" applyBorder="1" applyAlignment="1">
      <alignment horizontal="center" vertical="center"/>
    </xf>
    <xf numFmtId="0" fontId="23" fillId="6" borderId="83" xfId="9" applyFont="1" applyFill="1" applyBorder="1" applyAlignment="1">
      <alignment horizontal="center" vertical="center"/>
    </xf>
    <xf numFmtId="0" fontId="23" fillId="6" borderId="73" xfId="9" applyFont="1" applyFill="1" applyBorder="1" applyAlignment="1">
      <alignment horizontal="center" vertical="center"/>
    </xf>
    <xf numFmtId="0" fontId="23" fillId="6" borderId="74" xfId="9" applyFont="1" applyFill="1" applyBorder="1" applyAlignment="1">
      <alignment horizontal="center" vertical="center"/>
    </xf>
    <xf numFmtId="0" fontId="23" fillId="6" borderId="5" xfId="8" applyFont="1" applyFill="1" applyBorder="1" applyAlignment="1">
      <alignment vertical="center" wrapText="1" shrinkToFit="1"/>
    </xf>
    <xf numFmtId="0" fontId="23" fillId="6" borderId="70" xfId="8" applyFont="1" applyFill="1" applyBorder="1" applyAlignment="1">
      <alignment vertical="center" shrinkToFit="1"/>
    </xf>
    <xf numFmtId="0" fontId="23" fillId="6" borderId="12" xfId="8" applyFont="1" applyFill="1" applyBorder="1" applyAlignment="1">
      <alignment vertical="center" wrapText="1" shrinkToFit="1"/>
    </xf>
    <xf numFmtId="0" fontId="23" fillId="6" borderId="34" xfId="8" applyFont="1" applyFill="1" applyBorder="1" applyAlignment="1">
      <alignment vertical="center" wrapText="1" shrinkToFit="1"/>
    </xf>
    <xf numFmtId="0" fontId="18" fillId="0" borderId="87" xfId="9" applyFont="1" applyFill="1" applyBorder="1" applyAlignment="1">
      <alignment horizontal="center"/>
    </xf>
    <xf numFmtId="0" fontId="18" fillId="0" borderId="89" xfId="9" applyFont="1" applyFill="1" applyBorder="1" applyAlignment="1">
      <alignment horizontal="center"/>
    </xf>
    <xf numFmtId="0" fontId="18" fillId="0" borderId="12" xfId="9" applyFont="1" applyFill="1" applyBorder="1" applyAlignment="1">
      <alignment horizontal="center"/>
    </xf>
    <xf numFmtId="0" fontId="18" fillId="0" borderId="15" xfId="9" applyFont="1" applyFill="1" applyBorder="1" applyAlignment="1">
      <alignment horizontal="center"/>
    </xf>
    <xf numFmtId="0" fontId="18" fillId="2" borderId="85" xfId="0" applyFont="1" applyFill="1" applyBorder="1" applyAlignment="1">
      <alignment vertical="center" wrapText="1" shrinkToFit="1"/>
    </xf>
    <xf numFmtId="0" fontId="18" fillId="0" borderId="67" xfId="0" applyFont="1" applyBorder="1" applyAlignment="1">
      <alignment vertical="center" wrapText="1" shrinkToFit="1"/>
    </xf>
    <xf numFmtId="0" fontId="24" fillId="6" borderId="70" xfId="0" applyFont="1" applyFill="1" applyBorder="1" applyAlignment="1">
      <alignment horizontal="left" vertical="center" wrapText="1"/>
    </xf>
    <xf numFmtId="0" fontId="24" fillId="6" borderId="23" xfId="0" applyFont="1" applyFill="1" applyBorder="1" applyAlignment="1">
      <alignment horizontal="left" vertical="center" wrapText="1"/>
    </xf>
    <xf numFmtId="0" fontId="24" fillId="6" borderId="34" xfId="0" applyFont="1" applyFill="1" applyBorder="1" applyAlignment="1">
      <alignment horizontal="left" vertical="center" wrapText="1"/>
    </xf>
    <xf numFmtId="0" fontId="18" fillId="2" borderId="124" xfId="0" applyFont="1" applyFill="1" applyBorder="1" applyAlignment="1">
      <alignment horizontal="left" vertical="center" wrapText="1"/>
    </xf>
    <xf numFmtId="0" fontId="18" fillId="2" borderId="125" xfId="0" applyFont="1" applyFill="1" applyBorder="1" applyAlignment="1">
      <alignment horizontal="left" vertical="center" wrapText="1"/>
    </xf>
    <xf numFmtId="0" fontId="18" fillId="0" borderId="115" xfId="0" applyFont="1" applyBorder="1" applyAlignment="1">
      <alignment horizontal="center" vertical="center"/>
    </xf>
    <xf numFmtId="0" fontId="18" fillId="0" borderId="107" xfId="0" applyFont="1" applyBorder="1" applyAlignment="1">
      <alignment horizontal="center" vertical="center"/>
    </xf>
    <xf numFmtId="0" fontId="18" fillId="0" borderId="116" xfId="0" applyFont="1" applyBorder="1" applyAlignment="1">
      <alignment horizontal="center" vertical="center"/>
    </xf>
    <xf numFmtId="0" fontId="18" fillId="0" borderId="44" xfId="0" applyFont="1" applyBorder="1" applyAlignment="1">
      <alignment horizontal="center" vertical="center"/>
    </xf>
    <xf numFmtId="0" fontId="18" fillId="2" borderId="66" xfId="0" applyFont="1" applyFill="1" applyBorder="1" applyAlignment="1">
      <alignment horizontal="left" vertical="center" wrapText="1"/>
    </xf>
    <xf numFmtId="0" fontId="18" fillId="2" borderId="67" xfId="0" applyFont="1" applyFill="1" applyBorder="1" applyAlignment="1">
      <alignment horizontal="left" vertical="center"/>
    </xf>
    <xf numFmtId="0" fontId="7" fillId="0" borderId="12" xfId="0" applyFont="1" applyBorder="1" applyAlignment="1">
      <alignment horizontal="center" vertical="center"/>
    </xf>
    <xf numFmtId="0" fontId="7" fillId="0" borderId="71" xfId="0" applyFont="1" applyBorder="1" applyAlignment="1">
      <alignment horizontal="center" vertical="center"/>
    </xf>
    <xf numFmtId="0" fontId="7" fillId="0" borderId="155" xfId="0" applyFont="1" applyBorder="1" applyAlignment="1">
      <alignment horizontal="center" vertical="center"/>
    </xf>
    <xf numFmtId="0" fontId="18" fillId="0" borderId="123" xfId="0" applyFont="1" applyBorder="1" applyAlignment="1">
      <alignment horizontal="center" vertical="center"/>
    </xf>
    <xf numFmtId="0" fontId="18" fillId="0" borderId="15" xfId="0" applyFont="1" applyBorder="1" applyAlignment="1">
      <alignment horizontal="center" vertical="center"/>
    </xf>
    <xf numFmtId="0" fontId="24" fillId="6" borderId="74" xfId="0" applyFont="1" applyFill="1" applyBorder="1" applyAlignment="1">
      <alignment horizontal="left" vertical="center" wrapText="1"/>
    </xf>
    <xf numFmtId="0" fontId="18" fillId="2" borderId="66" xfId="0" applyFont="1" applyFill="1" applyBorder="1" applyAlignment="1">
      <alignment horizontal="left" vertical="center" wrapText="1" shrinkToFit="1"/>
    </xf>
    <xf numFmtId="0" fontId="16" fillId="5" borderId="11" xfId="0" applyFont="1" applyFill="1" applyBorder="1" applyAlignment="1">
      <alignment horizontal="left" vertical="center" wrapText="1"/>
    </xf>
    <xf numFmtId="0" fontId="16" fillId="5" borderId="30" xfId="0" applyFont="1" applyFill="1" applyBorder="1" applyAlignment="1">
      <alignment horizontal="left" vertical="center" wrapText="1"/>
    </xf>
    <xf numFmtId="0" fontId="16" fillId="5" borderId="22" xfId="0" applyFont="1" applyFill="1" applyBorder="1" applyAlignment="1">
      <alignment horizontal="left" vertical="center" wrapText="1"/>
    </xf>
    <xf numFmtId="0" fontId="18" fillId="0" borderId="72" xfId="0" applyFont="1" applyBorder="1" applyAlignment="1">
      <alignment horizontal="center" vertical="center"/>
    </xf>
    <xf numFmtId="0" fontId="18" fillId="0" borderId="22" xfId="0" applyFont="1" applyBorder="1" applyAlignment="1">
      <alignment horizontal="center" vertical="center"/>
    </xf>
    <xf numFmtId="0" fontId="32" fillId="6" borderId="95" xfId="0" applyFont="1" applyFill="1" applyBorder="1" applyAlignment="1">
      <alignment horizontal="left" vertical="center" wrapText="1"/>
    </xf>
    <xf numFmtId="0" fontId="18" fillId="2" borderId="85" xfId="9" applyFont="1" applyFill="1" applyBorder="1" applyAlignment="1">
      <alignment horizontal="left" vertical="center" wrapText="1"/>
    </xf>
    <xf numFmtId="0" fontId="18" fillId="2" borderId="67" xfId="9" applyFont="1" applyFill="1" applyBorder="1" applyAlignment="1">
      <alignment horizontal="left" vertical="center"/>
    </xf>
    <xf numFmtId="0" fontId="18" fillId="0" borderId="115" xfId="9" applyFont="1" applyBorder="1" applyAlignment="1">
      <alignment horizontal="center" vertical="center"/>
    </xf>
    <xf numFmtId="0" fontId="18" fillId="0" borderId="107" xfId="9" applyFont="1" applyBorder="1" applyAlignment="1">
      <alignment horizontal="center" vertical="center"/>
    </xf>
    <xf numFmtId="0" fontId="18" fillId="0" borderId="116" xfId="9" applyFont="1" applyBorder="1" applyAlignment="1">
      <alignment horizontal="center" vertical="center"/>
    </xf>
    <xf numFmtId="0" fontId="18" fillId="0" borderId="44" xfId="9" applyFont="1" applyBorder="1" applyAlignment="1">
      <alignment horizontal="center" vertical="center"/>
    </xf>
    <xf numFmtId="0" fontId="18" fillId="0" borderId="122" xfId="0" applyFont="1" applyBorder="1" applyAlignment="1">
      <alignment horizontal="center" vertical="center" textRotation="255"/>
    </xf>
    <xf numFmtId="0" fontId="18" fillId="0" borderId="56" xfId="0" applyFont="1" applyBorder="1" applyAlignment="1">
      <alignment horizontal="center" vertical="center" textRotation="255"/>
    </xf>
    <xf numFmtId="0" fontId="18" fillId="0" borderId="52" xfId="0" applyFont="1" applyBorder="1" applyAlignment="1">
      <alignment horizontal="center" vertical="center" textRotation="255"/>
    </xf>
    <xf numFmtId="0" fontId="18" fillId="2" borderId="85" xfId="0" applyFont="1" applyFill="1" applyBorder="1" applyAlignment="1">
      <alignment horizontal="left" vertical="center" wrapText="1"/>
    </xf>
    <xf numFmtId="0" fontId="18" fillId="2" borderId="67" xfId="0" applyFont="1" applyFill="1" applyBorder="1" applyAlignment="1">
      <alignment horizontal="left" vertical="center" wrapText="1"/>
    </xf>
    <xf numFmtId="0" fontId="7" fillId="0" borderId="18" xfId="5" applyFont="1" applyBorder="1" applyAlignment="1">
      <alignment horizontal="center" shrinkToFit="1"/>
    </xf>
    <xf numFmtId="0" fontId="7" fillId="0" borderId="9" xfId="5" applyFont="1" applyBorder="1" applyAlignment="1">
      <alignment horizontal="center" shrinkToFit="1"/>
    </xf>
    <xf numFmtId="0" fontId="4" fillId="0" borderId="45" xfId="9" applyFont="1" applyBorder="1" applyAlignment="1">
      <alignment horizontal="center" vertical="center" shrinkToFit="1"/>
    </xf>
    <xf numFmtId="0" fontId="4" fillId="0" borderId="121" xfId="9" applyFont="1" applyBorder="1" applyAlignment="1">
      <alignment horizontal="center" vertical="center" shrinkToFit="1"/>
    </xf>
    <xf numFmtId="0" fontId="16" fillId="7" borderId="26" xfId="0" applyFont="1" applyFill="1" applyBorder="1" applyAlignment="1">
      <alignment vertical="center" wrapText="1"/>
    </xf>
    <xf numFmtId="0" fontId="16" fillId="7" borderId="78" xfId="0" applyFont="1" applyFill="1" applyBorder="1" applyAlignment="1">
      <alignment vertical="center"/>
    </xf>
    <xf numFmtId="0" fontId="16" fillId="7" borderId="29" xfId="0" applyFont="1" applyFill="1" applyBorder="1" applyAlignment="1">
      <alignment vertical="center"/>
    </xf>
    <xf numFmtId="0" fontId="18" fillId="6" borderId="120" xfId="5" applyFont="1" applyFill="1" applyBorder="1" applyAlignment="1">
      <alignment horizontal="center" vertical="center" textRotation="255"/>
    </xf>
    <xf numFmtId="0" fontId="18" fillId="6" borderId="55" xfId="5" applyFont="1" applyFill="1" applyBorder="1" applyAlignment="1">
      <alignment horizontal="center" vertical="center" textRotation="255"/>
    </xf>
    <xf numFmtId="0" fontId="18" fillId="6" borderId="131" xfId="5" applyFont="1" applyFill="1" applyBorder="1" applyAlignment="1">
      <alignment horizontal="center" vertical="center" textRotation="255"/>
    </xf>
    <xf numFmtId="0" fontId="18" fillId="6" borderId="0" xfId="8" applyFont="1" applyFill="1" applyBorder="1" applyAlignment="1">
      <alignment vertical="center" shrinkToFit="1"/>
    </xf>
    <xf numFmtId="0" fontId="18" fillId="6" borderId="0" xfId="0" applyFont="1" applyFill="1" applyBorder="1" applyAlignment="1">
      <alignment vertical="center" shrinkToFit="1"/>
    </xf>
    <xf numFmtId="0" fontId="18" fillId="6" borderId="54" xfId="0" applyFont="1" applyFill="1" applyBorder="1" applyAlignment="1">
      <alignment vertical="center" shrinkToFit="1"/>
    </xf>
    <xf numFmtId="0" fontId="18" fillId="6" borderId="132" xfId="8" applyFont="1" applyFill="1" applyBorder="1" applyAlignment="1">
      <alignment vertical="center" shrinkToFit="1"/>
    </xf>
    <xf numFmtId="0" fontId="18" fillId="6" borderId="132" xfId="0" applyFont="1" applyFill="1" applyBorder="1" applyAlignment="1">
      <alignment vertical="center" shrinkToFit="1"/>
    </xf>
    <xf numFmtId="0" fontId="18" fillId="6" borderId="133" xfId="0" applyFont="1" applyFill="1" applyBorder="1" applyAlignment="1">
      <alignment vertical="center" shrinkToFit="1"/>
    </xf>
    <xf numFmtId="0" fontId="18" fillId="6" borderId="0" xfId="0" applyFont="1" applyFill="1" applyBorder="1" applyAlignment="1">
      <alignment horizontal="left" vertical="center" shrinkToFit="1"/>
    </xf>
    <xf numFmtId="0" fontId="18" fillId="6" borderId="54" xfId="0" applyFont="1" applyFill="1" applyBorder="1" applyAlignment="1">
      <alignment horizontal="left" vertical="center" shrinkToFit="1"/>
    </xf>
    <xf numFmtId="0" fontId="18" fillId="6" borderId="69" xfId="8" applyFont="1" applyFill="1" applyBorder="1" applyAlignment="1">
      <alignment vertical="center" shrinkToFit="1"/>
    </xf>
    <xf numFmtId="0" fontId="18" fillId="6" borderId="69" xfId="0" applyFont="1" applyFill="1" applyBorder="1" applyAlignment="1">
      <alignment vertical="center" shrinkToFit="1"/>
    </xf>
    <xf numFmtId="0" fontId="18" fillId="6" borderId="100" xfId="0" applyFont="1" applyFill="1" applyBorder="1" applyAlignment="1">
      <alignment vertical="center" shrinkToFit="1"/>
    </xf>
    <xf numFmtId="0" fontId="18" fillId="6" borderId="34" xfId="8" applyFont="1" applyFill="1" applyBorder="1" applyAlignment="1">
      <alignment vertical="center" shrinkToFit="1"/>
    </xf>
    <xf numFmtId="0" fontId="18" fillId="6" borderId="34" xfId="0" applyFont="1" applyFill="1" applyBorder="1" applyAlignment="1">
      <alignment vertical="center" shrinkToFit="1"/>
    </xf>
    <xf numFmtId="0" fontId="18" fillId="6" borderId="15" xfId="0" applyFont="1" applyFill="1" applyBorder="1" applyAlignment="1">
      <alignment vertical="center" shrinkToFit="1"/>
    </xf>
    <xf numFmtId="0" fontId="18" fillId="0" borderId="0" xfId="8" applyFont="1" applyBorder="1" applyAlignment="1">
      <alignment horizontal="center"/>
    </xf>
    <xf numFmtId="0" fontId="7" fillId="0" borderId="18" xfId="5" applyFont="1" applyBorder="1" applyAlignment="1">
      <alignment horizontal="center" vertical="center" shrinkToFit="1"/>
    </xf>
    <xf numFmtId="0" fontId="7" fillId="0" borderId="9" xfId="5" applyFont="1" applyBorder="1" applyAlignment="1">
      <alignment horizontal="center" vertical="center" shrinkToFit="1"/>
    </xf>
    <xf numFmtId="0" fontId="11" fillId="4" borderId="79" xfId="5" applyFont="1" applyFill="1" applyBorder="1" applyAlignment="1">
      <alignment vertical="center" shrinkToFit="1"/>
    </xf>
    <xf numFmtId="0" fontId="11" fillId="4" borderId="0" xfId="0" applyFont="1" applyFill="1" applyBorder="1" applyAlignment="1">
      <alignment vertical="center" shrinkToFit="1"/>
    </xf>
    <xf numFmtId="0" fontId="29" fillId="0" borderId="105" xfId="0" applyFont="1" applyBorder="1" applyAlignment="1">
      <alignment horizontal="center" vertical="center" wrapText="1"/>
    </xf>
    <xf numFmtId="0" fontId="29" fillId="0" borderId="95" xfId="0" applyFont="1" applyBorder="1" applyAlignment="1">
      <alignment horizontal="center" vertical="center" wrapText="1"/>
    </xf>
    <xf numFmtId="0" fontId="18" fillId="6" borderId="34" xfId="8" applyFont="1" applyFill="1" applyBorder="1" applyAlignment="1">
      <alignment vertical="center" wrapText="1"/>
    </xf>
    <xf numFmtId="0" fontId="16" fillId="7" borderId="17" xfId="0" applyFont="1" applyFill="1" applyBorder="1" applyAlignment="1">
      <alignment vertical="center"/>
    </xf>
    <xf numFmtId="0" fontId="16" fillId="7" borderId="23" xfId="0" applyFont="1" applyFill="1" applyBorder="1" applyAlignment="1">
      <alignment vertical="center"/>
    </xf>
    <xf numFmtId="0" fontId="23" fillId="6" borderId="105" xfId="0" applyFont="1" applyFill="1" applyBorder="1" applyAlignment="1">
      <alignment horizontal="center" vertical="center"/>
    </xf>
    <xf numFmtId="0" fontId="23" fillId="6" borderId="95" xfId="0" applyFont="1" applyFill="1" applyBorder="1" applyAlignment="1">
      <alignment horizontal="center" vertical="center"/>
    </xf>
    <xf numFmtId="0" fontId="33" fillId="6" borderId="105" xfId="0" applyFont="1" applyFill="1" applyBorder="1" applyAlignment="1">
      <alignment horizontal="center" vertical="center" wrapText="1"/>
    </xf>
    <xf numFmtId="0" fontId="33" fillId="6" borderId="95" xfId="0" applyFont="1" applyFill="1" applyBorder="1" applyAlignment="1">
      <alignment horizontal="center" vertical="center" wrapText="1"/>
    </xf>
    <xf numFmtId="0" fontId="24" fillId="0" borderId="107" xfId="0" applyFont="1" applyBorder="1" applyAlignment="1">
      <alignment horizontal="left" vertical="center" wrapText="1"/>
    </xf>
    <xf numFmtId="0" fontId="24" fillId="0" borderId="44" xfId="0" applyFont="1" applyBorder="1" applyAlignment="1">
      <alignment horizontal="left" vertical="center" wrapText="1"/>
    </xf>
    <xf numFmtId="0" fontId="18" fillId="0" borderId="66" xfId="0" applyFont="1" applyBorder="1" applyAlignment="1">
      <alignment horizontal="left" vertical="center" wrapText="1"/>
    </xf>
    <xf numFmtId="0" fontId="18" fillId="0" borderId="5" xfId="0" applyFont="1" applyBorder="1" applyAlignment="1">
      <alignment horizontal="center" vertical="center"/>
    </xf>
    <xf numFmtId="0" fontId="18" fillId="0" borderId="17" xfId="0" applyFont="1" applyBorder="1" applyAlignment="1">
      <alignment horizontal="center" vertical="center"/>
    </xf>
    <xf numFmtId="0" fontId="18" fillId="0" borderId="83" xfId="0" applyFont="1" applyBorder="1" applyAlignment="1">
      <alignment horizontal="left" vertical="center" wrapText="1"/>
    </xf>
    <xf numFmtId="0" fontId="18" fillId="0" borderId="95" xfId="0" applyFont="1" applyBorder="1" applyAlignment="1">
      <alignment horizontal="left" vertical="center" wrapText="1"/>
    </xf>
    <xf numFmtId="0" fontId="32" fillId="0" borderId="107" xfId="0" applyFont="1" applyBorder="1" applyAlignment="1">
      <alignment horizontal="left" vertical="center" wrapText="1"/>
    </xf>
    <xf numFmtId="0" fontId="32" fillId="0" borderId="44" xfId="0" applyFont="1" applyBorder="1" applyAlignment="1">
      <alignment horizontal="left" vertical="center" wrapText="1"/>
    </xf>
    <xf numFmtId="0" fontId="18" fillId="0" borderId="83" xfId="0" applyFont="1" applyFill="1" applyBorder="1" applyAlignment="1">
      <alignment horizontal="left" vertical="center" wrapText="1"/>
    </xf>
    <xf numFmtId="0" fontId="18" fillId="0" borderId="95" xfId="0" applyFont="1" applyFill="1" applyBorder="1" applyAlignment="1">
      <alignment horizontal="left" vertical="center" wrapText="1"/>
    </xf>
    <xf numFmtId="0" fontId="18" fillId="2" borderId="85" xfId="0" applyFont="1" applyFill="1" applyBorder="1" applyAlignment="1">
      <alignment vertical="center" wrapText="1"/>
    </xf>
    <xf numFmtId="0" fontId="18" fillId="2" borderId="67" xfId="0" applyFont="1" applyFill="1" applyBorder="1" applyAlignment="1">
      <alignment vertical="center" wrapText="1"/>
    </xf>
    <xf numFmtId="0" fontId="18" fillId="2" borderId="124" xfId="0" applyFont="1" applyFill="1" applyBorder="1" applyAlignment="1">
      <alignment horizontal="left" vertical="center" wrapText="1" shrinkToFit="1"/>
    </xf>
    <xf numFmtId="0" fontId="18" fillId="2" borderId="101" xfId="0" applyFont="1" applyFill="1" applyBorder="1" applyAlignment="1">
      <alignment horizontal="left" vertical="center" wrapText="1" shrinkToFit="1"/>
    </xf>
    <xf numFmtId="0" fontId="18" fillId="2" borderId="66" xfId="0" applyFont="1" applyFill="1" applyBorder="1" applyAlignment="1">
      <alignment horizontal="left" vertical="center"/>
    </xf>
    <xf numFmtId="0" fontId="32" fillId="0" borderId="127" xfId="0" applyFont="1" applyBorder="1" applyAlignment="1">
      <alignment horizontal="left" vertical="center" wrapText="1"/>
    </xf>
    <xf numFmtId="0" fontId="18" fillId="2" borderId="85" xfId="0" applyFont="1" applyFill="1" applyBorder="1" applyAlignment="1">
      <alignment horizontal="left" vertical="center"/>
    </xf>
    <xf numFmtId="0" fontId="23" fillId="6" borderId="5" xfId="8" applyFont="1" applyFill="1" applyBorder="1" applyAlignment="1">
      <alignment horizontal="left" vertical="center" wrapText="1" shrinkToFit="1"/>
    </xf>
    <xf numFmtId="0" fontId="23" fillId="6" borderId="70" xfId="8" applyFont="1" applyFill="1" applyBorder="1" applyAlignment="1">
      <alignment vertical="center"/>
    </xf>
    <xf numFmtId="0" fontId="23" fillId="6" borderId="54" xfId="8" applyFont="1" applyFill="1" applyBorder="1" applyAlignment="1">
      <alignment vertical="center"/>
    </xf>
    <xf numFmtId="0" fontId="23" fillId="6" borderId="12" xfId="8" applyFont="1" applyFill="1" applyBorder="1" applyAlignment="1">
      <alignment horizontal="left" vertical="center" wrapText="1" shrinkToFit="1"/>
    </xf>
    <xf numFmtId="0" fontId="23" fillId="6" borderId="34" xfId="8" applyFont="1" applyFill="1" applyBorder="1" applyAlignment="1">
      <alignment vertical="center"/>
    </xf>
    <xf numFmtId="0" fontId="23" fillId="6" borderId="15" xfId="8" applyFont="1" applyFill="1" applyBorder="1" applyAlignment="1">
      <alignment vertical="center"/>
    </xf>
    <xf numFmtId="0" fontId="16" fillId="5" borderId="17" xfId="0" applyFont="1" applyFill="1" applyBorder="1" applyAlignment="1">
      <alignment horizontal="left" vertical="center" wrapText="1"/>
    </xf>
    <xf numFmtId="0" fontId="16" fillId="5" borderId="23" xfId="0" applyFont="1" applyFill="1" applyBorder="1" applyAlignment="1">
      <alignment horizontal="left" vertical="center" wrapText="1"/>
    </xf>
    <xf numFmtId="0" fontId="18" fillId="0" borderId="96" xfId="0" applyFont="1" applyBorder="1" applyAlignment="1">
      <alignment horizontal="center" vertical="center" wrapText="1"/>
    </xf>
    <xf numFmtId="0" fontId="18" fillId="0" borderId="74" xfId="0" applyFont="1" applyBorder="1" applyAlignment="1">
      <alignment horizontal="center" vertical="center" wrapText="1"/>
    </xf>
    <xf numFmtId="0" fontId="23" fillId="6" borderId="83" xfId="0" applyFont="1" applyFill="1" applyBorder="1" applyAlignment="1">
      <alignment horizontal="center" vertical="center"/>
    </xf>
    <xf numFmtId="0" fontId="23" fillId="6" borderId="73" xfId="0" applyFont="1" applyFill="1" applyBorder="1" applyAlignment="1">
      <alignment horizontal="center" vertical="center"/>
    </xf>
    <xf numFmtId="0" fontId="23" fillId="6" borderId="74" xfId="0" applyFont="1" applyFill="1" applyBorder="1" applyAlignment="1">
      <alignment horizontal="center" vertical="center"/>
    </xf>
    <xf numFmtId="0" fontId="24" fillId="0" borderId="83" xfId="0" applyFont="1" applyBorder="1" applyAlignment="1">
      <alignment horizontal="left" vertical="distributed" wrapText="1"/>
    </xf>
    <xf numFmtId="0" fontId="24" fillId="0" borderId="95" xfId="0" applyFont="1" applyBorder="1" applyAlignment="1">
      <alignment horizontal="left" vertical="distributed" wrapText="1"/>
    </xf>
    <xf numFmtId="0" fontId="18" fillId="2" borderId="101" xfId="0" applyFont="1" applyFill="1" applyBorder="1" applyAlignment="1">
      <alignment horizontal="left" vertical="center"/>
    </xf>
    <xf numFmtId="0" fontId="18" fillId="0" borderId="5" xfId="0" applyFont="1" applyBorder="1" applyAlignment="1">
      <alignment horizontal="center" vertical="center" wrapText="1"/>
    </xf>
    <xf numFmtId="0" fontId="18" fillId="0" borderId="10" xfId="0" applyFont="1" applyBorder="1" applyAlignment="1">
      <alignment horizontal="center" vertical="center" wrapText="1"/>
    </xf>
    <xf numFmtId="0" fontId="32" fillId="0" borderId="83" xfId="0" applyFont="1" applyBorder="1" applyAlignment="1">
      <alignment horizontal="left" vertical="center" wrapText="1"/>
    </xf>
    <xf numFmtId="0" fontId="32" fillId="0" borderId="136" xfId="0" applyFont="1" applyBorder="1" applyAlignment="1">
      <alignment horizontal="left" vertical="center" wrapText="1"/>
    </xf>
    <xf numFmtId="0" fontId="2" fillId="6" borderId="70" xfId="9" applyFont="1" applyFill="1" applyBorder="1" applyAlignment="1">
      <alignment shrinkToFit="1"/>
    </xf>
    <xf numFmtId="0" fontId="2" fillId="6" borderId="16" xfId="9" applyFont="1" applyFill="1" applyBorder="1" applyAlignment="1">
      <alignment shrinkToFit="1"/>
    </xf>
    <xf numFmtId="0" fontId="18" fillId="6" borderId="26" xfId="5" applyFont="1" applyFill="1" applyBorder="1" applyAlignment="1">
      <alignment horizontal="center" vertical="center" textRotation="255"/>
    </xf>
    <xf numFmtId="0" fontId="18" fillId="6" borderId="6" xfId="5" applyFont="1" applyFill="1" applyBorder="1" applyAlignment="1">
      <alignment horizontal="center" vertical="center" textRotation="255"/>
    </xf>
    <xf numFmtId="0" fontId="18" fillId="6" borderId="12" xfId="5" applyFont="1" applyFill="1" applyBorder="1" applyAlignment="1">
      <alignment horizontal="center" vertical="center" textRotation="255"/>
    </xf>
    <xf numFmtId="0" fontId="18" fillId="6" borderId="0" xfId="5" applyFont="1" applyFill="1" applyBorder="1" applyAlignment="1"/>
    <xf numFmtId="0" fontId="18" fillId="0" borderId="0" xfId="0" applyFont="1" applyAlignment="1"/>
    <xf numFmtId="0" fontId="18" fillId="6" borderId="162" xfId="8" applyFont="1" applyFill="1" applyBorder="1" applyAlignment="1">
      <alignment vertical="center"/>
    </xf>
    <xf numFmtId="0" fontId="18" fillId="6" borderId="157" xfId="8" applyFont="1" applyFill="1" applyBorder="1" applyAlignment="1">
      <alignment vertical="center"/>
    </xf>
    <xf numFmtId="0" fontId="0" fillId="0" borderId="157" xfId="0" applyBorder="1" applyAlignment="1">
      <alignment vertical="center"/>
    </xf>
    <xf numFmtId="0" fontId="0" fillId="0" borderId="163" xfId="0" applyBorder="1" applyAlignment="1">
      <alignment vertical="center"/>
    </xf>
    <xf numFmtId="0" fontId="16" fillId="7" borderId="26" xfId="0" applyFont="1" applyFill="1" applyBorder="1" applyAlignment="1">
      <alignment vertical="center" wrapText="1" shrinkToFit="1"/>
    </xf>
    <xf numFmtId="0" fontId="16" fillId="7" borderId="78" xfId="0" applyFont="1" applyFill="1" applyBorder="1" applyAlignment="1">
      <alignment vertical="center" wrapText="1" shrinkToFit="1"/>
    </xf>
    <xf numFmtId="0" fontId="16" fillId="7" borderId="17" xfId="0" applyFont="1" applyFill="1" applyBorder="1" applyAlignment="1">
      <alignment vertical="center" wrapText="1" shrinkToFit="1"/>
    </xf>
    <xf numFmtId="0" fontId="16" fillId="7" borderId="23" xfId="0" applyFont="1" applyFill="1" applyBorder="1" applyAlignment="1">
      <alignment vertical="center" wrapText="1" shrinkToFit="1"/>
    </xf>
    <xf numFmtId="0" fontId="18" fillId="0" borderId="26" xfId="0" applyFont="1" applyBorder="1" applyAlignment="1">
      <alignment horizontal="center" vertical="center"/>
    </xf>
    <xf numFmtId="0" fontId="25" fillId="0" borderId="105" xfId="0" applyFont="1" applyBorder="1" applyAlignment="1">
      <alignment horizontal="center" vertical="center" wrapText="1"/>
    </xf>
    <xf numFmtId="0" fontId="25" fillId="0" borderId="95" xfId="0" applyFont="1" applyBorder="1" applyAlignment="1">
      <alignment horizontal="center" vertical="center"/>
    </xf>
    <xf numFmtId="0" fontId="29" fillId="6" borderId="105" xfId="0" applyFont="1" applyFill="1" applyBorder="1" applyAlignment="1">
      <alignment horizontal="center" vertical="center" wrapText="1"/>
    </xf>
    <xf numFmtId="0" fontId="29" fillId="6" borderId="95" xfId="0" applyFont="1" applyFill="1" applyBorder="1" applyAlignment="1">
      <alignment horizontal="center" vertical="center" wrapText="1"/>
    </xf>
    <xf numFmtId="0" fontId="29" fillId="6" borderId="29" xfId="0" applyFont="1" applyFill="1" applyBorder="1" applyAlignment="1">
      <alignment horizontal="center" vertical="center" wrapText="1"/>
    </xf>
    <xf numFmtId="0" fontId="29" fillId="6" borderId="44" xfId="0" applyFont="1" applyFill="1" applyBorder="1" applyAlignment="1">
      <alignment horizontal="center" vertical="center" wrapText="1"/>
    </xf>
    <xf numFmtId="0" fontId="32" fillId="6" borderId="44" xfId="0" applyFont="1" applyFill="1" applyBorder="1" applyAlignment="1">
      <alignment horizontal="left" vertical="center" wrapText="1"/>
    </xf>
    <xf numFmtId="0" fontId="32" fillId="6" borderId="54" xfId="0" applyFont="1" applyFill="1" applyBorder="1" applyAlignment="1">
      <alignment horizontal="left" vertical="center" wrapText="1"/>
    </xf>
    <xf numFmtId="0" fontId="18" fillId="0" borderId="12" xfId="0" applyFont="1" applyBorder="1" applyAlignment="1">
      <alignment horizontal="center" vertical="center"/>
    </xf>
    <xf numFmtId="0" fontId="18" fillId="0" borderId="74" xfId="0" applyFont="1" applyFill="1" applyBorder="1" applyAlignment="1">
      <alignment horizontal="left" vertical="center" wrapText="1"/>
    </xf>
    <xf numFmtId="0" fontId="24" fillId="6" borderId="73" xfId="0" applyFont="1" applyFill="1" applyBorder="1" applyAlignment="1">
      <alignment horizontal="left" vertical="center" wrapText="1"/>
    </xf>
    <xf numFmtId="0" fontId="24" fillId="6" borderId="136" xfId="0" applyFont="1" applyFill="1" applyBorder="1" applyAlignment="1">
      <alignment horizontal="left" vertical="center" wrapText="1"/>
    </xf>
    <xf numFmtId="0" fontId="16" fillId="6" borderId="23" xfId="8" applyFont="1" applyFill="1" applyBorder="1" applyAlignment="1">
      <alignment vertical="center"/>
    </xf>
    <xf numFmtId="0" fontId="18" fillId="6" borderId="131" xfId="8" applyFont="1" applyFill="1" applyBorder="1" applyAlignment="1">
      <alignment vertical="center"/>
    </xf>
    <xf numFmtId="0" fontId="0" fillId="0" borderId="71" xfId="0" applyBorder="1" applyAlignment="1">
      <alignment vertical="center"/>
    </xf>
    <xf numFmtId="0" fontId="0" fillId="0" borderId="103" xfId="0" applyBorder="1" applyAlignment="1">
      <alignment vertical="center"/>
    </xf>
    <xf numFmtId="0" fontId="23" fillId="6" borderId="110" xfId="8" applyFont="1" applyFill="1" applyBorder="1" applyAlignment="1">
      <alignment horizontal="left" vertical="center" shrinkToFit="1"/>
    </xf>
    <xf numFmtId="0" fontId="23" fillId="6" borderId="41" xfId="8" applyFont="1" applyFill="1" applyBorder="1" applyAlignment="1">
      <alignment vertical="center"/>
    </xf>
    <xf numFmtId="0" fontId="23" fillId="6" borderId="42" xfId="8" applyFont="1" applyFill="1" applyBorder="1" applyAlignment="1">
      <alignment vertical="center"/>
    </xf>
    <xf numFmtId="0" fontId="18" fillId="6" borderId="77" xfId="8" applyFont="1" applyFill="1" applyBorder="1" applyAlignment="1">
      <alignment vertical="center"/>
    </xf>
    <xf numFmtId="0" fontId="18" fillId="6" borderId="145" xfId="8" applyFont="1" applyFill="1" applyBorder="1" applyAlignment="1">
      <alignment vertical="center"/>
    </xf>
    <xf numFmtId="0" fontId="18" fillId="6" borderId="97" xfId="8" applyFont="1" applyFill="1" applyBorder="1" applyAlignment="1">
      <alignment vertical="center"/>
    </xf>
    <xf numFmtId="0" fontId="18" fillId="6" borderId="146" xfId="8" applyFont="1" applyFill="1" applyBorder="1" applyAlignment="1">
      <alignment vertical="center"/>
    </xf>
    <xf numFmtId="0" fontId="18" fillId="6" borderId="122" xfId="8" applyFont="1" applyFill="1" applyBorder="1" applyAlignment="1">
      <alignment vertical="center"/>
    </xf>
    <xf numFmtId="0" fontId="18" fillId="6" borderId="159" xfId="8" applyFont="1" applyFill="1" applyBorder="1" applyAlignment="1">
      <alignment vertical="center"/>
    </xf>
    <xf numFmtId="0" fontId="18" fillId="6" borderId="160" xfId="8" applyFont="1" applyFill="1" applyBorder="1" applyAlignment="1">
      <alignment vertical="center"/>
    </xf>
    <xf numFmtId="0" fontId="0" fillId="0" borderId="158" xfId="0" applyBorder="1" applyAlignment="1">
      <alignment vertical="center"/>
    </xf>
    <xf numFmtId="0" fontId="0" fillId="0" borderId="161" xfId="0" applyBorder="1" applyAlignment="1">
      <alignment vertical="center"/>
    </xf>
    <xf numFmtId="0" fontId="34" fillId="6" borderId="11" xfId="8" applyFont="1" applyFill="1" applyBorder="1" applyAlignment="1">
      <alignment horizontal="center" vertical="center"/>
    </xf>
    <xf numFmtId="0" fontId="34" fillId="6" borderId="9" xfId="8" applyFont="1" applyFill="1" applyBorder="1" applyAlignment="1">
      <alignment horizontal="center" vertical="center"/>
    </xf>
    <xf numFmtId="0" fontId="18" fillId="0" borderId="73" xfId="8" applyFont="1" applyFill="1" applyBorder="1" applyAlignment="1">
      <alignment horizontal="center" vertical="top" wrapText="1"/>
    </xf>
    <xf numFmtId="0" fontId="18" fillId="0" borderId="74" xfId="8" applyFont="1" applyFill="1" applyBorder="1" applyAlignment="1">
      <alignment horizontal="center" vertical="top" wrapText="1"/>
    </xf>
    <xf numFmtId="0" fontId="7" fillId="4" borderId="0" xfId="0" applyFont="1" applyFill="1" applyBorder="1" applyAlignment="1">
      <alignment vertical="center" shrinkToFit="1"/>
    </xf>
    <xf numFmtId="0" fontId="18" fillId="7" borderId="47" xfId="0" applyFont="1" applyFill="1" applyBorder="1" applyAlignment="1">
      <alignment vertical="center" wrapText="1"/>
    </xf>
    <xf numFmtId="0" fontId="18" fillId="7" borderId="27" xfId="0" applyFont="1" applyFill="1" applyBorder="1" applyAlignment="1">
      <alignment vertical="center" wrapText="1"/>
    </xf>
    <xf numFmtId="0" fontId="18" fillId="7" borderId="39" xfId="0" applyFont="1" applyFill="1" applyBorder="1" applyAlignment="1">
      <alignment vertical="center" wrapText="1"/>
    </xf>
    <xf numFmtId="0" fontId="18" fillId="6" borderId="34" xfId="8" applyFont="1" applyFill="1" applyBorder="1" applyAlignment="1">
      <alignment wrapText="1"/>
    </xf>
    <xf numFmtId="0" fontId="18" fillId="0" borderId="83" xfId="0" applyFont="1" applyBorder="1" applyAlignment="1">
      <alignment horizontal="center" vertical="center" wrapText="1"/>
    </xf>
    <xf numFmtId="0" fontId="18" fillId="0" borderId="95" xfId="0" applyFont="1" applyBorder="1" applyAlignment="1">
      <alignment horizontal="center" vertical="center" wrapText="1"/>
    </xf>
    <xf numFmtId="0" fontId="18" fillId="0" borderId="73" xfId="0" applyFont="1" applyBorder="1" applyAlignment="1">
      <alignment horizontal="center" vertical="center" wrapText="1"/>
    </xf>
    <xf numFmtId="0" fontId="18" fillId="5" borderId="11" xfId="0" applyFont="1" applyFill="1" applyBorder="1" applyAlignment="1">
      <alignment vertical="center" wrapText="1"/>
    </xf>
    <xf numFmtId="0" fontId="18" fillId="5" borderId="30" xfId="0" applyFont="1" applyFill="1" applyBorder="1" applyAlignment="1">
      <alignment vertical="center" wrapText="1"/>
    </xf>
    <xf numFmtId="0" fontId="18" fillId="5" borderId="22" xfId="0" applyFont="1" applyFill="1" applyBorder="1" applyAlignment="1">
      <alignment vertical="center" wrapText="1"/>
    </xf>
    <xf numFmtId="0" fontId="18" fillId="0" borderId="10" xfId="0" applyFont="1" applyBorder="1" applyAlignment="1">
      <alignment horizontal="center" vertical="center"/>
    </xf>
    <xf numFmtId="0" fontId="18" fillId="0" borderId="136" xfId="0" applyFont="1" applyBorder="1" applyAlignment="1">
      <alignment horizontal="center" vertical="center" wrapText="1"/>
    </xf>
    <xf numFmtId="0" fontId="23" fillId="6" borderId="6" xfId="8" applyFont="1" applyFill="1" applyBorder="1" applyAlignment="1">
      <alignment horizontal="left" vertical="center" wrapText="1"/>
    </xf>
    <xf numFmtId="0" fontId="23" fillId="6" borderId="0" xfId="8" applyFont="1" applyFill="1" applyBorder="1" applyAlignment="1">
      <alignment horizontal="left" vertical="center" wrapText="1"/>
    </xf>
    <xf numFmtId="0" fontId="23" fillId="6" borderId="54" xfId="8" applyFont="1" applyFill="1" applyBorder="1" applyAlignment="1">
      <alignment horizontal="left" vertical="center" wrapText="1"/>
    </xf>
    <xf numFmtId="0" fontId="23" fillId="6" borderId="12" xfId="8" applyFont="1" applyFill="1" applyBorder="1" applyAlignment="1">
      <alignment horizontal="left" vertical="center" wrapText="1"/>
    </xf>
    <xf numFmtId="0" fontId="23" fillId="6" borderId="34" xfId="8" applyFont="1" applyFill="1" applyBorder="1" applyAlignment="1">
      <alignment horizontal="left" vertical="center" wrapText="1"/>
    </xf>
    <xf numFmtId="0" fontId="23" fillId="6" borderId="15" xfId="8" applyFont="1" applyFill="1" applyBorder="1" applyAlignment="1">
      <alignment horizontal="left" vertical="center" wrapText="1"/>
    </xf>
    <xf numFmtId="0" fontId="23" fillId="6" borderId="47" xfId="8" applyFont="1" applyFill="1" applyBorder="1" applyAlignment="1">
      <alignment horizontal="center" vertical="center" wrapText="1"/>
    </xf>
    <xf numFmtId="0" fontId="23" fillId="6" borderId="11" xfId="8" applyFont="1" applyFill="1" applyBorder="1" applyAlignment="1">
      <alignment horizontal="center" vertical="center" wrapText="1"/>
    </xf>
    <xf numFmtId="0" fontId="23" fillId="6" borderId="9" xfId="8" applyFont="1" applyFill="1" applyBorder="1" applyAlignment="1">
      <alignment horizontal="center" vertical="center" wrapText="1"/>
    </xf>
    <xf numFmtId="0" fontId="26" fillId="6" borderId="83" xfId="8" applyFont="1" applyFill="1" applyBorder="1" applyAlignment="1">
      <alignment horizontal="center" vertical="center" wrapText="1"/>
    </xf>
    <xf numFmtId="0" fontId="26" fillId="6" borderId="73" xfId="8" applyFont="1" applyFill="1" applyBorder="1" applyAlignment="1">
      <alignment horizontal="center" vertical="center" wrapText="1"/>
    </xf>
    <xf numFmtId="0" fontId="26" fillId="6" borderId="74" xfId="8" applyFont="1" applyFill="1" applyBorder="1" applyAlignment="1">
      <alignment horizontal="center" vertical="center" wrapText="1"/>
    </xf>
    <xf numFmtId="0" fontId="7" fillId="6" borderId="18" xfId="5" applyFont="1" applyFill="1" applyBorder="1" applyAlignment="1">
      <alignment horizontal="left" shrinkToFit="1"/>
    </xf>
    <xf numFmtId="0" fontId="7" fillId="6" borderId="9" xfId="0" applyFont="1" applyFill="1" applyBorder="1" applyAlignment="1">
      <alignment horizontal="left" shrinkToFit="1"/>
    </xf>
    <xf numFmtId="0" fontId="11" fillId="12" borderId="79" xfId="5" applyFont="1" applyFill="1" applyBorder="1" applyAlignment="1">
      <alignment horizontal="left" shrinkToFit="1"/>
    </xf>
    <xf numFmtId="0" fontId="7" fillId="12" borderId="0" xfId="0" applyFont="1" applyFill="1" applyBorder="1" applyAlignment="1">
      <alignment horizontal="left" shrinkToFit="1"/>
    </xf>
    <xf numFmtId="0" fontId="16" fillId="6" borderId="0" xfId="5" applyFont="1" applyFill="1" applyAlignment="1">
      <alignment vertical="center" shrinkToFit="1"/>
    </xf>
    <xf numFmtId="0" fontId="18" fillId="11" borderId="92" xfId="0" applyFont="1" applyFill="1" applyBorder="1" applyAlignment="1">
      <alignment vertical="center" wrapText="1"/>
    </xf>
    <xf numFmtId="0" fontId="0" fillId="11" borderId="164" xfId="0" applyFill="1" applyBorder="1" applyAlignment="1">
      <alignment vertical="center" wrapText="1"/>
    </xf>
    <xf numFmtId="0" fontId="0" fillId="11" borderId="93" xfId="0" applyFill="1" applyBorder="1" applyAlignment="1">
      <alignment vertical="center" wrapText="1"/>
    </xf>
    <xf numFmtId="0" fontId="18" fillId="6" borderId="117" xfId="0" applyFont="1" applyFill="1" applyBorder="1" applyAlignment="1">
      <alignment horizontal="center" vertical="center"/>
    </xf>
    <xf numFmtId="0" fontId="18" fillId="6" borderId="119" xfId="0" applyFont="1" applyFill="1" applyBorder="1" applyAlignment="1">
      <alignment horizontal="center" vertical="center"/>
    </xf>
    <xf numFmtId="0" fontId="18" fillId="6" borderId="19" xfId="0" applyFont="1" applyFill="1" applyBorder="1" applyAlignment="1">
      <alignment horizontal="center" vertical="center"/>
    </xf>
    <xf numFmtId="0" fontId="18" fillId="6" borderId="115" xfId="0" applyFont="1" applyFill="1" applyBorder="1" applyAlignment="1">
      <alignment horizontal="center"/>
    </xf>
    <xf numFmtId="0" fontId="18" fillId="6" borderId="107" xfId="0" applyFont="1" applyFill="1" applyBorder="1" applyAlignment="1">
      <alignment horizontal="center"/>
    </xf>
    <xf numFmtId="0" fontId="18" fillId="6" borderId="116" xfId="0" applyFont="1" applyFill="1" applyBorder="1" applyAlignment="1">
      <alignment horizontal="center"/>
    </xf>
    <xf numFmtId="0" fontId="18" fillId="6" borderId="44" xfId="0" applyFont="1" applyFill="1" applyBorder="1" applyAlignment="1">
      <alignment horizontal="center"/>
    </xf>
    <xf numFmtId="0" fontId="18" fillId="6" borderId="83" xfId="0" applyFont="1" applyFill="1" applyBorder="1" applyAlignment="1">
      <alignment horizontal="center" vertical="center" wrapText="1"/>
    </xf>
    <xf numFmtId="0" fontId="18" fillId="6" borderId="73" xfId="0" applyFont="1" applyFill="1" applyBorder="1" applyAlignment="1">
      <alignment horizontal="center" vertical="center" wrapText="1"/>
    </xf>
    <xf numFmtId="0" fontId="32" fillId="6" borderId="105" xfId="0" applyFont="1" applyFill="1" applyBorder="1" applyAlignment="1">
      <alignment horizontal="center" vertical="center" wrapText="1"/>
    </xf>
    <xf numFmtId="0" fontId="32" fillId="6" borderId="95" xfId="0" applyFont="1" applyFill="1" applyBorder="1" applyAlignment="1">
      <alignment horizontal="center" vertical="center"/>
    </xf>
    <xf numFmtId="0" fontId="16" fillId="7" borderId="78" xfId="0" applyFont="1" applyFill="1" applyBorder="1" applyAlignment="1">
      <alignment vertical="center" wrapText="1"/>
    </xf>
    <xf numFmtId="0" fontId="16" fillId="7" borderId="17" xfId="0" applyFont="1" applyFill="1" applyBorder="1" applyAlignment="1">
      <alignment vertical="center" wrapText="1"/>
    </xf>
    <xf numFmtId="0" fontId="16" fillId="7" borderId="0" xfId="0" applyFont="1" applyFill="1" applyBorder="1" applyAlignment="1">
      <alignment vertical="center" wrapText="1"/>
    </xf>
    <xf numFmtId="0" fontId="23" fillId="6" borderId="104" xfId="0" applyFont="1" applyFill="1" applyBorder="1" applyAlignment="1">
      <alignment horizontal="center" vertical="center"/>
    </xf>
    <xf numFmtId="0" fontId="23" fillId="6" borderId="29" xfId="0" applyFont="1" applyFill="1" applyBorder="1" applyAlignment="1">
      <alignment horizontal="center" vertical="center"/>
    </xf>
    <xf numFmtId="0" fontId="23" fillId="6" borderId="116" xfId="0" applyFont="1" applyFill="1" applyBorder="1" applyAlignment="1">
      <alignment horizontal="center" vertical="center"/>
    </xf>
    <xf numFmtId="0" fontId="23" fillId="6" borderId="44" xfId="0" applyFont="1" applyFill="1" applyBorder="1" applyAlignment="1">
      <alignment horizontal="center" vertical="center"/>
    </xf>
    <xf numFmtId="0" fontId="33" fillId="6" borderId="126" xfId="0" applyFont="1" applyFill="1" applyBorder="1" applyAlignment="1">
      <alignment horizontal="center" vertical="center" wrapText="1"/>
    </xf>
    <xf numFmtId="0" fontId="33" fillId="6" borderId="51" xfId="0" applyFont="1" applyFill="1" applyBorder="1" applyAlignment="1">
      <alignment horizontal="center" vertical="center"/>
    </xf>
    <xf numFmtId="0" fontId="32" fillId="6" borderId="95" xfId="0" applyFont="1" applyFill="1" applyBorder="1" applyAlignment="1">
      <alignment horizontal="center" vertical="center" wrapText="1"/>
    </xf>
    <xf numFmtId="0" fontId="32" fillId="6" borderId="78" xfId="0" applyFont="1" applyFill="1" applyBorder="1" applyAlignment="1">
      <alignment horizontal="center" vertical="center" wrapText="1"/>
    </xf>
    <xf numFmtId="0" fontId="32" fillId="6" borderId="23" xfId="0" applyFont="1" applyFill="1" applyBorder="1" applyAlignment="1">
      <alignment horizontal="center" vertical="center" wrapText="1"/>
    </xf>
    <xf numFmtId="0" fontId="18" fillId="6" borderId="95" xfId="0" applyFont="1" applyFill="1" applyBorder="1" applyAlignment="1">
      <alignment horizontal="center" vertical="center" wrapText="1"/>
    </xf>
    <xf numFmtId="0" fontId="30" fillId="6" borderId="117" xfId="0" applyFont="1" applyFill="1" applyBorder="1" applyAlignment="1">
      <alignment horizontal="center" vertical="center"/>
    </xf>
    <xf numFmtId="0" fontId="30" fillId="6" borderId="119" xfId="0" applyFont="1" applyFill="1" applyBorder="1" applyAlignment="1">
      <alignment horizontal="center" vertical="center"/>
    </xf>
    <xf numFmtId="0" fontId="30" fillId="6" borderId="19" xfId="0" applyFont="1" applyFill="1" applyBorder="1" applyAlignment="1">
      <alignment horizontal="center" vertical="center"/>
    </xf>
    <xf numFmtId="0" fontId="30" fillId="6" borderId="50" xfId="0" applyFont="1" applyFill="1" applyBorder="1" applyAlignment="1">
      <alignment horizontal="center" vertical="center"/>
    </xf>
    <xf numFmtId="0" fontId="16" fillId="7" borderId="11" xfId="0" applyFont="1" applyFill="1" applyBorder="1" applyAlignment="1">
      <alignment horizontal="left" vertical="center" wrapText="1"/>
    </xf>
    <xf numFmtId="0" fontId="16" fillId="7" borderId="70" xfId="0" applyFont="1" applyFill="1" applyBorder="1" applyAlignment="1">
      <alignment horizontal="left" vertical="center" wrapText="1"/>
    </xf>
    <xf numFmtId="0" fontId="18" fillId="6" borderId="116" xfId="0" applyFont="1" applyFill="1" applyBorder="1" applyAlignment="1">
      <alignment horizontal="center" vertical="center"/>
    </xf>
    <xf numFmtId="0" fontId="18" fillId="6" borderId="156" xfId="0" applyFont="1" applyFill="1" applyBorder="1" applyAlignment="1">
      <alignment vertical="center" wrapText="1"/>
    </xf>
    <xf numFmtId="0" fontId="0" fillId="6" borderId="165" xfId="0" applyFill="1" applyBorder="1" applyAlignment="1">
      <alignment vertical="center" wrapText="1"/>
    </xf>
    <xf numFmtId="0" fontId="18" fillId="10" borderId="6" xfId="9" applyFont="1" applyFill="1" applyBorder="1" applyAlignment="1"/>
    <xf numFmtId="0" fontId="18" fillId="10" borderId="54" xfId="9" applyFont="1" applyFill="1" applyBorder="1" applyAlignment="1"/>
    <xf numFmtId="0" fontId="18" fillId="6" borderId="87" xfId="0" applyFont="1" applyFill="1" applyBorder="1" applyAlignment="1">
      <alignment horizontal="center" vertical="center" wrapText="1"/>
    </xf>
    <xf numFmtId="0" fontId="18" fillId="6" borderId="12" xfId="0" applyFont="1" applyFill="1" applyBorder="1" applyAlignment="1">
      <alignment horizontal="center" vertical="center" wrapText="1"/>
    </xf>
    <xf numFmtId="0" fontId="18" fillId="6" borderId="88" xfId="0" applyFont="1" applyFill="1" applyBorder="1" applyAlignment="1">
      <alignment horizontal="center" vertical="center" wrapText="1"/>
    </xf>
    <xf numFmtId="0" fontId="18" fillId="6" borderId="34" xfId="0" applyFont="1" applyFill="1" applyBorder="1" applyAlignment="1">
      <alignment horizontal="center" vertical="center" wrapText="1"/>
    </xf>
    <xf numFmtId="0" fontId="18" fillId="6" borderId="89" xfId="0" applyFont="1" applyFill="1" applyBorder="1" applyAlignment="1">
      <alignment horizontal="center" vertical="center"/>
    </xf>
    <xf numFmtId="0" fontId="18" fillId="6" borderId="15" xfId="0" applyFont="1" applyFill="1" applyBorder="1" applyAlignment="1">
      <alignment horizontal="center" vertical="center"/>
    </xf>
    <xf numFmtId="0" fontId="18" fillId="10" borderId="12" xfId="8" applyFont="1" applyFill="1" applyBorder="1" applyAlignment="1">
      <alignment horizontal="right" vertical="center" wrapText="1"/>
    </xf>
    <xf numFmtId="0" fontId="18" fillId="10" borderId="15" xfId="8" applyFont="1" applyFill="1" applyBorder="1" applyAlignment="1">
      <alignment horizontal="right" vertical="center" wrapText="1"/>
    </xf>
    <xf numFmtId="0" fontId="18" fillId="6" borderId="118" xfId="0" applyFont="1" applyFill="1" applyBorder="1" applyAlignment="1">
      <alignment horizontal="center" vertical="center"/>
    </xf>
    <xf numFmtId="0" fontId="18" fillId="6" borderId="14" xfId="0" applyFont="1" applyFill="1" applyBorder="1" applyAlignment="1">
      <alignment horizontal="center" vertical="center"/>
    </xf>
    <xf numFmtId="0" fontId="18" fillId="6" borderId="123" xfId="0" applyFont="1" applyFill="1" applyBorder="1" applyAlignment="1">
      <alignment horizontal="center"/>
    </xf>
    <xf numFmtId="0" fontId="18" fillId="6" borderId="15" xfId="0" applyFont="1" applyFill="1" applyBorder="1" applyAlignment="1">
      <alignment horizontal="center"/>
    </xf>
    <xf numFmtId="0" fontId="16" fillId="6" borderId="0" xfId="8" applyFont="1" applyFill="1" applyBorder="1" applyAlignment="1">
      <alignment horizontal="center"/>
    </xf>
    <xf numFmtId="0" fontId="23" fillId="6" borderId="36" xfId="8" applyFont="1" applyFill="1" applyBorder="1" applyAlignment="1">
      <alignment horizontal="center" vertical="center"/>
    </xf>
    <xf numFmtId="0" fontId="23" fillId="6" borderId="27" xfId="8" applyFont="1" applyFill="1" applyBorder="1" applyAlignment="1">
      <alignment horizontal="center" vertical="center"/>
    </xf>
    <xf numFmtId="0" fontId="23" fillId="6" borderId="39" xfId="8" applyFont="1" applyFill="1" applyBorder="1" applyAlignment="1">
      <alignment horizontal="center" vertical="center"/>
    </xf>
    <xf numFmtId="0" fontId="26" fillId="6" borderId="18" xfId="8" applyFont="1" applyFill="1" applyBorder="1" applyAlignment="1">
      <alignment horizontal="left" vertical="center" shrinkToFit="1"/>
    </xf>
    <xf numFmtId="0" fontId="26" fillId="6" borderId="30" xfId="8" applyFont="1" applyFill="1" applyBorder="1" applyAlignment="1">
      <alignment horizontal="left" vertical="center" shrinkToFit="1"/>
    </xf>
    <xf numFmtId="0" fontId="18" fillId="6" borderId="169" xfId="0" applyFont="1" applyFill="1" applyBorder="1" applyAlignment="1">
      <alignment vertical="center" wrapText="1"/>
    </xf>
    <xf numFmtId="0" fontId="0" fillId="6" borderId="170" xfId="0" applyFill="1" applyBorder="1" applyAlignment="1">
      <alignment vertical="center" wrapText="1"/>
    </xf>
    <xf numFmtId="0" fontId="35" fillId="6" borderId="0" xfId="4" applyFont="1" applyFill="1" applyAlignment="1">
      <alignment horizontal="right" vertical="top"/>
    </xf>
    <xf numFmtId="0" fontId="30" fillId="11" borderId="92" xfId="0" applyFont="1" applyFill="1" applyBorder="1" applyAlignment="1">
      <alignment vertical="center" wrapText="1"/>
    </xf>
    <xf numFmtId="0" fontId="30" fillId="11" borderId="164" xfId="0" applyFont="1" applyFill="1" applyBorder="1" applyAlignment="1">
      <alignment vertical="center" wrapText="1"/>
    </xf>
    <xf numFmtId="0" fontId="30" fillId="11" borderId="93" xfId="0" applyFont="1" applyFill="1" applyBorder="1" applyAlignment="1">
      <alignment vertical="center" wrapText="1"/>
    </xf>
    <xf numFmtId="0" fontId="18" fillId="6" borderId="166" xfId="0" applyFont="1" applyFill="1" applyBorder="1" applyAlignment="1">
      <alignment vertical="center" wrapText="1"/>
    </xf>
    <xf numFmtId="0" fontId="0" fillId="6" borderId="167" xfId="0" applyFill="1" applyBorder="1" applyAlignment="1">
      <alignment vertical="center" wrapText="1"/>
    </xf>
    <xf numFmtId="0" fontId="18" fillId="6" borderId="0" xfId="8" applyFont="1" applyFill="1" applyAlignment="1"/>
    <xf numFmtId="0" fontId="18" fillId="6" borderId="34" xfId="8" applyFont="1" applyFill="1" applyBorder="1" applyAlignment="1"/>
    <xf numFmtId="0" fontId="0" fillId="6" borderId="34" xfId="0" applyFill="1" applyBorder="1" applyAlignment="1"/>
    <xf numFmtId="0" fontId="18" fillId="6" borderId="50" xfId="9" applyFont="1" applyFill="1" applyBorder="1" applyAlignment="1"/>
    <xf numFmtId="0" fontId="18" fillId="6" borderId="23" xfId="0" applyFont="1" applyFill="1" applyBorder="1" applyAlignment="1"/>
    <xf numFmtId="0" fontId="18" fillId="6" borderId="8" xfId="0" applyFont="1" applyFill="1" applyBorder="1" applyAlignment="1"/>
    <xf numFmtId="0" fontId="23" fillId="6" borderId="5" xfId="8" applyFont="1" applyFill="1" applyBorder="1" applyAlignment="1">
      <alignment horizontal="center" vertical="center"/>
    </xf>
    <xf numFmtId="0" fontId="23" fillId="6" borderId="107" xfId="8" applyFont="1" applyFill="1" applyBorder="1" applyAlignment="1">
      <alignment horizontal="center" vertical="center"/>
    </xf>
    <xf numFmtId="0" fontId="23" fillId="6" borderId="6" xfId="8" applyFont="1" applyFill="1" applyBorder="1" applyAlignment="1">
      <alignment horizontal="center" vertical="center"/>
    </xf>
    <xf numFmtId="0" fontId="23" fillId="6" borderId="54" xfId="8" applyFont="1" applyFill="1" applyBorder="1" applyAlignment="1">
      <alignment horizontal="center" vertical="center"/>
    </xf>
    <xf numFmtId="0" fontId="23" fillId="6" borderId="12" xfId="8" applyFont="1" applyFill="1" applyBorder="1" applyAlignment="1">
      <alignment horizontal="center" vertical="center"/>
    </xf>
    <xf numFmtId="0" fontId="23" fillId="6" borderId="15" xfId="8" applyFont="1" applyFill="1" applyBorder="1" applyAlignment="1">
      <alignment horizontal="center" vertical="center"/>
    </xf>
    <xf numFmtId="0" fontId="23" fillId="6" borderId="6" xfId="8" applyFont="1" applyFill="1" applyBorder="1" applyAlignment="1">
      <alignment shrinkToFit="1"/>
    </xf>
    <xf numFmtId="0" fontId="23" fillId="6" borderId="0" xfId="8" applyFont="1" applyFill="1" applyBorder="1" applyAlignment="1">
      <alignment shrinkToFit="1"/>
    </xf>
    <xf numFmtId="0" fontId="23" fillId="6" borderId="54" xfId="8" applyFont="1" applyFill="1" applyBorder="1" applyAlignment="1">
      <alignment shrinkToFit="1"/>
    </xf>
    <xf numFmtId="0" fontId="23" fillId="6" borderId="12" xfId="8" applyFont="1" applyFill="1" applyBorder="1" applyAlignment="1">
      <alignment wrapText="1" shrinkToFit="1"/>
    </xf>
    <xf numFmtId="0" fontId="23" fillId="6" borderId="34" xfId="8" applyFont="1" applyFill="1" applyBorder="1" applyAlignment="1">
      <alignment wrapText="1" shrinkToFit="1"/>
    </xf>
    <xf numFmtId="0" fontId="23" fillId="6" borderId="15" xfId="8" applyFont="1" applyFill="1" applyBorder="1" applyAlignment="1">
      <alignment wrapText="1" shrinkToFit="1"/>
    </xf>
    <xf numFmtId="0" fontId="16" fillId="6" borderId="0" xfId="9" applyFont="1" applyFill="1" applyAlignment="1">
      <alignment wrapText="1"/>
    </xf>
    <xf numFmtId="0" fontId="16" fillId="6" borderId="0" xfId="9" applyFont="1" applyFill="1" applyAlignment="1"/>
    <xf numFmtId="0" fontId="18" fillId="6" borderId="0" xfId="0" applyFont="1" applyFill="1" applyAlignment="1"/>
    <xf numFmtId="0" fontId="16" fillId="6" borderId="0" xfId="8" applyFont="1" applyFill="1" applyBorder="1" applyAlignment="1"/>
    <xf numFmtId="0" fontId="16" fillId="6" borderId="19" xfId="9" applyFont="1" applyFill="1" applyBorder="1" applyAlignment="1"/>
    <xf numFmtId="0" fontId="18" fillId="6" borderId="70" xfId="0" applyFont="1" applyFill="1" applyBorder="1" applyAlignment="1"/>
    <xf numFmtId="0" fontId="18" fillId="6" borderId="16" xfId="0" applyFont="1" applyFill="1" applyBorder="1" applyAlignment="1"/>
    <xf numFmtId="0" fontId="18" fillId="6" borderId="79" xfId="9" applyFont="1" applyFill="1" applyBorder="1" applyAlignment="1"/>
    <xf numFmtId="0" fontId="18" fillId="6" borderId="0" xfId="0" applyFont="1" applyFill="1" applyBorder="1" applyAlignment="1"/>
    <xf numFmtId="0" fontId="18" fillId="6" borderId="21" xfId="0" applyFont="1" applyFill="1" applyBorder="1" applyAlignment="1"/>
    <xf numFmtId="0" fontId="8" fillId="0" borderId="0" xfId="0" applyFont="1" applyFill="1" applyBorder="1" applyAlignment="1">
      <alignment vertical="top" wrapText="1"/>
    </xf>
    <xf numFmtId="0" fontId="0" fillId="0" borderId="0" xfId="0" applyAlignment="1">
      <alignment vertical="top" wrapText="1"/>
    </xf>
    <xf numFmtId="0" fontId="48" fillId="0" borderId="0" xfId="0" applyFont="1" applyFill="1" applyBorder="1" applyAlignment="1">
      <alignment vertical="center"/>
    </xf>
    <xf numFmtId="0" fontId="48" fillId="0" borderId="0" xfId="0" applyFont="1" applyAlignment="1">
      <alignment vertical="center"/>
    </xf>
    <xf numFmtId="0" fontId="48" fillId="0" borderId="0" xfId="0" applyFont="1" applyAlignment="1">
      <alignment vertical="center" shrinkToFit="1"/>
    </xf>
    <xf numFmtId="0" fontId="48" fillId="0" borderId="0" xfId="0" applyFont="1" applyAlignment="1">
      <alignment horizontal="left" vertical="center" wrapText="1"/>
    </xf>
    <xf numFmtId="0" fontId="48" fillId="0" borderId="0" xfId="0" applyFont="1" applyFill="1" applyBorder="1" applyAlignment="1">
      <alignment horizontal="left" vertical="top" shrinkToFit="1"/>
    </xf>
    <xf numFmtId="178" fontId="0" fillId="4" borderId="122" xfId="0" applyNumberFormat="1" applyFont="1" applyFill="1" applyBorder="1" applyAlignment="1">
      <alignment horizontal="center" vertical="center"/>
    </xf>
    <xf numFmtId="178" fontId="0" fillId="4" borderId="56" xfId="0" applyNumberFormat="1" applyFont="1" applyFill="1" applyBorder="1" applyAlignment="1">
      <alignment horizontal="center" vertical="center"/>
    </xf>
    <xf numFmtId="0" fontId="0" fillId="4" borderId="82" xfId="0" applyFont="1" applyFill="1" applyBorder="1" applyAlignment="1">
      <alignment horizontal="center" vertical="center" wrapText="1"/>
    </xf>
    <xf numFmtId="0" fontId="0" fillId="4" borderId="185" xfId="0" applyFont="1" applyFill="1" applyBorder="1" applyAlignment="1">
      <alignment horizontal="center" vertical="center" wrapText="1"/>
    </xf>
    <xf numFmtId="0" fontId="0" fillId="4" borderId="156" xfId="0" applyFont="1" applyFill="1" applyBorder="1" applyAlignment="1">
      <alignment horizontal="center" vertical="center" wrapText="1"/>
    </xf>
    <xf numFmtId="0" fontId="0" fillId="4" borderId="165" xfId="0" applyFont="1" applyFill="1" applyBorder="1" applyAlignment="1">
      <alignment horizontal="center" vertical="center" wrapText="1"/>
    </xf>
    <xf numFmtId="0" fontId="0" fillId="12" borderId="18" xfId="0" applyFill="1" applyBorder="1" applyAlignment="1">
      <alignment horizontal="center" vertical="center" wrapText="1"/>
    </xf>
    <xf numFmtId="0" fontId="0" fillId="12" borderId="9" xfId="0" applyFont="1" applyFill="1" applyBorder="1" applyAlignment="1">
      <alignment horizontal="center" vertical="center" wrapText="1"/>
    </xf>
    <xf numFmtId="0" fontId="0" fillId="5" borderId="82" xfId="0" applyFont="1" applyFill="1" applyBorder="1" applyAlignment="1">
      <alignment horizontal="center" vertical="center" wrapText="1"/>
    </xf>
    <xf numFmtId="0" fontId="0" fillId="5" borderId="185" xfId="0" applyFont="1" applyFill="1" applyBorder="1" applyAlignment="1">
      <alignment horizontal="center" vertical="center" wrapText="1"/>
    </xf>
    <xf numFmtId="0" fontId="0" fillId="5" borderId="169" xfId="0" applyFont="1" applyFill="1" applyBorder="1" applyAlignment="1">
      <alignment horizontal="center" vertical="center" wrapText="1"/>
    </xf>
    <xf numFmtId="0" fontId="0" fillId="5" borderId="170" xfId="0" applyFont="1" applyFill="1" applyBorder="1" applyAlignment="1">
      <alignment horizontal="center" vertical="center" wrapText="1"/>
    </xf>
    <xf numFmtId="0" fontId="0" fillId="4" borderId="146" xfId="0" applyFont="1" applyFill="1" applyBorder="1" applyAlignment="1">
      <alignment horizontal="center" vertical="center" textRotation="255" wrapText="1"/>
    </xf>
    <xf numFmtId="0" fontId="0" fillId="4" borderId="55" xfId="0" applyFont="1" applyFill="1" applyBorder="1" applyAlignment="1">
      <alignment horizontal="center" vertical="center" textRotation="255" wrapText="1"/>
    </xf>
    <xf numFmtId="0" fontId="0" fillId="4" borderId="122" xfId="0" applyFont="1" applyFill="1" applyBorder="1" applyAlignment="1">
      <alignment horizontal="center" vertical="center" textRotation="255" wrapText="1"/>
    </xf>
    <xf numFmtId="0" fontId="0" fillId="4" borderId="56" xfId="0" applyFont="1" applyFill="1" applyBorder="1" applyAlignment="1">
      <alignment horizontal="center" vertical="center" textRotation="255" wrapText="1"/>
    </xf>
    <xf numFmtId="0" fontId="0" fillId="4" borderId="52" xfId="0" applyFont="1" applyFill="1" applyBorder="1" applyAlignment="1">
      <alignment horizontal="center" vertical="center" textRotation="255" wrapText="1"/>
    </xf>
    <xf numFmtId="0" fontId="0" fillId="4" borderId="92" xfId="0" applyFont="1" applyFill="1" applyBorder="1" applyAlignment="1">
      <alignment horizontal="center" vertical="center" wrapText="1"/>
    </xf>
    <xf numFmtId="0" fontId="0" fillId="4" borderId="195" xfId="0" applyFont="1" applyFill="1" applyBorder="1" applyAlignment="1">
      <alignment horizontal="center" vertical="center" wrapText="1"/>
    </xf>
    <xf numFmtId="178" fontId="0" fillId="4" borderId="8" xfId="0" applyNumberFormat="1" applyFont="1" applyFill="1" applyBorder="1" applyAlignment="1">
      <alignment horizontal="center" vertical="center"/>
    </xf>
    <xf numFmtId="178" fontId="0" fillId="0" borderId="159" xfId="0" applyNumberFormat="1" applyFont="1" applyFill="1" applyBorder="1" applyAlignment="1">
      <alignment horizontal="center" vertical="center" wrapText="1"/>
    </xf>
    <xf numFmtId="178" fontId="0" fillId="0" borderId="57" xfId="0" applyNumberFormat="1" applyFont="1" applyFill="1" applyBorder="1" applyAlignment="1">
      <alignment horizontal="center" vertical="center" wrapText="1"/>
    </xf>
    <xf numFmtId="178" fontId="0" fillId="0" borderId="103" xfId="0" applyNumberFormat="1" applyFont="1" applyFill="1" applyBorder="1" applyAlignment="1">
      <alignment horizontal="center" vertical="center" wrapText="1"/>
    </xf>
    <xf numFmtId="0" fontId="0" fillId="4" borderId="18" xfId="0" applyFont="1" applyFill="1" applyBorder="1" applyAlignment="1">
      <alignment horizontal="center" vertical="center" wrapText="1"/>
    </xf>
    <xf numFmtId="0" fontId="0" fillId="4" borderId="19" xfId="0" applyFont="1" applyFill="1" applyBorder="1" applyAlignment="1">
      <alignment horizontal="center" vertical="center" wrapText="1"/>
    </xf>
    <xf numFmtId="0" fontId="0" fillId="4" borderId="16" xfId="0" applyFont="1" applyFill="1" applyBorder="1" applyAlignment="1">
      <alignment horizontal="center" vertical="center" wrapText="1"/>
    </xf>
    <xf numFmtId="49" fontId="0" fillId="4" borderId="122" xfId="0" applyNumberFormat="1" applyFont="1" applyFill="1" applyBorder="1" applyAlignment="1">
      <alignment horizontal="center" vertical="top"/>
    </xf>
    <xf numFmtId="0" fontId="0" fillId="4" borderId="56" xfId="0" applyFont="1" applyFill="1" applyBorder="1" applyAlignment="1">
      <alignment horizontal="center" vertical="top"/>
    </xf>
    <xf numFmtId="0" fontId="0" fillId="5" borderId="146" xfId="0" applyFont="1" applyFill="1" applyBorder="1" applyAlignment="1">
      <alignment horizontal="center" vertical="center" textRotation="255" wrapText="1"/>
    </xf>
    <xf numFmtId="0" fontId="0" fillId="5" borderId="55" xfId="0" applyFont="1" applyFill="1" applyBorder="1" applyAlignment="1">
      <alignment horizontal="center" vertical="center" textRotation="255" wrapText="1"/>
    </xf>
    <xf numFmtId="0" fontId="0" fillId="5" borderId="131" xfId="0" applyFont="1" applyFill="1" applyBorder="1" applyAlignment="1">
      <alignment horizontal="center" vertical="center" textRotation="255" wrapText="1"/>
    </xf>
    <xf numFmtId="0" fontId="0" fillId="5" borderId="16" xfId="0" applyFont="1" applyFill="1" applyBorder="1" applyAlignment="1">
      <alignment horizontal="center" vertical="center" textRotation="255" wrapText="1"/>
    </xf>
    <xf numFmtId="0" fontId="0" fillId="5" borderId="21" xfId="0" applyFont="1" applyFill="1" applyBorder="1" applyAlignment="1">
      <alignment horizontal="center" vertical="center" textRotation="255" wrapText="1"/>
    </xf>
    <xf numFmtId="0" fontId="0" fillId="5" borderId="13" xfId="0" applyFont="1" applyFill="1" applyBorder="1" applyAlignment="1">
      <alignment horizontal="center" vertical="center" textRotation="255" wrapText="1"/>
    </xf>
    <xf numFmtId="49" fontId="0" fillId="5" borderId="56" xfId="0" applyNumberFormat="1" applyFont="1" applyFill="1" applyBorder="1" applyAlignment="1">
      <alignment vertical="top" wrapText="1"/>
    </xf>
    <xf numFmtId="0" fontId="0" fillId="5" borderId="56" xfId="0" applyFont="1" applyFill="1" applyBorder="1" applyAlignment="1">
      <alignment vertical="top" wrapText="1"/>
    </xf>
    <xf numFmtId="0" fontId="0" fillId="5" borderId="71" xfId="0" applyFont="1" applyFill="1" applyBorder="1" applyAlignment="1">
      <alignment vertical="top" wrapText="1"/>
    </xf>
    <xf numFmtId="0" fontId="0" fillId="5" borderId="184" xfId="0" applyFont="1" applyFill="1" applyBorder="1" applyAlignment="1">
      <alignment horizontal="center" vertical="center" wrapText="1"/>
    </xf>
    <xf numFmtId="0" fontId="0" fillId="5" borderId="213" xfId="0" applyFont="1" applyFill="1" applyBorder="1" applyAlignment="1">
      <alignment horizontal="center" vertical="center" wrapText="1"/>
    </xf>
    <xf numFmtId="178" fontId="0" fillId="5" borderId="56" xfId="0" applyNumberFormat="1" applyFont="1" applyFill="1" applyBorder="1" applyAlignment="1">
      <alignment horizontal="center" vertical="center" wrapText="1"/>
    </xf>
    <xf numFmtId="178" fontId="0" fillId="5" borderId="71" xfId="0" applyNumberFormat="1" applyFont="1" applyFill="1" applyBorder="1" applyAlignment="1">
      <alignment horizontal="center" vertical="center" wrapText="1"/>
    </xf>
    <xf numFmtId="178" fontId="0" fillId="5" borderId="122" xfId="0" applyNumberFormat="1" applyFont="1" applyFill="1" applyBorder="1" applyAlignment="1">
      <alignment horizontal="center" vertical="center" wrapText="1"/>
    </xf>
    <xf numFmtId="0" fontId="0" fillId="14" borderId="31" xfId="0" applyFont="1" applyFill="1" applyBorder="1" applyAlignment="1">
      <alignment horizontal="center" vertical="center" wrapText="1"/>
    </xf>
    <xf numFmtId="0" fontId="0" fillId="14" borderId="32" xfId="0" applyFont="1" applyFill="1" applyBorder="1" applyAlignment="1">
      <alignment horizontal="center" vertical="center" wrapText="1"/>
    </xf>
    <xf numFmtId="0" fontId="5" fillId="0" borderId="0" xfId="0" applyFont="1" applyAlignment="1">
      <alignment horizontal="center" vertical="center"/>
    </xf>
    <xf numFmtId="0" fontId="37" fillId="0" borderId="0" xfId="0" applyFont="1" applyAlignment="1">
      <alignment horizontal="right" vertical="center"/>
    </xf>
    <xf numFmtId="0" fontId="0" fillId="0" borderId="26" xfId="0" applyFont="1" applyBorder="1" applyAlignment="1">
      <alignment horizontal="center" vertical="center"/>
    </xf>
    <xf numFmtId="0" fontId="0" fillId="0" borderId="78" xfId="0" applyFont="1" applyBorder="1" applyAlignment="1">
      <alignment horizontal="center" vertical="center"/>
    </xf>
    <xf numFmtId="0" fontId="0" fillId="0" borderId="90" xfId="0" applyFont="1" applyBorder="1" applyAlignment="1">
      <alignment horizontal="center" vertical="center"/>
    </xf>
    <xf numFmtId="0" fontId="0" fillId="0" borderId="6" xfId="0" applyFont="1" applyBorder="1" applyAlignment="1">
      <alignment horizontal="center" vertical="center"/>
    </xf>
    <xf numFmtId="0" fontId="0" fillId="0" borderId="0" xfId="0" applyFont="1" applyBorder="1" applyAlignment="1">
      <alignment horizontal="center" vertical="center"/>
    </xf>
    <xf numFmtId="0" fontId="0" fillId="0" borderId="21" xfId="0" applyFont="1" applyBorder="1" applyAlignment="1">
      <alignment horizontal="center" vertical="center"/>
    </xf>
    <xf numFmtId="0" fontId="0" fillId="0" borderId="94" xfId="0" applyFont="1" applyBorder="1" applyAlignment="1">
      <alignment horizontal="center" vertical="center"/>
    </xf>
    <xf numFmtId="0" fontId="0" fillId="0" borderId="79" xfId="0" applyFont="1" applyBorder="1" applyAlignment="1">
      <alignment horizontal="center" vertical="center"/>
    </xf>
    <xf numFmtId="0" fontId="0" fillId="0" borderId="36" xfId="0" applyFont="1" applyBorder="1" applyAlignment="1">
      <alignment horizontal="center" vertical="center"/>
    </xf>
    <xf numFmtId="0" fontId="0" fillId="0" borderId="27" xfId="0" applyFont="1" applyBorder="1" applyAlignment="1">
      <alignment horizontal="center" vertical="center"/>
    </xf>
    <xf numFmtId="0" fontId="0" fillId="0" borderId="39" xfId="0" applyFont="1" applyBorder="1" applyAlignment="1">
      <alignment horizontal="center" vertical="center"/>
    </xf>
    <xf numFmtId="0" fontId="0" fillId="0" borderId="122" xfId="0" applyFont="1" applyBorder="1" applyAlignment="1">
      <alignment horizontal="center" vertical="center" wrapText="1"/>
    </xf>
    <xf numFmtId="0" fontId="0" fillId="0" borderId="52" xfId="0" applyFont="1" applyBorder="1" applyAlignment="1">
      <alignment horizontal="center" vertical="center" wrapText="1"/>
    </xf>
    <xf numFmtId="0" fontId="0" fillId="0" borderId="19" xfId="0" applyBorder="1" applyAlignment="1">
      <alignment horizontal="center" vertical="center" wrapText="1"/>
    </xf>
    <xf numFmtId="0" fontId="0" fillId="0" borderId="50" xfId="0" applyFont="1" applyBorder="1" applyAlignment="1">
      <alignment horizontal="center" vertical="center" wrapText="1"/>
    </xf>
    <xf numFmtId="0" fontId="0" fillId="0" borderId="159" xfId="0" applyNumberFormat="1" applyBorder="1" applyAlignment="1">
      <alignment horizontal="center" vertical="center" wrapText="1"/>
    </xf>
    <xf numFmtId="0" fontId="0" fillId="0" borderId="51" xfId="0" applyNumberFormat="1" applyFont="1" applyBorder="1" applyAlignment="1">
      <alignment horizontal="center" vertical="center" wrapText="1"/>
    </xf>
    <xf numFmtId="0" fontId="0" fillId="13" borderId="49" xfId="0" applyFont="1" applyFill="1" applyBorder="1" applyAlignment="1">
      <alignment horizontal="center" vertical="center"/>
    </xf>
    <xf numFmtId="0" fontId="0" fillId="13" borderId="9" xfId="0" applyFont="1" applyFill="1" applyBorder="1" applyAlignment="1">
      <alignment horizontal="center" vertical="center"/>
    </xf>
    <xf numFmtId="0" fontId="0" fillId="13" borderId="7" xfId="0" applyFont="1" applyFill="1" applyBorder="1" applyAlignment="1">
      <alignment horizontal="center" vertical="center"/>
    </xf>
    <xf numFmtId="178" fontId="0" fillId="14" borderId="122" xfId="0" applyNumberFormat="1" applyFont="1" applyFill="1" applyBorder="1" applyAlignment="1">
      <alignment horizontal="center" vertical="center"/>
    </xf>
    <xf numFmtId="178" fontId="0" fillId="14" borderId="56" xfId="0" applyNumberFormat="1" applyFont="1" applyFill="1" applyBorder="1" applyAlignment="1">
      <alignment horizontal="center" vertical="center"/>
    </xf>
    <xf numFmtId="0" fontId="0" fillId="14" borderId="82" xfId="0" applyFont="1" applyFill="1" applyBorder="1" applyAlignment="1">
      <alignment horizontal="center" vertical="center" wrapText="1"/>
    </xf>
    <xf numFmtId="0" fontId="0" fillId="14" borderId="185" xfId="0" applyFont="1" applyFill="1" applyBorder="1" applyAlignment="1">
      <alignment horizontal="center" vertical="center" wrapText="1"/>
    </xf>
    <xf numFmtId="0" fontId="0" fillId="14" borderId="198" xfId="0" applyFont="1" applyFill="1" applyBorder="1" applyAlignment="1">
      <alignment horizontal="center" vertical="center"/>
    </xf>
    <xf numFmtId="0" fontId="0" fillId="14" borderId="199" xfId="0" applyFont="1" applyFill="1" applyBorder="1" applyAlignment="1">
      <alignment horizontal="center" vertical="center"/>
    </xf>
    <xf numFmtId="0" fontId="0" fillId="14" borderId="82" xfId="0" applyFont="1" applyFill="1" applyBorder="1" applyAlignment="1">
      <alignment horizontal="center" vertical="center"/>
    </xf>
    <xf numFmtId="0" fontId="0" fillId="14" borderId="25" xfId="0" applyFont="1" applyFill="1" applyBorder="1" applyAlignment="1">
      <alignment horizontal="center" vertical="center"/>
    </xf>
    <xf numFmtId="0" fontId="0" fillId="14" borderId="185" xfId="0" applyFont="1" applyFill="1" applyBorder="1" applyAlignment="1">
      <alignment horizontal="center" vertical="center"/>
    </xf>
    <xf numFmtId="0" fontId="0" fillId="14" borderId="181" xfId="0" applyFont="1" applyFill="1" applyBorder="1" applyAlignment="1">
      <alignment horizontal="center" vertical="center" wrapText="1"/>
    </xf>
    <xf numFmtId="0" fontId="0" fillId="14" borderId="180" xfId="0" applyFont="1" applyFill="1" applyBorder="1" applyAlignment="1">
      <alignment horizontal="center" vertical="center" wrapText="1"/>
    </xf>
    <xf numFmtId="0" fontId="0" fillId="14" borderId="192" xfId="0" applyFont="1" applyFill="1" applyBorder="1" applyAlignment="1">
      <alignment horizontal="center" vertical="center" wrapText="1"/>
    </xf>
    <xf numFmtId="0" fontId="0" fillId="14" borderId="193" xfId="0" applyFont="1" applyFill="1" applyBorder="1" applyAlignment="1">
      <alignment horizontal="center" vertical="center" wrapText="1"/>
    </xf>
    <xf numFmtId="0" fontId="0" fillId="14" borderId="166" xfId="0" applyFont="1" applyFill="1" applyBorder="1" applyAlignment="1">
      <alignment horizontal="center" vertical="center" wrapText="1"/>
    </xf>
    <xf numFmtId="0" fontId="0" fillId="14" borderId="167" xfId="0" applyFont="1" applyFill="1" applyBorder="1" applyAlignment="1">
      <alignment horizontal="center" vertical="center" wrapText="1"/>
    </xf>
    <xf numFmtId="0" fontId="0" fillId="14" borderId="92" xfId="0" applyFont="1" applyFill="1" applyBorder="1" applyAlignment="1">
      <alignment horizontal="center" vertical="center" wrapText="1"/>
    </xf>
    <xf numFmtId="0" fontId="0" fillId="14" borderId="195" xfId="0" applyFont="1" applyFill="1" applyBorder="1" applyAlignment="1">
      <alignment horizontal="center" vertical="center" wrapText="1"/>
    </xf>
    <xf numFmtId="49" fontId="0" fillId="14" borderId="122" xfId="0" applyNumberFormat="1" applyFont="1" applyFill="1" applyBorder="1" applyAlignment="1">
      <alignment horizontal="left" vertical="top" wrapText="1"/>
    </xf>
    <xf numFmtId="0" fontId="0" fillId="14" borderId="56" xfId="0" applyFont="1" applyFill="1" applyBorder="1" applyAlignment="1">
      <alignment horizontal="left" vertical="top" wrapText="1"/>
    </xf>
    <xf numFmtId="0" fontId="0" fillId="14" borderId="52" xfId="0" applyFont="1" applyFill="1" applyBorder="1" applyAlignment="1">
      <alignment horizontal="left" vertical="top" wrapText="1"/>
    </xf>
    <xf numFmtId="0" fontId="0" fillId="14" borderId="186" xfId="0" applyFont="1" applyFill="1" applyBorder="1" applyAlignment="1">
      <alignment horizontal="center" vertical="center"/>
    </xf>
    <xf numFmtId="0" fontId="0" fillId="14" borderId="187" xfId="0" applyFont="1" applyFill="1" applyBorder="1" applyAlignment="1">
      <alignment horizontal="center" vertical="center"/>
    </xf>
    <xf numFmtId="0" fontId="0" fillId="14" borderId="189" xfId="0" applyFont="1" applyFill="1" applyBorder="1" applyAlignment="1">
      <alignment horizontal="center" vertical="center" wrapText="1"/>
    </xf>
    <xf numFmtId="0" fontId="0" fillId="14" borderId="191" xfId="0" applyFont="1" applyFill="1" applyBorder="1" applyAlignment="1">
      <alignment horizontal="center" vertical="center" wrapText="1"/>
    </xf>
    <xf numFmtId="0" fontId="0" fillId="0" borderId="6" xfId="0" applyFont="1" applyBorder="1" applyAlignment="1">
      <alignment horizontal="center" vertical="center" wrapText="1"/>
    </xf>
    <xf numFmtId="0" fontId="0" fillId="14" borderId="146" xfId="0" applyFont="1" applyFill="1" applyBorder="1" applyAlignment="1">
      <alignment horizontal="center" vertical="center" textRotation="255" wrapText="1"/>
    </xf>
    <xf numFmtId="0" fontId="0" fillId="14" borderId="55" xfId="0" applyFont="1" applyFill="1" applyBorder="1" applyAlignment="1">
      <alignment horizontal="center" vertical="center" textRotation="255" wrapText="1"/>
    </xf>
    <xf numFmtId="0" fontId="0" fillId="14" borderId="131" xfId="0" applyFont="1" applyFill="1" applyBorder="1" applyAlignment="1">
      <alignment horizontal="center" vertical="center" textRotation="255" wrapText="1"/>
    </xf>
    <xf numFmtId="0" fontId="0" fillId="14" borderId="122" xfId="0" applyFont="1" applyFill="1" applyBorder="1" applyAlignment="1">
      <alignment horizontal="center" vertical="center" textRotation="255" wrapText="1"/>
    </xf>
    <xf numFmtId="0" fontId="0" fillId="14" borderId="56" xfId="0" applyFont="1" applyFill="1" applyBorder="1" applyAlignment="1">
      <alignment horizontal="center" vertical="center" textRotation="255" wrapText="1"/>
    </xf>
    <xf numFmtId="0" fontId="0" fillId="14" borderId="71" xfId="0" applyFont="1" applyFill="1" applyBorder="1" applyAlignment="1">
      <alignment horizontal="center" vertical="center" textRotation="255" wrapText="1"/>
    </xf>
    <xf numFmtId="49" fontId="0" fillId="14" borderId="122" xfId="0" applyNumberFormat="1" applyFont="1" applyFill="1" applyBorder="1" applyAlignment="1">
      <alignment horizontal="center" vertical="top"/>
    </xf>
    <xf numFmtId="49" fontId="0" fillId="14" borderId="56" xfId="0" applyNumberFormat="1" applyFont="1" applyFill="1" applyBorder="1" applyAlignment="1">
      <alignment horizontal="center" vertical="top"/>
    </xf>
    <xf numFmtId="49" fontId="0" fillId="14" borderId="52" xfId="0" applyNumberFormat="1" applyFont="1" applyFill="1" applyBorder="1" applyAlignment="1">
      <alignment horizontal="center" vertical="top"/>
    </xf>
    <xf numFmtId="49" fontId="0" fillId="14" borderId="172" xfId="0" applyNumberFormat="1" applyFont="1" applyFill="1" applyBorder="1" applyAlignment="1">
      <alignment horizontal="center" vertical="center" textRotation="255"/>
    </xf>
    <xf numFmtId="49" fontId="0" fillId="14" borderId="176" xfId="0" applyNumberFormat="1" applyFont="1" applyFill="1" applyBorder="1" applyAlignment="1">
      <alignment horizontal="center" vertical="center" textRotation="255"/>
    </xf>
    <xf numFmtId="178" fontId="0" fillId="14" borderId="122" xfId="0" applyNumberFormat="1" applyFont="1" applyFill="1" applyBorder="1" applyAlignment="1">
      <alignment horizontal="center" vertical="center" wrapText="1"/>
    </xf>
    <xf numFmtId="178" fontId="0" fillId="14" borderId="56" xfId="0" applyNumberFormat="1" applyFont="1" applyFill="1" applyBorder="1" applyAlignment="1">
      <alignment horizontal="center" vertical="center" wrapText="1"/>
    </xf>
    <xf numFmtId="178" fontId="0" fillId="14" borderId="52" xfId="0" applyNumberFormat="1" applyFont="1" applyFill="1" applyBorder="1" applyAlignment="1">
      <alignment horizontal="center" vertical="center" wrapText="1"/>
    </xf>
    <xf numFmtId="178" fontId="0" fillId="14" borderId="71" xfId="0" applyNumberFormat="1" applyFont="1" applyFill="1" applyBorder="1" applyAlignment="1">
      <alignment horizontal="center" vertical="center" wrapText="1"/>
    </xf>
    <xf numFmtId="0" fontId="0" fillId="0" borderId="5" xfId="0" applyFont="1" applyBorder="1" applyAlignment="1">
      <alignment horizontal="center" vertical="center"/>
    </xf>
    <xf numFmtId="0" fontId="0" fillId="0" borderId="70" xfId="0" applyFont="1" applyBorder="1" applyAlignment="1">
      <alignment horizontal="center" vertical="center"/>
    </xf>
    <xf numFmtId="0" fontId="0" fillId="0" borderId="16" xfId="0" applyFont="1" applyBorder="1" applyAlignment="1">
      <alignment horizontal="center" vertical="center"/>
    </xf>
    <xf numFmtId="0" fontId="0" fillId="0" borderId="19" xfId="0" applyFont="1" applyBorder="1" applyAlignment="1">
      <alignment horizontal="center" vertical="center"/>
    </xf>
    <xf numFmtId="0" fontId="0" fillId="0" borderId="18" xfId="0" applyFont="1" applyBorder="1" applyAlignment="1">
      <alignment horizontal="center" vertical="center"/>
    </xf>
    <xf numFmtId="0" fontId="0" fillId="0" borderId="30" xfId="0" applyFont="1" applyBorder="1" applyAlignment="1">
      <alignment horizontal="center" vertical="center"/>
    </xf>
    <xf numFmtId="0" fontId="0" fillId="0" borderId="22" xfId="0" applyFont="1" applyBorder="1" applyAlignment="1">
      <alignment horizontal="center" vertical="center"/>
    </xf>
    <xf numFmtId="0" fontId="0" fillId="0" borderId="6" xfId="0" applyFont="1" applyFill="1" applyBorder="1" applyAlignment="1">
      <alignment horizontal="center" vertical="center" wrapText="1"/>
    </xf>
    <xf numFmtId="0" fontId="0" fillId="0" borderId="0" xfId="0" applyFont="1" applyFill="1" applyBorder="1" applyAlignment="1">
      <alignment horizontal="center" vertical="center" wrapText="1"/>
    </xf>
    <xf numFmtId="49" fontId="0" fillId="0" borderId="5" xfId="0" applyNumberFormat="1" applyFont="1" applyBorder="1" applyAlignment="1">
      <alignment horizontal="distributed" vertical="center"/>
    </xf>
    <xf numFmtId="49" fontId="0" fillId="0" borderId="70" xfId="0" applyNumberFormat="1" applyFont="1" applyBorder="1" applyAlignment="1">
      <alignment horizontal="distributed" vertical="center"/>
    </xf>
    <xf numFmtId="49" fontId="0" fillId="0" borderId="16" xfId="0" applyNumberFormat="1" applyFont="1" applyBorder="1" applyAlignment="1">
      <alignment horizontal="distributed" vertical="center"/>
    </xf>
    <xf numFmtId="177" fontId="45" fillId="0" borderId="19" xfId="0" applyNumberFormat="1" applyFont="1" applyBorder="1" applyAlignment="1">
      <alignment horizontal="left" vertical="center"/>
    </xf>
    <xf numFmtId="177" fontId="45" fillId="0" borderId="70" xfId="0" applyNumberFormat="1" applyFont="1" applyBorder="1" applyAlignment="1">
      <alignment horizontal="left" vertical="center"/>
    </xf>
    <xf numFmtId="177" fontId="45" fillId="0" borderId="16" xfId="0" applyNumberFormat="1" applyFont="1" applyBorder="1" applyAlignment="1">
      <alignment horizontal="left" vertical="center"/>
    </xf>
    <xf numFmtId="177" fontId="45" fillId="0" borderId="19" xfId="0" applyNumberFormat="1" applyFont="1" applyFill="1" applyBorder="1" applyAlignment="1">
      <alignment horizontal="left" vertical="center" wrapText="1"/>
    </xf>
    <xf numFmtId="177" fontId="45" fillId="0" borderId="70" xfId="0" applyNumberFormat="1" applyFont="1" applyFill="1" applyBorder="1" applyAlignment="1">
      <alignment horizontal="left" vertical="center" wrapText="1"/>
    </xf>
    <xf numFmtId="177" fontId="45" fillId="0" borderId="107" xfId="0" applyNumberFormat="1" applyFont="1" applyFill="1" applyBorder="1" applyAlignment="1">
      <alignment horizontal="left" vertical="center" wrapText="1"/>
    </xf>
    <xf numFmtId="0" fontId="0" fillId="0" borderId="11" xfId="0" applyFont="1" applyFill="1" applyBorder="1" applyAlignment="1">
      <alignment horizontal="distributed" vertical="center"/>
    </xf>
    <xf numFmtId="0" fontId="0" fillId="0" borderId="30" xfId="0" applyFont="1" applyFill="1" applyBorder="1" applyAlignment="1">
      <alignment horizontal="distributed" vertical="center"/>
    </xf>
    <xf numFmtId="0" fontId="0" fillId="0" borderId="9" xfId="0" applyFont="1" applyBorder="1" applyAlignment="1">
      <alignment horizontal="distributed" vertical="center"/>
    </xf>
    <xf numFmtId="0" fontId="0" fillId="0" borderId="30" xfId="0" applyFill="1" applyBorder="1" applyAlignment="1">
      <alignment vertical="center"/>
    </xf>
    <xf numFmtId="0" fontId="0" fillId="0" borderId="22" xfId="0" applyFill="1" applyBorder="1" applyAlignment="1">
      <alignment vertical="center"/>
    </xf>
    <xf numFmtId="49" fontId="0" fillId="0" borderId="11" xfId="0" applyNumberFormat="1" applyFont="1" applyBorder="1" applyAlignment="1">
      <alignment horizontal="distributed" vertical="center"/>
    </xf>
    <xf numFmtId="49" fontId="0" fillId="0" borderId="30" xfId="0" applyNumberFormat="1" applyFont="1" applyBorder="1" applyAlignment="1">
      <alignment horizontal="distributed" vertical="center"/>
    </xf>
    <xf numFmtId="49" fontId="0" fillId="0" borderId="9" xfId="0" applyNumberFormat="1" applyFont="1" applyBorder="1" applyAlignment="1">
      <alignment horizontal="distributed" vertical="center"/>
    </xf>
    <xf numFmtId="177" fontId="45" fillId="0" borderId="18" xfId="0" applyNumberFormat="1" applyFont="1" applyBorder="1" applyAlignment="1">
      <alignment horizontal="left" vertical="center"/>
    </xf>
    <xf numFmtId="177" fontId="45" fillId="0" borderId="30" xfId="0" applyNumberFormat="1" applyFont="1" applyBorder="1" applyAlignment="1">
      <alignment horizontal="left" vertical="center"/>
    </xf>
    <xf numFmtId="177" fontId="45" fillId="0" borderId="9" xfId="0" applyNumberFormat="1" applyFont="1" applyBorder="1" applyAlignment="1">
      <alignment horizontal="left" vertical="center"/>
    </xf>
    <xf numFmtId="0" fontId="45" fillId="0" borderId="18" xfId="0" applyFont="1" applyFill="1" applyBorder="1" applyAlignment="1">
      <alignment horizontal="center" vertical="center"/>
    </xf>
    <xf numFmtId="0" fontId="45" fillId="0" borderId="30" xfId="0" applyFont="1" applyFill="1" applyBorder="1" applyAlignment="1">
      <alignment horizontal="center" vertical="center"/>
    </xf>
    <xf numFmtId="0" fontId="45" fillId="0" borderId="22" xfId="0" applyFont="1" applyFill="1" applyBorder="1" applyAlignment="1">
      <alignment horizontal="center" vertical="center"/>
    </xf>
    <xf numFmtId="49" fontId="0" fillId="0" borderId="47" xfId="0" applyNumberFormat="1" applyFont="1" applyBorder="1" applyAlignment="1">
      <alignment horizontal="distributed" vertical="top"/>
    </xf>
    <xf numFmtId="49" fontId="0" fillId="0" borderId="27" xfId="0" applyNumberFormat="1" applyFont="1" applyBorder="1" applyAlignment="1">
      <alignment horizontal="distributed" vertical="top"/>
    </xf>
    <xf numFmtId="0" fontId="0" fillId="0" borderId="38" xfId="0" applyFont="1" applyBorder="1" applyAlignment="1">
      <alignment horizontal="distributed" vertical="center"/>
    </xf>
    <xf numFmtId="177" fontId="45" fillId="0" borderId="36" xfId="0" applyNumberFormat="1" applyFont="1" applyBorder="1" applyAlignment="1">
      <alignment horizontal="left" vertical="center"/>
    </xf>
    <xf numFmtId="177" fontId="45" fillId="0" borderId="27" xfId="0" applyNumberFormat="1" applyFont="1" applyBorder="1" applyAlignment="1">
      <alignment horizontal="left" vertical="center"/>
    </xf>
    <xf numFmtId="177" fontId="45" fillId="0" borderId="38" xfId="0" applyNumberFormat="1" applyFont="1" applyBorder="1" applyAlignment="1">
      <alignment horizontal="left" vertical="center"/>
    </xf>
    <xf numFmtId="58" fontId="45" fillId="0" borderId="36" xfId="0" applyNumberFormat="1" applyFont="1" applyFill="1" applyBorder="1" applyAlignment="1">
      <alignment horizontal="center" vertical="center"/>
    </xf>
    <xf numFmtId="58" fontId="45" fillId="0" borderId="27" xfId="0" applyNumberFormat="1" applyFont="1" applyFill="1" applyBorder="1" applyAlignment="1">
      <alignment horizontal="center" vertical="center"/>
    </xf>
    <xf numFmtId="58" fontId="45" fillId="0" borderId="39" xfId="0" applyNumberFormat="1" applyFont="1" applyFill="1" applyBorder="1" applyAlignment="1">
      <alignment horizontal="center" vertical="center"/>
    </xf>
    <xf numFmtId="0" fontId="0" fillId="4" borderId="184" xfId="0" applyFont="1" applyFill="1" applyBorder="1" applyAlignment="1">
      <alignment horizontal="center" vertical="center" wrapText="1"/>
    </xf>
    <xf numFmtId="0" fontId="0" fillId="4" borderId="213" xfId="0" applyFont="1" applyFill="1" applyBorder="1" applyAlignment="1">
      <alignment horizontal="center" vertical="center" wrapText="1"/>
    </xf>
    <xf numFmtId="0" fontId="7" fillId="0" borderId="0" xfId="0" applyFont="1" applyAlignment="1">
      <alignment horizontal="left" vertical="top" wrapText="1"/>
    </xf>
    <xf numFmtId="0" fontId="48" fillId="0" borderId="0" xfId="0" applyFont="1" applyFill="1" applyBorder="1" applyAlignment="1">
      <alignment horizontal="left" vertical="center" shrinkToFit="1"/>
    </xf>
    <xf numFmtId="49" fontId="0" fillId="5" borderId="56" xfId="0" applyNumberFormat="1" applyFont="1" applyFill="1" applyBorder="1" applyAlignment="1">
      <alignment horizontal="center" vertical="top"/>
    </xf>
    <xf numFmtId="0" fontId="0" fillId="5" borderId="56" xfId="0" applyFont="1" applyFill="1" applyBorder="1" applyAlignment="1">
      <alignment horizontal="center" vertical="top"/>
    </xf>
    <xf numFmtId="0" fontId="0" fillId="5" borderId="71" xfId="0" applyFont="1" applyFill="1" applyBorder="1" applyAlignment="1">
      <alignment horizontal="center" vertical="top"/>
    </xf>
    <xf numFmtId="0" fontId="5" fillId="6" borderId="0" xfId="0" applyFont="1" applyFill="1" applyAlignment="1">
      <alignment horizontal="center"/>
    </xf>
    <xf numFmtId="0" fontId="49" fillId="6" borderId="0" xfId="0" applyFont="1" applyFill="1" applyAlignment="1">
      <alignment horizontal="right"/>
    </xf>
    <xf numFmtId="49" fontId="0" fillId="0" borderId="5" xfId="0" applyNumberFormat="1" applyFont="1" applyBorder="1" applyAlignment="1">
      <alignment horizontal="distributed" vertical="top"/>
    </xf>
    <xf numFmtId="49" fontId="0" fillId="0" borderId="70" xfId="0" applyNumberFormat="1" applyFont="1" applyBorder="1" applyAlignment="1">
      <alignment horizontal="distributed" vertical="top"/>
    </xf>
    <xf numFmtId="49" fontId="0" fillId="0" borderId="16" xfId="0" applyNumberFormat="1" applyFont="1" applyBorder="1" applyAlignment="1">
      <alignment horizontal="distributed" vertical="top"/>
    </xf>
    <xf numFmtId="0" fontId="0" fillId="0" borderId="30" xfId="0" applyFont="1" applyFill="1" applyBorder="1" applyAlignment="1">
      <alignment vertical="center"/>
    </xf>
    <xf numFmtId="0" fontId="0" fillId="0" borderId="22" xfId="0" applyFont="1" applyFill="1" applyBorder="1" applyAlignment="1">
      <alignment vertical="center"/>
    </xf>
    <xf numFmtId="0" fontId="49" fillId="0" borderId="0" xfId="0" applyFont="1" applyAlignment="1">
      <alignment horizontal="right" vertical="center"/>
    </xf>
    <xf numFmtId="0" fontId="7" fillId="0" borderId="0" xfId="0" applyFont="1" applyAlignment="1">
      <alignment horizontal="left" vertical="center" shrinkToFit="1"/>
    </xf>
    <xf numFmtId="0" fontId="18" fillId="0" borderId="159" xfId="0" applyFont="1" applyFill="1" applyBorder="1" applyAlignment="1">
      <alignment horizontal="center" vertical="center" wrapText="1"/>
    </xf>
    <xf numFmtId="0" fontId="18" fillId="0" borderId="57" xfId="0" applyFont="1" applyFill="1" applyBorder="1" applyAlignment="1">
      <alignment horizontal="center" vertical="center" wrapText="1"/>
    </xf>
    <xf numFmtId="0" fontId="18" fillId="0" borderId="51" xfId="0" applyFont="1" applyFill="1" applyBorder="1" applyAlignment="1">
      <alignment horizontal="center" vertical="center" wrapText="1"/>
    </xf>
    <xf numFmtId="0" fontId="8" fillId="9" borderId="18" xfId="0" applyFont="1" applyFill="1" applyBorder="1" applyAlignment="1">
      <alignment horizontal="center" vertical="center" wrapText="1"/>
    </xf>
    <xf numFmtId="0" fontId="8" fillId="9" borderId="9" xfId="0" applyFont="1" applyFill="1" applyBorder="1" applyAlignment="1">
      <alignment horizontal="center" vertical="center" wrapText="1"/>
    </xf>
    <xf numFmtId="0" fontId="8" fillId="9" borderId="19" xfId="0" applyFont="1" applyFill="1" applyBorder="1" applyAlignment="1">
      <alignment horizontal="center" vertical="center" wrapText="1"/>
    </xf>
    <xf numFmtId="0" fontId="8" fillId="9" borderId="16" xfId="0" applyFont="1" applyFill="1" applyBorder="1" applyAlignment="1">
      <alignment horizontal="center" vertical="center" wrapText="1"/>
    </xf>
    <xf numFmtId="0" fontId="8" fillId="9" borderId="50" xfId="0" applyFont="1" applyFill="1" applyBorder="1" applyAlignment="1">
      <alignment horizontal="center" vertical="center" wrapText="1"/>
    </xf>
    <xf numFmtId="0" fontId="8" fillId="9" borderId="8" xfId="0" applyFont="1" applyFill="1" applyBorder="1" applyAlignment="1">
      <alignment horizontal="center" vertical="center" wrapText="1"/>
    </xf>
    <xf numFmtId="0" fontId="8" fillId="9" borderId="18" xfId="0" applyFont="1" applyFill="1" applyBorder="1" applyAlignment="1">
      <alignment horizontal="center" vertical="center"/>
    </xf>
    <xf numFmtId="0" fontId="8" fillId="9" borderId="9" xfId="0" applyFont="1" applyFill="1" applyBorder="1" applyAlignment="1">
      <alignment horizontal="center" vertical="center"/>
    </xf>
    <xf numFmtId="0" fontId="8" fillId="9" borderId="30" xfId="0" applyFont="1" applyFill="1" applyBorder="1" applyAlignment="1">
      <alignment horizontal="center" vertical="center"/>
    </xf>
    <xf numFmtId="0" fontId="18" fillId="9" borderId="122" xfId="0" applyFont="1" applyFill="1" applyBorder="1" applyAlignment="1">
      <alignment horizontal="center" vertical="center"/>
    </xf>
    <xf numFmtId="0" fontId="18" fillId="9" borderId="56" xfId="0" applyFont="1" applyFill="1" applyBorder="1" applyAlignment="1">
      <alignment horizontal="center" vertical="center"/>
    </xf>
    <xf numFmtId="0" fontId="18" fillId="9" borderId="52" xfId="0" applyFont="1" applyFill="1" applyBorder="1" applyAlignment="1">
      <alignment horizontal="center" vertical="center"/>
    </xf>
    <xf numFmtId="0" fontId="0" fillId="0" borderId="110" xfId="0" applyFont="1" applyFill="1" applyBorder="1" applyAlignment="1">
      <alignment vertical="top" wrapText="1"/>
    </xf>
    <xf numFmtId="0" fontId="0" fillId="0" borderId="41" xfId="0" applyFont="1" applyFill="1" applyBorder="1" applyAlignment="1">
      <alignment vertical="top" wrapText="1"/>
    </xf>
    <xf numFmtId="0" fontId="0" fillId="0" borderId="42" xfId="0" applyFont="1" applyFill="1" applyBorder="1" applyAlignment="1">
      <alignment vertical="top" wrapText="1"/>
    </xf>
    <xf numFmtId="0" fontId="51" fillId="0" borderId="78" xfId="0" applyFont="1" applyBorder="1" applyAlignment="1">
      <alignment horizontal="left" vertical="center" shrinkToFit="1"/>
    </xf>
    <xf numFmtId="0" fontId="0" fillId="0" borderId="0" xfId="0" applyFont="1" applyAlignment="1">
      <alignment horizontal="left" vertical="center"/>
    </xf>
    <xf numFmtId="0" fontId="8" fillId="13" borderId="11" xfId="0" applyFont="1" applyFill="1" applyBorder="1" applyAlignment="1">
      <alignment horizontal="center" vertical="center"/>
    </xf>
    <xf numFmtId="0" fontId="8" fillId="13" borderId="30" xfId="0" applyFont="1" applyFill="1" applyBorder="1" applyAlignment="1">
      <alignment horizontal="center" vertical="center"/>
    </xf>
    <xf numFmtId="0" fontId="8" fillId="13" borderId="9" xfId="0" applyFont="1" applyFill="1" applyBorder="1" applyAlignment="1">
      <alignment horizontal="center" vertical="center"/>
    </xf>
    <xf numFmtId="0" fontId="8" fillId="9" borderId="146" xfId="0" applyFont="1" applyFill="1" applyBorder="1" applyAlignment="1">
      <alignment horizontal="center" vertical="center" textRotation="255" wrapText="1"/>
    </xf>
    <xf numFmtId="0" fontId="8" fillId="9" borderId="55" xfId="0" applyFont="1" applyFill="1" applyBorder="1" applyAlignment="1">
      <alignment horizontal="center" vertical="center" textRotation="255" wrapText="1"/>
    </xf>
    <xf numFmtId="0" fontId="8" fillId="9" borderId="106" xfId="0" applyFont="1" applyFill="1" applyBorder="1" applyAlignment="1">
      <alignment horizontal="center" vertical="center" textRotation="255" wrapText="1"/>
    </xf>
    <xf numFmtId="0" fontId="8" fillId="9" borderId="122" xfId="0" applyFont="1" applyFill="1" applyBorder="1" applyAlignment="1">
      <alignment horizontal="center" vertical="center" textRotation="255" wrapText="1"/>
    </xf>
    <xf numFmtId="0" fontId="8" fillId="9" borderId="56" xfId="0" applyFont="1" applyFill="1" applyBorder="1" applyAlignment="1">
      <alignment horizontal="center" vertical="center" textRotation="255" wrapText="1"/>
    </xf>
    <xf numFmtId="0" fontId="8" fillId="9" borderId="52" xfId="0" applyFont="1" applyFill="1" applyBorder="1" applyAlignment="1">
      <alignment horizontal="center" vertical="center" textRotation="255" wrapText="1"/>
    </xf>
    <xf numFmtId="0" fontId="8" fillId="9" borderId="122" xfId="0" applyFont="1" applyFill="1" applyBorder="1" applyAlignment="1">
      <alignment horizontal="left" vertical="top" wrapText="1"/>
    </xf>
    <xf numFmtId="0" fontId="8" fillId="9" borderId="56" xfId="0" applyFont="1" applyFill="1" applyBorder="1" applyAlignment="1">
      <alignment horizontal="left" vertical="top" wrapText="1"/>
    </xf>
    <xf numFmtId="0" fontId="8" fillId="9" borderId="52" xfId="0" applyFont="1" applyFill="1" applyBorder="1" applyAlignment="1">
      <alignment horizontal="left" vertical="top" wrapText="1"/>
    </xf>
    <xf numFmtId="49" fontId="8" fillId="9" borderId="18" xfId="0" applyNumberFormat="1" applyFont="1" applyFill="1" applyBorder="1" applyAlignment="1">
      <alignment horizontal="center" vertical="center" wrapText="1"/>
    </xf>
    <xf numFmtId="49" fontId="8" fillId="9" borderId="9" xfId="0" applyNumberFormat="1" applyFont="1" applyFill="1" applyBorder="1" applyAlignment="1">
      <alignment horizontal="center" vertical="center" wrapText="1"/>
    </xf>
    <xf numFmtId="0" fontId="8" fillId="9" borderId="31" xfId="0" applyFont="1" applyFill="1" applyBorder="1" applyAlignment="1">
      <alignment horizontal="center" vertical="center" wrapText="1"/>
    </xf>
    <xf numFmtId="0" fontId="8" fillId="9" borderId="32" xfId="0" applyFont="1" applyFill="1" applyBorder="1" applyAlignment="1">
      <alignment horizontal="center" vertical="center" wrapText="1"/>
    </xf>
    <xf numFmtId="0" fontId="5" fillId="0" borderId="34" xfId="0" applyFont="1" applyBorder="1" applyAlignment="1">
      <alignment horizontal="center" vertical="center"/>
    </xf>
    <xf numFmtId="0" fontId="37" fillId="0" borderId="34" xfId="0" applyFont="1" applyBorder="1" applyAlignment="1">
      <alignment horizontal="right" vertical="center"/>
    </xf>
    <xf numFmtId="0" fontId="8" fillId="0" borderId="47" xfId="0" applyFont="1" applyBorder="1" applyAlignment="1">
      <alignment horizontal="center" vertical="center"/>
    </xf>
    <xf numFmtId="0" fontId="8" fillId="0" borderId="27" xfId="0" applyFont="1" applyBorder="1" applyAlignment="1">
      <alignment horizontal="center" vertical="center"/>
    </xf>
    <xf numFmtId="0" fontId="8" fillId="0" borderId="38" xfId="0" applyFont="1" applyBorder="1" applyAlignment="1">
      <alignment horizontal="center" vertical="center"/>
    </xf>
    <xf numFmtId="0" fontId="8" fillId="0" borderId="36" xfId="0" applyFont="1" applyBorder="1" applyAlignment="1">
      <alignment horizontal="center" vertical="center"/>
    </xf>
    <xf numFmtId="0" fontId="8" fillId="0" borderId="39" xfId="0" applyFont="1" applyBorder="1" applyAlignment="1">
      <alignment horizontal="center" vertical="center"/>
    </xf>
    <xf numFmtId="0" fontId="8" fillId="9" borderId="131" xfId="0" applyFont="1" applyFill="1" applyBorder="1" applyAlignment="1">
      <alignment horizontal="center" vertical="center" textRotation="255" wrapText="1"/>
    </xf>
    <xf numFmtId="0" fontId="8" fillId="9" borderId="71" xfId="0" applyFont="1" applyFill="1" applyBorder="1" applyAlignment="1">
      <alignment horizontal="center" vertical="center" textRotation="255" wrapText="1"/>
    </xf>
    <xf numFmtId="49" fontId="8" fillId="9" borderId="56" xfId="0" applyNumberFormat="1" applyFont="1" applyFill="1" applyBorder="1" applyAlignment="1">
      <alignment horizontal="center" vertical="top"/>
    </xf>
    <xf numFmtId="49" fontId="8" fillId="9" borderId="71" xfId="0" applyNumberFormat="1" applyFont="1" applyFill="1" applyBorder="1" applyAlignment="1">
      <alignment horizontal="center" vertical="top"/>
    </xf>
    <xf numFmtId="49" fontId="18" fillId="9" borderId="79" xfId="0" applyNumberFormat="1" applyFont="1" applyFill="1" applyBorder="1" applyAlignment="1">
      <alignment horizontal="center" vertical="center" textRotation="255"/>
    </xf>
    <xf numFmtId="0" fontId="18" fillId="9" borderId="56" xfId="0" applyFont="1" applyFill="1" applyBorder="1" applyAlignment="1">
      <alignment horizontal="center" vertical="center" wrapText="1"/>
    </xf>
    <xf numFmtId="0" fontId="18" fillId="9" borderId="71" xfId="0" applyFont="1" applyFill="1" applyBorder="1" applyAlignment="1">
      <alignment horizontal="center" vertical="center" wrapText="1"/>
    </xf>
    <xf numFmtId="0" fontId="18" fillId="0" borderId="103" xfId="0" applyFont="1" applyFill="1" applyBorder="1" applyAlignment="1">
      <alignment horizontal="center" vertical="center" wrapText="1"/>
    </xf>
    <xf numFmtId="0" fontId="8" fillId="9" borderId="79" xfId="0" applyFont="1" applyFill="1" applyBorder="1" applyAlignment="1">
      <alignment horizontal="center" vertical="center" wrapText="1"/>
    </xf>
    <xf numFmtId="0" fontId="8" fillId="9" borderId="21" xfId="0" applyFont="1" applyFill="1" applyBorder="1" applyAlignment="1">
      <alignment horizontal="center" vertical="center" wrapText="1"/>
    </xf>
    <xf numFmtId="0" fontId="8" fillId="9" borderId="79" xfId="0" applyFont="1" applyFill="1" applyBorder="1" applyAlignment="1">
      <alignment horizontal="center" vertical="center" shrinkToFit="1"/>
    </xf>
    <xf numFmtId="0" fontId="8" fillId="9" borderId="0" xfId="0" applyFont="1" applyFill="1" applyBorder="1" applyAlignment="1">
      <alignment horizontal="center" vertical="center" shrinkToFit="1"/>
    </xf>
    <xf numFmtId="0" fontId="8" fillId="9" borderId="21" xfId="0" applyFont="1" applyFill="1" applyBorder="1" applyAlignment="1">
      <alignment horizontal="center" vertical="center" shrinkToFit="1"/>
    </xf>
    <xf numFmtId="0" fontId="18" fillId="0" borderId="107" xfId="0" applyFont="1" applyBorder="1" applyAlignment="1">
      <alignment horizontal="center" vertical="center" wrapText="1"/>
    </xf>
    <xf numFmtId="0" fontId="18" fillId="0" borderId="54" xfId="0" applyFont="1" applyBorder="1" applyAlignment="1">
      <alignment horizontal="center" vertical="center" wrapText="1"/>
    </xf>
    <xf numFmtId="0" fontId="8" fillId="16" borderId="9" xfId="0" applyFont="1" applyFill="1" applyBorder="1" applyAlignment="1">
      <alignment vertical="center" wrapText="1"/>
    </xf>
    <xf numFmtId="0" fontId="8" fillId="16" borderId="7" xfId="0" applyFont="1" applyFill="1" applyBorder="1" applyAlignment="1">
      <alignment vertical="center" wrapText="1"/>
    </xf>
    <xf numFmtId="0" fontId="0" fillId="0" borderId="19" xfId="0" applyFont="1" applyBorder="1" applyAlignment="1">
      <alignment horizontal="left" vertical="center"/>
    </xf>
    <xf numFmtId="0" fontId="0" fillId="0" borderId="70" xfId="0" applyFont="1" applyBorder="1" applyAlignment="1">
      <alignment horizontal="left" vertical="center"/>
    </xf>
    <xf numFmtId="0" fontId="0" fillId="0" borderId="16" xfId="0" applyFont="1" applyBorder="1" applyAlignment="1">
      <alignment horizontal="left" vertical="center"/>
    </xf>
    <xf numFmtId="0" fontId="0" fillId="0" borderId="19" xfId="0" applyFont="1" applyFill="1" applyBorder="1" applyAlignment="1">
      <alignment horizontal="center" vertical="center" wrapText="1"/>
    </xf>
    <xf numFmtId="0" fontId="0" fillId="0" borderId="70" xfId="0" applyFont="1" applyFill="1" applyBorder="1" applyAlignment="1">
      <alignment horizontal="center" vertical="center" wrapText="1"/>
    </xf>
    <xf numFmtId="0" fontId="0" fillId="0" borderId="107" xfId="0" applyFont="1" applyFill="1" applyBorder="1" applyAlignment="1">
      <alignment horizontal="center" vertical="center" wrapText="1"/>
    </xf>
    <xf numFmtId="49" fontId="0" fillId="0" borderId="11" xfId="0" applyNumberFormat="1" applyFont="1" applyBorder="1" applyAlignment="1">
      <alignment horizontal="center" vertical="center"/>
    </xf>
    <xf numFmtId="49" fontId="0" fillId="0" borderId="30" xfId="0" applyNumberFormat="1" applyFont="1" applyBorder="1" applyAlignment="1">
      <alignment horizontal="center" vertical="center"/>
    </xf>
    <xf numFmtId="49" fontId="0" fillId="0" borderId="9" xfId="0" applyNumberFormat="1" applyFont="1" applyBorder="1" applyAlignment="1">
      <alignment horizontal="center" vertical="center"/>
    </xf>
    <xf numFmtId="49" fontId="0" fillId="0" borderId="22" xfId="0" applyNumberFormat="1" applyFont="1" applyBorder="1" applyAlignment="1">
      <alignment horizontal="center" vertical="center"/>
    </xf>
    <xf numFmtId="0" fontId="8" fillId="0" borderId="49" xfId="0" applyFont="1" applyBorder="1" applyAlignment="1">
      <alignment horizontal="center" vertical="center"/>
    </xf>
    <xf numFmtId="0" fontId="8" fillId="0" borderId="9" xfId="0" applyFont="1" applyBorder="1" applyAlignment="1">
      <alignment horizontal="center" vertical="center"/>
    </xf>
    <xf numFmtId="0" fontId="8" fillId="0" borderId="7" xfId="0" applyFont="1" applyBorder="1" applyAlignment="1">
      <alignment vertical="center"/>
    </xf>
    <xf numFmtId="0" fontId="8" fillId="0" borderId="19" xfId="0" applyFont="1" applyBorder="1" applyAlignment="1">
      <alignment horizontal="center" vertical="center"/>
    </xf>
    <xf numFmtId="0" fontId="8" fillId="0" borderId="70" xfId="0" applyFont="1" applyBorder="1" applyAlignment="1">
      <alignment horizontal="center" vertical="center"/>
    </xf>
    <xf numFmtId="0" fontId="50" fillId="0" borderId="70" xfId="0" applyFont="1" applyBorder="1" applyAlignment="1">
      <alignment horizontal="center" vertical="center"/>
    </xf>
    <xf numFmtId="0" fontId="8" fillId="0" borderId="7" xfId="0" applyFont="1" applyBorder="1" applyAlignment="1">
      <alignment horizontal="center" vertical="center"/>
    </xf>
    <xf numFmtId="0" fontId="8" fillId="0" borderId="18" xfId="0" applyFont="1" applyBorder="1" applyAlignment="1">
      <alignment horizontal="center" vertical="center"/>
    </xf>
    <xf numFmtId="0" fontId="8" fillId="0" borderId="53" xfId="0" applyFont="1" applyBorder="1" applyAlignment="1">
      <alignment horizontal="center" vertical="center"/>
    </xf>
    <xf numFmtId="0" fontId="8" fillId="13" borderId="49" xfId="0" applyFont="1" applyFill="1" applyBorder="1" applyAlignment="1">
      <alignment horizontal="center" vertical="center"/>
    </xf>
    <xf numFmtId="0" fontId="8" fillId="13" borderId="16" xfId="0" applyFont="1" applyFill="1" applyBorder="1" applyAlignment="1">
      <alignment horizontal="center" vertical="center"/>
    </xf>
    <xf numFmtId="0" fontId="8" fillId="0" borderId="122" xfId="0" applyFont="1" applyBorder="1" applyAlignment="1">
      <alignment vertical="center"/>
    </xf>
    <xf numFmtId="0" fontId="8" fillId="15" borderId="5" xfId="0" applyFont="1" applyFill="1" applyBorder="1" applyAlignment="1">
      <alignment horizontal="center" vertical="center" textRotation="255" wrapText="1"/>
    </xf>
    <xf numFmtId="0" fontId="8" fillId="15" borderId="6" xfId="0" applyFont="1" applyFill="1" applyBorder="1" applyAlignment="1">
      <alignment horizontal="center" vertical="center" textRotation="255" wrapText="1"/>
    </xf>
    <xf numFmtId="0" fontId="8" fillId="16" borderId="19" xfId="0" applyFont="1" applyFill="1" applyBorder="1" applyAlignment="1">
      <alignment horizontal="center" vertical="center" wrapText="1"/>
    </xf>
    <xf numFmtId="0" fontId="8" fillId="16" borderId="16" xfId="0" applyFont="1" applyFill="1" applyBorder="1" applyAlignment="1">
      <alignment horizontal="center" vertical="center" wrapText="1"/>
    </xf>
    <xf numFmtId="0" fontId="8" fillId="16" borderId="50" xfId="0" applyFont="1" applyFill="1" applyBorder="1" applyAlignment="1">
      <alignment horizontal="center" vertical="center" wrapText="1"/>
    </xf>
    <xf numFmtId="0" fontId="8" fillId="16" borderId="8" xfId="0" applyFont="1" applyFill="1" applyBorder="1" applyAlignment="1">
      <alignment horizontal="center" vertical="center" wrapText="1"/>
    </xf>
    <xf numFmtId="0" fontId="18" fillId="16" borderId="122" xfId="0" applyFont="1" applyFill="1" applyBorder="1" applyAlignment="1">
      <alignment horizontal="center" vertical="center" wrapText="1"/>
    </xf>
    <xf numFmtId="0" fontId="18" fillId="16" borderId="52" xfId="0" applyFont="1" applyFill="1" applyBorder="1" applyAlignment="1">
      <alignment horizontal="center" vertical="center" wrapText="1"/>
    </xf>
    <xf numFmtId="49" fontId="0" fillId="0" borderId="49" xfId="0" applyNumberFormat="1" applyFont="1" applyBorder="1" applyAlignment="1">
      <alignment horizontal="distributed" vertical="center"/>
    </xf>
    <xf numFmtId="0" fontId="0" fillId="0" borderId="7" xfId="0" applyFont="1" applyBorder="1" applyAlignment="1">
      <alignment horizontal="distributed" vertical="center"/>
    </xf>
    <xf numFmtId="0" fontId="0" fillId="0" borderId="18" xfId="0" applyFont="1" applyBorder="1" applyAlignment="1">
      <alignment horizontal="left" vertical="center"/>
    </xf>
    <xf numFmtId="0" fontId="0" fillId="0" borderId="30" xfId="0" applyFont="1" applyBorder="1" applyAlignment="1">
      <alignment horizontal="left" vertical="center"/>
    </xf>
    <xf numFmtId="0" fontId="0" fillId="0" borderId="9" xfId="0" applyFont="1" applyBorder="1" applyAlignment="1">
      <alignment horizontal="left" vertical="center"/>
    </xf>
    <xf numFmtId="0" fontId="0" fillId="0" borderId="18" xfId="0" applyFont="1" applyFill="1" applyBorder="1" applyAlignment="1">
      <alignment horizontal="center" vertical="center"/>
    </xf>
    <xf numFmtId="0" fontId="0" fillId="0" borderId="30" xfId="0" applyFont="1" applyFill="1" applyBorder="1" applyAlignment="1">
      <alignment horizontal="center" vertical="center"/>
    </xf>
    <xf numFmtId="0" fontId="0" fillId="0" borderId="22" xfId="0" applyFont="1" applyFill="1" applyBorder="1" applyAlignment="1">
      <alignment horizontal="center" vertical="center"/>
    </xf>
    <xf numFmtId="49" fontId="0" fillId="0" borderId="77" xfId="0" applyNumberFormat="1" applyFont="1" applyBorder="1" applyAlignment="1">
      <alignment horizontal="distributed" vertical="center"/>
    </xf>
    <xf numFmtId="49" fontId="0" fillId="0" borderId="38" xfId="0" applyNumberFormat="1" applyFont="1" applyBorder="1" applyAlignment="1">
      <alignment horizontal="distributed" vertical="center"/>
    </xf>
    <xf numFmtId="0" fontId="0" fillId="0" borderId="145" xfId="0" applyFont="1" applyBorder="1" applyAlignment="1">
      <alignment horizontal="distributed" vertical="center"/>
    </xf>
    <xf numFmtId="0" fontId="0" fillId="0" borderId="36" xfId="0" applyFont="1" applyBorder="1" applyAlignment="1">
      <alignment horizontal="left" vertical="center"/>
    </xf>
    <xf numFmtId="0" fontId="0" fillId="0" borderId="27" xfId="0" applyFont="1" applyBorder="1" applyAlignment="1">
      <alignment horizontal="left" vertical="center"/>
    </xf>
    <xf numFmtId="0" fontId="0" fillId="0" borderId="38" xfId="0" applyFont="1" applyBorder="1" applyAlignment="1">
      <alignment horizontal="left" vertical="center"/>
    </xf>
    <xf numFmtId="0" fontId="0" fillId="0" borderId="36"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0" xfId="0" applyFont="1" applyAlignment="1">
      <alignment vertical="center" shrinkToFit="1"/>
    </xf>
    <xf numFmtId="0" fontId="0" fillId="0" borderId="0" xfId="0" applyFont="1" applyFill="1" applyBorder="1" applyAlignment="1">
      <alignment vertical="center"/>
    </xf>
    <xf numFmtId="0" fontId="0" fillId="0" borderId="0" xfId="0" applyFont="1" applyAlignment="1">
      <alignment vertical="center"/>
    </xf>
    <xf numFmtId="0" fontId="0" fillId="0" borderId="0" xfId="0" applyFont="1" applyAlignment="1">
      <alignment vertical="center" wrapText="1"/>
    </xf>
    <xf numFmtId="0" fontId="0" fillId="0" borderId="34" xfId="0" applyFont="1" applyFill="1" applyBorder="1" applyAlignment="1">
      <alignment vertical="top" wrapText="1"/>
    </xf>
    <xf numFmtId="0" fontId="0" fillId="0" borderId="78" xfId="0" applyFont="1" applyBorder="1" applyAlignment="1">
      <alignment horizontal="left" vertical="center" wrapText="1"/>
    </xf>
    <xf numFmtId="0" fontId="0" fillId="0" borderId="0" xfId="0" applyFont="1" applyBorder="1" applyAlignment="1">
      <alignment horizontal="left" vertical="center" wrapText="1"/>
    </xf>
    <xf numFmtId="0" fontId="0" fillId="0" borderId="0" xfId="0" applyFont="1" applyAlignment="1">
      <alignment horizontal="left" vertical="center" wrapText="1"/>
    </xf>
    <xf numFmtId="0" fontId="0" fillId="0" borderId="0" xfId="0" applyFont="1" applyAlignment="1">
      <alignment horizontal="left" vertical="center" shrinkToFit="1"/>
    </xf>
    <xf numFmtId="0" fontId="8" fillId="0" borderId="77" xfId="0" applyFont="1" applyBorder="1" applyAlignment="1">
      <alignment horizontal="center" vertical="center"/>
    </xf>
    <xf numFmtId="0" fontId="8" fillId="0" borderId="145" xfId="0" applyFont="1" applyBorder="1" applyAlignment="1">
      <alignment vertical="center"/>
    </xf>
    <xf numFmtId="0" fontId="8" fillId="0" borderId="94" xfId="0" applyFont="1" applyBorder="1" applyAlignment="1">
      <alignment horizontal="center" vertical="center"/>
    </xf>
    <xf numFmtId="0" fontId="8" fillId="0" borderId="78" xfId="0" applyFont="1" applyBorder="1" applyAlignment="1">
      <alignment horizontal="center" vertical="center"/>
    </xf>
    <xf numFmtId="0" fontId="50" fillId="0" borderId="78" xfId="0" applyFont="1" applyBorder="1" applyAlignment="1">
      <alignment horizontal="center" vertical="center"/>
    </xf>
    <xf numFmtId="0" fontId="8" fillId="0" borderId="145" xfId="0" applyFont="1" applyBorder="1" applyAlignment="1">
      <alignment horizontal="center" vertical="center"/>
    </xf>
    <xf numFmtId="0" fontId="8" fillId="0" borderId="97" xfId="0" applyFont="1" applyBorder="1" applyAlignment="1">
      <alignment horizontal="center" vertical="center"/>
    </xf>
    <xf numFmtId="49" fontId="8" fillId="9" borderId="50" xfId="0" applyNumberFormat="1" applyFont="1" applyFill="1" applyBorder="1" applyAlignment="1">
      <alignment horizontal="center" vertical="center" wrapText="1"/>
    </xf>
    <xf numFmtId="49" fontId="8" fillId="9" borderId="8" xfId="0" applyNumberFormat="1" applyFont="1" applyFill="1" applyBorder="1" applyAlignment="1">
      <alignment horizontal="center" vertical="center" wrapText="1"/>
    </xf>
    <xf numFmtId="0" fontId="8" fillId="15" borderId="17" xfId="0" applyFont="1" applyFill="1" applyBorder="1" applyAlignment="1">
      <alignment horizontal="center" vertical="center" textRotation="255" wrapText="1"/>
    </xf>
    <xf numFmtId="0" fontId="12" fillId="15" borderId="18" xfId="0" applyFont="1" applyFill="1" applyBorder="1" applyAlignment="1">
      <alignment horizontal="left" vertical="center"/>
    </xf>
    <xf numFmtId="0" fontId="12" fillId="15" borderId="30" xfId="0" applyFont="1" applyFill="1" applyBorder="1" applyAlignment="1">
      <alignment horizontal="left" vertical="center"/>
    </xf>
    <xf numFmtId="0" fontId="8" fillId="15" borderId="18" xfId="0" applyFont="1" applyFill="1" applyBorder="1" applyAlignment="1">
      <alignment horizontal="left" vertical="center" wrapText="1"/>
    </xf>
    <xf numFmtId="0" fontId="8" fillId="15" borderId="30" xfId="0" applyFont="1" applyFill="1" applyBorder="1" applyAlignment="1">
      <alignment horizontal="left" vertical="center" wrapText="1"/>
    </xf>
    <xf numFmtId="0" fontId="8" fillId="15" borderId="9" xfId="0" applyFont="1" applyFill="1" applyBorder="1" applyAlignment="1">
      <alignment horizontal="left" vertical="center" wrapText="1"/>
    </xf>
    <xf numFmtId="0" fontId="18" fillId="15" borderId="122" xfId="0" applyFont="1" applyFill="1" applyBorder="1" applyAlignment="1">
      <alignment horizontal="center" vertical="center" wrapText="1"/>
    </xf>
    <xf numFmtId="0" fontId="18" fillId="15" borderId="56" xfId="0" applyFont="1" applyFill="1" applyBorder="1" applyAlignment="1">
      <alignment horizontal="center" vertical="center" wrapText="1"/>
    </xf>
    <xf numFmtId="0" fontId="18" fillId="15" borderId="52" xfId="0" applyFont="1" applyFill="1" applyBorder="1" applyAlignment="1">
      <alignment horizontal="center" vertical="center" wrapText="1"/>
    </xf>
    <xf numFmtId="0" fontId="18" fillId="0" borderId="159" xfId="0" applyFont="1" applyBorder="1" applyAlignment="1">
      <alignment horizontal="center" vertical="center" wrapText="1"/>
    </xf>
    <xf numFmtId="0" fontId="18" fillId="0" borderId="57" xfId="0" applyFont="1" applyBorder="1" applyAlignment="1">
      <alignment horizontal="center" vertical="center" wrapText="1"/>
    </xf>
    <xf numFmtId="0" fontId="8" fillId="15" borderId="56" xfId="0" applyFont="1" applyFill="1" applyBorder="1" applyAlignment="1">
      <alignment horizontal="center" vertical="center" textRotation="255" wrapText="1"/>
    </xf>
    <xf numFmtId="0" fontId="8" fillId="15" borderId="52" xfId="0" applyFont="1" applyFill="1" applyBorder="1" applyAlignment="1">
      <alignment horizontal="center" vertical="center" textRotation="255" wrapText="1"/>
    </xf>
    <xf numFmtId="0" fontId="8" fillId="15" borderId="7" xfId="0" applyFont="1" applyFill="1" applyBorder="1" applyAlignment="1">
      <alignment horizontal="center" vertical="center"/>
    </xf>
    <xf numFmtId="0" fontId="8" fillId="15" borderId="7" xfId="0" applyFont="1" applyFill="1" applyBorder="1" applyAlignment="1">
      <alignment horizontal="center" vertical="center" wrapText="1"/>
    </xf>
    <xf numFmtId="0" fontId="8" fillId="15" borderId="19" xfId="0" applyFont="1" applyFill="1" applyBorder="1" applyAlignment="1">
      <alignment horizontal="center" vertical="center" wrapText="1"/>
    </xf>
    <xf numFmtId="0" fontId="8" fillId="15" borderId="16" xfId="0" applyFont="1" applyFill="1" applyBorder="1" applyAlignment="1">
      <alignment horizontal="center" vertical="center" wrapText="1"/>
    </xf>
    <xf numFmtId="0" fontId="8" fillId="15" borderId="122" xfId="0" applyFont="1" applyFill="1" applyBorder="1" applyAlignment="1">
      <alignment horizontal="center" vertical="center" wrapText="1"/>
    </xf>
    <xf numFmtId="0" fontId="8" fillId="15" borderId="18" xfId="0" applyFont="1" applyFill="1" applyBorder="1" applyAlignment="1">
      <alignment horizontal="center" vertical="center" wrapText="1"/>
    </xf>
    <xf numFmtId="0" fontId="8" fillId="15" borderId="30" xfId="0" applyFont="1" applyFill="1" applyBorder="1" applyAlignment="1">
      <alignment horizontal="center" vertical="center" wrapText="1"/>
    </xf>
    <xf numFmtId="0" fontId="0" fillId="0" borderId="17" xfId="0" applyFont="1" applyBorder="1" applyAlignment="1">
      <alignment vertical="center"/>
    </xf>
    <xf numFmtId="0" fontId="0" fillId="0" borderId="23" xfId="0" applyFont="1" applyBorder="1" applyAlignment="1">
      <alignment vertical="center"/>
    </xf>
    <xf numFmtId="0" fontId="0" fillId="0" borderId="8" xfId="0" applyFont="1" applyBorder="1" applyAlignment="1">
      <alignment vertical="center"/>
    </xf>
    <xf numFmtId="0" fontId="0" fillId="0" borderId="50" xfId="0" applyFont="1" applyBorder="1" applyAlignment="1">
      <alignment vertical="center"/>
    </xf>
    <xf numFmtId="0" fontId="0" fillId="0" borderId="122" xfId="0" applyFont="1" applyFill="1" applyBorder="1" applyAlignment="1">
      <alignment horizontal="distributed" vertical="center" wrapText="1"/>
    </xf>
    <xf numFmtId="0" fontId="0" fillId="0" borderId="52" xfId="0" applyFont="1" applyFill="1" applyBorder="1" applyAlignment="1">
      <alignment horizontal="distributed" vertical="center"/>
    </xf>
    <xf numFmtId="0" fontId="0" fillId="0" borderId="50" xfId="0" applyFont="1" applyFill="1" applyBorder="1" applyAlignment="1">
      <alignment horizontal="center" vertical="center" wrapText="1"/>
    </xf>
    <xf numFmtId="0" fontId="0" fillId="0" borderId="23" xfId="0" applyFont="1" applyFill="1" applyBorder="1" applyAlignment="1">
      <alignment horizontal="center" vertical="center" wrapText="1"/>
    </xf>
    <xf numFmtId="0" fontId="0" fillId="0" borderId="44" xfId="0" applyFont="1" applyFill="1" applyBorder="1" applyAlignment="1">
      <alignment horizontal="center" vertical="center" wrapText="1"/>
    </xf>
    <xf numFmtId="0" fontId="0" fillId="6" borderId="0" xfId="0" applyFont="1" applyFill="1" applyAlignment="1">
      <alignment vertical="center" wrapText="1"/>
    </xf>
    <xf numFmtId="0" fontId="0" fillId="6" borderId="0" xfId="0" applyFont="1" applyFill="1" applyAlignment="1">
      <alignment vertical="center"/>
    </xf>
    <xf numFmtId="0" fontId="0" fillId="13" borderId="16" xfId="0" applyFont="1" applyFill="1" applyBorder="1" applyAlignment="1">
      <alignment horizontal="center" vertical="center"/>
    </xf>
    <xf numFmtId="0" fontId="0" fillId="0" borderId="122" xfId="0" applyFont="1" applyBorder="1" applyAlignment="1">
      <alignment vertical="center"/>
    </xf>
    <xf numFmtId="0" fontId="18" fillId="0" borderId="103" xfId="0" applyFont="1" applyBorder="1" applyAlignment="1">
      <alignment horizontal="center" vertical="center" wrapText="1"/>
    </xf>
    <xf numFmtId="0" fontId="8" fillId="7" borderId="49" xfId="0" applyFont="1" applyFill="1" applyBorder="1" applyAlignment="1">
      <alignment horizontal="center" vertical="center" textRotation="255"/>
    </xf>
    <xf numFmtId="0" fontId="8" fillId="7" borderId="7" xfId="0" applyFont="1" applyFill="1" applyBorder="1" applyAlignment="1">
      <alignment horizontal="center" vertical="center" textRotation="255"/>
    </xf>
    <xf numFmtId="0" fontId="0" fillId="7" borderId="49" xfId="0" applyFont="1" applyFill="1" applyBorder="1" applyAlignment="1">
      <alignment horizontal="center" vertical="center" wrapText="1"/>
    </xf>
    <xf numFmtId="0" fontId="0" fillId="7" borderId="7" xfId="0" applyFont="1" applyFill="1" applyBorder="1" applyAlignment="1">
      <alignment horizontal="center" vertical="center" wrapText="1"/>
    </xf>
    <xf numFmtId="0" fontId="0" fillId="7" borderId="98" xfId="0" applyFont="1" applyFill="1" applyBorder="1" applyAlignment="1">
      <alignment horizontal="center" vertical="center" wrapText="1"/>
    </xf>
    <xf numFmtId="0" fontId="0" fillId="7" borderId="35" xfId="0" applyFont="1" applyFill="1" applyBorder="1" applyAlignment="1">
      <alignment horizontal="center" vertical="center" wrapText="1"/>
    </xf>
    <xf numFmtId="0" fontId="18" fillId="7" borderId="7" xfId="0" applyFont="1" applyFill="1" applyBorder="1" applyAlignment="1">
      <alignment horizontal="center" vertical="center" wrapText="1"/>
    </xf>
    <xf numFmtId="0" fontId="0" fillId="6" borderId="0" xfId="0" applyFont="1" applyFill="1" applyBorder="1" applyAlignment="1">
      <alignment vertical="center" wrapText="1"/>
    </xf>
    <xf numFmtId="0" fontId="0" fillId="6" borderId="0" xfId="0" applyFont="1" applyFill="1" applyBorder="1" applyAlignment="1">
      <alignment vertical="center"/>
    </xf>
    <xf numFmtId="0" fontId="0" fillId="0" borderId="49" xfId="0" applyFont="1" applyBorder="1" applyAlignment="1">
      <alignment horizontal="center" vertical="center"/>
    </xf>
    <xf numFmtId="0" fontId="0" fillId="0" borderId="9" xfId="0" applyFont="1" applyBorder="1" applyAlignment="1">
      <alignment horizontal="center" vertical="center"/>
    </xf>
    <xf numFmtId="0" fontId="0" fillId="0" borderId="7" xfId="0" applyFont="1" applyBorder="1" applyAlignment="1">
      <alignment vertical="center"/>
    </xf>
    <xf numFmtId="0" fontId="12" fillId="0" borderId="70" xfId="0" applyFont="1" applyBorder="1" applyAlignment="1">
      <alignment horizontal="center" vertical="center"/>
    </xf>
    <xf numFmtId="0" fontId="0" fillId="0" borderId="7" xfId="0" applyFont="1" applyBorder="1" applyAlignment="1">
      <alignment horizontal="center" vertical="center"/>
    </xf>
    <xf numFmtId="0" fontId="0" fillId="0" borderId="53" xfId="0" applyFont="1" applyBorder="1" applyAlignment="1">
      <alignment horizontal="center" vertical="center"/>
    </xf>
    <xf numFmtId="0" fontId="5" fillId="6" borderId="0" xfId="0" applyFont="1" applyFill="1" applyAlignment="1">
      <alignment horizontal="center" vertical="center"/>
    </xf>
    <xf numFmtId="0" fontId="37" fillId="6" borderId="0" xfId="0" applyFont="1" applyFill="1" applyAlignment="1">
      <alignment horizontal="right" vertical="center"/>
    </xf>
    <xf numFmtId="49" fontId="0" fillId="0" borderId="49" xfId="0" applyNumberFormat="1" applyFont="1" applyBorder="1" applyAlignment="1">
      <alignment horizontal="distributed" vertical="center" wrapText="1"/>
    </xf>
    <xf numFmtId="49" fontId="0" fillId="0" borderId="7" xfId="0" applyNumberFormat="1" applyFont="1" applyBorder="1" applyAlignment="1">
      <alignment horizontal="distributed" vertical="center"/>
    </xf>
    <xf numFmtId="0" fontId="85" fillId="6" borderId="0" xfId="15" applyNumberFormat="1" applyFont="1" applyFill="1" applyAlignment="1"/>
    <xf numFmtId="0" fontId="37" fillId="6" borderId="0" xfId="16" applyFont="1" applyFill="1" applyAlignment="1"/>
    <xf numFmtId="0" fontId="79" fillId="0" borderId="122" xfId="20" applyFont="1" applyFill="1" applyBorder="1" applyAlignment="1">
      <alignment horizontal="center" vertical="center" wrapText="1"/>
    </xf>
    <xf numFmtId="0" fontId="79" fillId="0" borderId="56" xfId="20" applyFont="1" applyFill="1" applyBorder="1" applyAlignment="1">
      <alignment horizontal="center" vertical="center" wrapText="1"/>
    </xf>
    <xf numFmtId="0" fontId="79" fillId="0" borderId="52" xfId="20" applyFont="1" applyFill="1" applyBorder="1" applyAlignment="1">
      <alignment horizontal="center" vertical="center" wrapText="1"/>
    </xf>
    <xf numFmtId="0" fontId="79" fillId="19" borderId="122" xfId="20" applyNumberFormat="1" applyFont="1" applyFill="1" applyBorder="1" applyAlignment="1" applyProtection="1">
      <alignment horizontal="center" vertical="center" wrapText="1"/>
      <protection locked="0"/>
    </xf>
    <xf numFmtId="0" fontId="79" fillId="19" borderId="56" xfId="20" applyNumberFormat="1" applyFont="1" applyFill="1" applyBorder="1" applyAlignment="1" applyProtection="1">
      <alignment horizontal="center" vertical="center" wrapText="1"/>
      <protection locked="0"/>
    </xf>
    <xf numFmtId="0" fontId="79" fillId="0" borderId="122" xfId="15" applyNumberFormat="1" applyFont="1" applyFill="1" applyBorder="1" applyAlignment="1">
      <alignment horizontal="center" vertical="center"/>
    </xf>
    <xf numFmtId="0" fontId="79" fillId="0" borderId="52" xfId="15" applyNumberFormat="1" applyFont="1" applyFill="1" applyBorder="1" applyAlignment="1">
      <alignment horizontal="center" vertical="center"/>
    </xf>
    <xf numFmtId="0" fontId="79" fillId="0" borderId="18" xfId="20" applyFont="1" applyFill="1" applyBorder="1" applyAlignment="1">
      <alignment vertical="center" wrapText="1"/>
    </xf>
    <xf numFmtId="0" fontId="79" fillId="0" borderId="30" xfId="20" applyFont="1" applyFill="1" applyBorder="1" applyAlignment="1">
      <alignment vertical="center" wrapText="1"/>
    </xf>
    <xf numFmtId="0" fontId="79" fillId="0" borderId="9" xfId="20" applyFont="1" applyFill="1" applyBorder="1" applyAlignment="1">
      <alignment vertical="center" wrapText="1"/>
    </xf>
    <xf numFmtId="0" fontId="83" fillId="19" borderId="122" xfId="15" applyNumberFormat="1" applyFont="1" applyFill="1" applyBorder="1" applyAlignment="1" applyProtection="1">
      <alignment horizontal="center" vertical="center"/>
      <protection locked="0"/>
    </xf>
    <xf numFmtId="0" fontId="83" fillId="19" borderId="56" xfId="15" applyNumberFormat="1" applyFont="1" applyFill="1" applyBorder="1" applyAlignment="1" applyProtection="1">
      <alignment horizontal="center" vertical="center"/>
      <protection locked="0"/>
    </xf>
    <xf numFmtId="0" fontId="83" fillId="19" borderId="52" xfId="15" applyNumberFormat="1" applyFont="1" applyFill="1" applyBorder="1" applyAlignment="1" applyProtection="1">
      <alignment horizontal="center" vertical="center"/>
      <protection locked="0"/>
    </xf>
    <xf numFmtId="0" fontId="83" fillId="19" borderId="122" xfId="20" applyNumberFormat="1" applyFont="1" applyFill="1" applyBorder="1" applyAlignment="1" applyProtection="1">
      <alignment horizontal="center" vertical="center" wrapText="1"/>
      <protection locked="0"/>
    </xf>
    <xf numFmtId="0" fontId="83" fillId="19" borderId="52" xfId="20" applyNumberFormat="1" applyFont="1" applyFill="1" applyBorder="1" applyAlignment="1" applyProtection="1">
      <alignment horizontal="center" vertical="center" wrapText="1"/>
      <protection locked="0"/>
    </xf>
    <xf numFmtId="181" fontId="83" fillId="19" borderId="122" xfId="15" applyNumberFormat="1" applyFont="1" applyFill="1" applyBorder="1" applyAlignment="1" applyProtection="1">
      <alignment horizontal="center" vertical="center"/>
      <protection locked="0"/>
    </xf>
    <xf numFmtId="181" fontId="83" fillId="19" borderId="52" xfId="15" applyNumberFormat="1" applyFont="1" applyFill="1" applyBorder="1" applyAlignment="1" applyProtection="1">
      <alignment horizontal="center" vertical="center"/>
      <protection locked="0"/>
    </xf>
    <xf numFmtId="0" fontId="79" fillId="0" borderId="18" xfId="17" applyFont="1" applyFill="1" applyBorder="1" applyAlignment="1">
      <alignment horizontal="left" vertical="center" wrapText="1"/>
    </xf>
    <xf numFmtId="0" fontId="79" fillId="0" borderId="30" xfId="17" applyFont="1" applyFill="1" applyBorder="1" applyAlignment="1">
      <alignment horizontal="left" vertical="center" wrapText="1"/>
    </xf>
    <xf numFmtId="0" fontId="79" fillId="0" borderId="9" xfId="17" applyFont="1" applyFill="1" applyBorder="1" applyAlignment="1">
      <alignment horizontal="left" vertical="center" wrapText="1"/>
    </xf>
    <xf numFmtId="0" fontId="79" fillId="0" borderId="18" xfId="20" applyFont="1" applyFill="1" applyBorder="1" applyAlignment="1">
      <alignment horizontal="left" vertical="center" wrapText="1"/>
    </xf>
    <xf numFmtId="0" fontId="79" fillId="0" borderId="30" xfId="20" applyFont="1" applyFill="1" applyBorder="1" applyAlignment="1">
      <alignment horizontal="left" vertical="center" wrapText="1"/>
    </xf>
    <xf numFmtId="0" fontId="79" fillId="0" borderId="9" xfId="20" applyFont="1" applyFill="1" applyBorder="1" applyAlignment="1">
      <alignment horizontal="left" vertical="center" wrapText="1"/>
    </xf>
    <xf numFmtId="0" fontId="79" fillId="6" borderId="70" xfId="15" applyNumberFormat="1" applyFont="1" applyFill="1" applyBorder="1" applyAlignment="1"/>
    <xf numFmtId="0" fontId="80" fillId="0" borderId="79" xfId="17" applyFont="1" applyFill="1" applyBorder="1" applyAlignment="1">
      <alignment horizontal="center" vertical="center" wrapText="1"/>
    </xf>
    <xf numFmtId="0" fontId="79" fillId="0" borderId="19" xfId="17" applyFont="1" applyFill="1" applyBorder="1" applyAlignment="1">
      <alignment horizontal="center" vertical="center" wrapText="1"/>
    </xf>
    <xf numFmtId="0" fontId="79" fillId="0" borderId="79" xfId="17" applyFont="1" applyFill="1" applyBorder="1" applyAlignment="1">
      <alignment horizontal="center" vertical="center" wrapText="1"/>
    </xf>
    <xf numFmtId="0" fontId="79" fillId="0" borderId="50" xfId="17" applyFont="1" applyFill="1" applyBorder="1" applyAlignment="1">
      <alignment horizontal="center" vertical="center" wrapText="1"/>
    </xf>
    <xf numFmtId="0" fontId="83" fillId="19" borderId="122" xfId="17" applyNumberFormat="1" applyFont="1" applyFill="1" applyBorder="1" applyAlignment="1" applyProtection="1">
      <alignment horizontal="center" vertical="center" wrapText="1"/>
      <protection locked="0"/>
    </xf>
    <xf numFmtId="0" fontId="83" fillId="19" borderId="56" xfId="17" applyNumberFormat="1" applyFont="1" applyFill="1" applyBorder="1" applyAlignment="1" applyProtection="1">
      <alignment horizontal="center" vertical="center" wrapText="1"/>
      <protection locked="0"/>
    </xf>
    <xf numFmtId="0" fontId="83" fillId="19" borderId="52" xfId="17" applyNumberFormat="1" applyFont="1" applyFill="1" applyBorder="1" applyAlignment="1" applyProtection="1">
      <alignment horizontal="center" vertical="center" wrapText="1"/>
      <protection locked="0"/>
    </xf>
    <xf numFmtId="0" fontId="79" fillId="0" borderId="122" xfId="15" applyNumberFormat="1" applyFont="1" applyFill="1" applyBorder="1" applyAlignment="1">
      <alignment horizontal="center" vertical="center" wrapText="1"/>
    </xf>
    <xf numFmtId="0" fontId="79" fillId="0" borderId="56" xfId="15" applyNumberFormat="1" applyFont="1" applyFill="1" applyBorder="1" applyAlignment="1">
      <alignment horizontal="center" vertical="center" wrapText="1"/>
    </xf>
    <xf numFmtId="0" fontId="79" fillId="0" borderId="52" xfId="15" applyNumberFormat="1" applyFont="1" applyFill="1" applyBorder="1" applyAlignment="1">
      <alignment horizontal="center" vertical="center" wrapText="1"/>
    </xf>
    <xf numFmtId="181" fontId="83" fillId="19" borderId="56" xfId="15" applyNumberFormat="1" applyFont="1" applyFill="1" applyBorder="1" applyAlignment="1" applyProtection="1">
      <alignment horizontal="center" vertical="center"/>
      <protection locked="0"/>
    </xf>
    <xf numFmtId="0" fontId="83" fillId="19" borderId="122" xfId="15" applyNumberFormat="1" applyFont="1" applyFill="1" applyBorder="1" applyAlignment="1" applyProtection="1">
      <alignment horizontal="center" vertical="center" wrapText="1"/>
      <protection locked="0"/>
    </xf>
    <xf numFmtId="0" fontId="83" fillId="19" borderId="56" xfId="15" applyNumberFormat="1" applyFont="1" applyFill="1" applyBorder="1" applyAlignment="1" applyProtection="1">
      <alignment horizontal="center" vertical="center" wrapText="1"/>
      <protection locked="0"/>
    </xf>
    <xf numFmtId="0" fontId="83" fillId="19" borderId="52" xfId="15" applyNumberFormat="1" applyFont="1" applyFill="1" applyBorder="1" applyAlignment="1" applyProtection="1">
      <alignment horizontal="center" vertical="center" wrapText="1"/>
      <protection locked="0"/>
    </xf>
    <xf numFmtId="0" fontId="79" fillId="0" borderId="18" xfId="19" applyFont="1" applyFill="1" applyBorder="1" applyAlignment="1">
      <alignment horizontal="left" vertical="center" wrapText="1"/>
    </xf>
    <xf numFmtId="0" fontId="79" fillId="0" borderId="30" xfId="19" applyFont="1" applyFill="1" applyBorder="1" applyAlignment="1">
      <alignment horizontal="left" vertical="center" wrapText="1"/>
    </xf>
    <xf numFmtId="0" fontId="79" fillId="0" borderId="9" xfId="19" applyFont="1" applyFill="1" applyBorder="1" applyAlignment="1">
      <alignment horizontal="left" vertical="center" wrapText="1"/>
    </xf>
    <xf numFmtId="0" fontId="83" fillId="0" borderId="122" xfId="20" applyFont="1" applyFill="1" applyBorder="1" applyAlignment="1">
      <alignment horizontal="center" vertical="center" wrapText="1"/>
    </xf>
    <xf numFmtId="0" fontId="83" fillId="0" borderId="52" xfId="20" applyFont="1" applyFill="1" applyBorder="1" applyAlignment="1">
      <alignment horizontal="center" vertical="center" wrapText="1"/>
    </xf>
    <xf numFmtId="0" fontId="83" fillId="0" borderId="18" xfId="19" applyFont="1" applyFill="1" applyBorder="1" applyAlignment="1">
      <alignment horizontal="left" vertical="center" wrapText="1"/>
    </xf>
    <xf numFmtId="0" fontId="83" fillId="0" borderId="30" xfId="19" applyFont="1" applyFill="1" applyBorder="1" applyAlignment="1">
      <alignment horizontal="left" vertical="center" wrapText="1"/>
    </xf>
    <xf numFmtId="0" fontId="83" fillId="0" borderId="9" xfId="19" applyFont="1" applyFill="1" applyBorder="1" applyAlignment="1">
      <alignment horizontal="left" vertical="center" wrapText="1"/>
    </xf>
    <xf numFmtId="0" fontId="18" fillId="0" borderId="122" xfId="15" applyNumberFormat="1" applyFont="1" applyBorder="1" applyAlignment="1">
      <alignment horizontal="center" vertical="center" wrapText="1"/>
    </xf>
    <xf numFmtId="0" fontId="18" fillId="0" borderId="52" xfId="15" applyNumberFormat="1" applyFont="1" applyBorder="1" applyAlignment="1">
      <alignment horizontal="center" vertical="center" wrapText="1"/>
    </xf>
    <xf numFmtId="0" fontId="18" fillId="0" borderId="18" xfId="15" applyNumberFormat="1" applyFont="1" applyBorder="1" applyAlignment="1">
      <alignment horizontal="center" vertical="center" wrapText="1"/>
    </xf>
    <xf numFmtId="0" fontId="18" fillId="0" borderId="9" xfId="15" applyNumberFormat="1" applyFont="1" applyBorder="1" applyAlignment="1">
      <alignment horizontal="center" vertical="center" wrapText="1"/>
    </xf>
    <xf numFmtId="0" fontId="8" fillId="0" borderId="19" xfId="15" applyNumberFormat="1" applyFont="1" applyBorder="1" applyAlignment="1">
      <alignment horizontal="center" vertical="center" wrapText="1"/>
    </xf>
    <xf numFmtId="0" fontId="8" fillId="0" borderId="70" xfId="15" applyNumberFormat="1" applyFont="1" applyBorder="1" applyAlignment="1">
      <alignment horizontal="center" vertical="center" wrapText="1"/>
    </xf>
    <xf numFmtId="0" fontId="8" fillId="0" borderId="16" xfId="15" applyNumberFormat="1" applyFont="1" applyBorder="1" applyAlignment="1">
      <alignment horizontal="center" vertical="center" wrapText="1"/>
    </xf>
    <xf numFmtId="0" fontId="8" fillId="0" borderId="50" xfId="15" applyNumberFormat="1" applyFont="1" applyBorder="1" applyAlignment="1">
      <alignment horizontal="center" vertical="center" wrapText="1"/>
    </xf>
    <xf numFmtId="0" fontId="8" fillId="0" borderId="23" xfId="15" applyNumberFormat="1" applyFont="1" applyBorder="1" applyAlignment="1">
      <alignment horizontal="center" vertical="center" wrapText="1"/>
    </xf>
    <xf numFmtId="0" fontId="8" fillId="0" borderId="8" xfId="15" applyNumberFormat="1" applyFont="1" applyBorder="1" applyAlignment="1">
      <alignment horizontal="center" vertical="center" wrapText="1"/>
    </xf>
    <xf numFmtId="0" fontId="79" fillId="0" borderId="122" xfId="17" applyFont="1" applyFill="1" applyBorder="1" applyAlignment="1">
      <alignment horizontal="center" vertical="center" textRotation="255" wrapText="1"/>
    </xf>
    <xf numFmtId="0" fontId="79" fillId="0" borderId="56" xfId="17" applyFont="1" applyFill="1" applyBorder="1" applyAlignment="1">
      <alignment horizontal="center" vertical="center" textRotation="255" wrapText="1"/>
    </xf>
    <xf numFmtId="0" fontId="79" fillId="0" borderId="52" xfId="17" applyFont="1" applyFill="1" applyBorder="1" applyAlignment="1">
      <alignment horizontal="center" vertical="center" textRotation="255" wrapText="1"/>
    </xf>
    <xf numFmtId="0" fontId="83" fillId="0" borderId="122" xfId="20" applyFont="1" applyFill="1" applyBorder="1" applyAlignment="1">
      <alignment horizontal="left" vertical="center" wrapText="1"/>
    </xf>
    <xf numFmtId="0" fontId="83" fillId="0" borderId="52" xfId="20" applyFont="1" applyFill="1" applyBorder="1" applyAlignment="1">
      <alignment horizontal="left" vertical="center" wrapText="1"/>
    </xf>
    <xf numFmtId="0" fontId="83" fillId="19" borderId="122" xfId="19" applyNumberFormat="1" applyFont="1" applyFill="1" applyBorder="1" applyAlignment="1" applyProtection="1">
      <alignment horizontal="center" vertical="center" wrapText="1"/>
      <protection locked="0"/>
    </xf>
    <xf numFmtId="0" fontId="83" fillId="19" borderId="52" xfId="19" applyNumberFormat="1" applyFont="1" applyFill="1" applyBorder="1" applyAlignment="1" applyProtection="1">
      <alignment horizontal="center" vertical="center" wrapText="1"/>
      <protection locked="0"/>
    </xf>
    <xf numFmtId="0" fontId="79" fillId="0" borderId="19" xfId="20" applyFont="1" applyFill="1" applyBorder="1" applyAlignment="1">
      <alignment horizontal="center" vertical="center" wrapText="1"/>
    </xf>
    <xf numFmtId="0" fontId="79" fillId="0" borderId="50" xfId="20" applyFont="1" applyFill="1" applyBorder="1" applyAlignment="1">
      <alignment horizontal="center" vertical="center" wrapText="1"/>
    </xf>
    <xf numFmtId="0" fontId="17" fillId="0" borderId="7" xfId="15" applyNumberFormat="1" applyFont="1" applyBorder="1" applyAlignment="1">
      <alignment horizontal="center" vertical="center" wrapText="1"/>
    </xf>
    <xf numFmtId="0" fontId="80" fillId="14" borderId="18" xfId="15" applyNumberFormat="1" applyFont="1" applyFill="1" applyBorder="1" applyAlignment="1">
      <alignment horizontal="distributed" vertical="distributed"/>
    </xf>
    <xf numFmtId="0" fontId="80" fillId="14" borderId="30" xfId="15" applyNumberFormat="1" applyFont="1" applyFill="1" applyBorder="1" applyAlignment="1">
      <alignment horizontal="distributed" vertical="distributed"/>
    </xf>
    <xf numFmtId="0" fontId="80" fillId="14" borderId="9" xfId="15" applyNumberFormat="1" applyFont="1" applyFill="1" applyBorder="1" applyAlignment="1">
      <alignment horizontal="distributed" vertical="distributed"/>
    </xf>
    <xf numFmtId="49" fontId="82" fillId="19" borderId="18" xfId="15" applyNumberFormat="1" applyFont="1" applyFill="1" applyBorder="1" applyAlignment="1" applyProtection="1">
      <alignment horizontal="left" vertical="center" indent="1"/>
      <protection locked="0"/>
    </xf>
    <xf numFmtId="49" fontId="82" fillId="19" borderId="30" xfId="15" applyNumberFormat="1" applyFont="1" applyFill="1" applyBorder="1" applyAlignment="1" applyProtection="1">
      <alignment horizontal="left" vertical="center" indent="1"/>
      <protection locked="0"/>
    </xf>
    <xf numFmtId="49" fontId="82" fillId="19" borderId="9" xfId="15" applyNumberFormat="1" applyFont="1" applyFill="1" applyBorder="1" applyAlignment="1" applyProtection="1">
      <alignment horizontal="left" vertical="center" indent="1"/>
      <protection locked="0"/>
    </xf>
    <xf numFmtId="182" fontId="82" fillId="19" borderId="18" xfId="15" applyNumberFormat="1" applyFont="1" applyFill="1" applyBorder="1" applyAlignment="1" applyProtection="1">
      <alignment horizontal="left" vertical="center" indent="1"/>
      <protection locked="0"/>
    </xf>
    <xf numFmtId="182" fontId="82" fillId="19" borderId="30" xfId="15" applyNumberFormat="1" applyFont="1" applyFill="1" applyBorder="1" applyAlignment="1" applyProtection="1">
      <alignment horizontal="left" vertical="center" indent="1"/>
      <protection locked="0"/>
    </xf>
    <xf numFmtId="182" fontId="82" fillId="19" borderId="9" xfId="15" applyNumberFormat="1" applyFont="1" applyFill="1" applyBorder="1" applyAlignment="1" applyProtection="1">
      <alignment horizontal="left" vertical="center" indent="1"/>
      <protection locked="0"/>
    </xf>
    <xf numFmtId="0" fontId="8" fillId="0" borderId="50" xfId="15" applyNumberFormat="1" applyFont="1" applyBorder="1" applyAlignment="1">
      <alignment horizontal="center" vertical="center"/>
    </xf>
    <xf numFmtId="0" fontId="18" fillId="0" borderId="52" xfId="16" applyFont="1" applyBorder="1" applyAlignment="1">
      <alignment horizontal="center" vertical="center"/>
    </xf>
    <xf numFmtId="0" fontId="8" fillId="0" borderId="122" xfId="15" applyNumberFormat="1" applyFont="1" applyBorder="1" applyAlignment="1">
      <alignment horizontal="center" vertical="center" wrapText="1"/>
    </xf>
    <xf numFmtId="0" fontId="8" fillId="0" borderId="52" xfId="16" applyFont="1" applyBorder="1" applyAlignment="1">
      <alignment horizontal="center" vertical="center"/>
    </xf>
    <xf numFmtId="0" fontId="80" fillId="14" borderId="18" xfId="15" applyNumberFormat="1" applyFont="1" applyFill="1" applyBorder="1" applyAlignment="1">
      <alignment horizontal="distributed" vertical="center"/>
    </xf>
    <xf numFmtId="0" fontId="80" fillId="14" borderId="9" xfId="15" applyNumberFormat="1" applyFont="1" applyFill="1" applyBorder="1" applyAlignment="1">
      <alignment horizontal="distributed" vertical="center"/>
    </xf>
    <xf numFmtId="0" fontId="8" fillId="0" borderId="52" xfId="15" applyNumberFormat="1" applyFont="1" applyBorder="1" applyAlignment="1">
      <alignment horizontal="center" vertical="center" wrapText="1"/>
    </xf>
    <xf numFmtId="0" fontId="80" fillId="0" borderId="30" xfId="15" applyNumberFormat="1" applyFont="1" applyBorder="1" applyAlignment="1">
      <alignment horizontal="left" vertical="center"/>
    </xf>
    <xf numFmtId="0" fontId="80" fillId="0" borderId="9" xfId="15" applyNumberFormat="1" applyFont="1" applyBorder="1" applyAlignment="1">
      <alignment horizontal="left" vertical="center"/>
    </xf>
    <xf numFmtId="0" fontId="79" fillId="0" borderId="18" xfId="15" applyNumberFormat="1" applyFont="1" applyFill="1" applyBorder="1" applyAlignment="1">
      <alignment horizontal="left" vertical="center" indent="1"/>
    </xf>
    <xf numFmtId="0" fontId="79" fillId="0" borderId="30" xfId="15" applyNumberFormat="1" applyFont="1" applyFill="1" applyBorder="1" applyAlignment="1">
      <alignment horizontal="left" vertical="center" indent="1"/>
    </xf>
    <xf numFmtId="0" fontId="79" fillId="0" borderId="9" xfId="15" applyNumberFormat="1" applyFont="1" applyFill="1" applyBorder="1" applyAlignment="1">
      <alignment horizontal="left" vertical="center" indent="1"/>
    </xf>
    <xf numFmtId="0" fontId="80" fillId="0" borderId="19" xfId="15" applyNumberFormat="1" applyFont="1" applyBorder="1" applyAlignment="1">
      <alignment horizontal="left" vertical="top"/>
    </xf>
    <xf numFmtId="0" fontId="80" fillId="0" borderId="79" xfId="15" applyNumberFormat="1" applyFont="1" applyBorder="1" applyAlignment="1">
      <alignment horizontal="left" vertical="top"/>
    </xf>
    <xf numFmtId="0" fontId="80" fillId="0" borderId="50" xfId="15" applyNumberFormat="1" applyFont="1" applyBorder="1" applyAlignment="1">
      <alignment horizontal="left" vertical="top"/>
    </xf>
    <xf numFmtId="49" fontId="82" fillId="19" borderId="70" xfId="15" applyNumberFormat="1" applyFont="1" applyFill="1" applyBorder="1" applyAlignment="1" applyProtection="1">
      <alignment horizontal="left" vertical="top" wrapText="1" indent="1"/>
      <protection locked="0"/>
    </xf>
    <xf numFmtId="49" fontId="82" fillId="19" borderId="16" xfId="15" applyNumberFormat="1" applyFont="1" applyFill="1" applyBorder="1" applyAlignment="1" applyProtection="1">
      <alignment horizontal="left" vertical="top" wrapText="1" indent="1"/>
      <protection locked="0"/>
    </xf>
    <xf numFmtId="49" fontId="82" fillId="19" borderId="0" xfId="15" applyNumberFormat="1" applyFont="1" applyFill="1" applyBorder="1" applyAlignment="1" applyProtection="1">
      <alignment horizontal="left" vertical="top" wrapText="1" indent="1"/>
      <protection locked="0"/>
    </xf>
    <xf numFmtId="49" fontId="82" fillId="19" borderId="21" xfId="15" applyNumberFormat="1" applyFont="1" applyFill="1" applyBorder="1" applyAlignment="1" applyProtection="1">
      <alignment horizontal="left" vertical="top" wrapText="1" indent="1"/>
      <protection locked="0"/>
    </xf>
    <xf numFmtId="49" fontId="82" fillId="19" borderId="23" xfId="15" applyNumberFormat="1" applyFont="1" applyFill="1" applyBorder="1" applyAlignment="1" applyProtection="1">
      <alignment horizontal="left" vertical="top" wrapText="1" indent="1"/>
      <protection locked="0"/>
    </xf>
    <xf numFmtId="49" fontId="82" fillId="19" borderId="8" xfId="15" applyNumberFormat="1" applyFont="1" applyFill="1" applyBorder="1" applyAlignment="1" applyProtection="1">
      <alignment horizontal="left" vertical="top" wrapText="1" indent="1"/>
      <protection locked="0"/>
    </xf>
    <xf numFmtId="0" fontId="79" fillId="6" borderId="23" xfId="15" applyNumberFormat="1" applyFont="1" applyFill="1" applyBorder="1" applyAlignment="1">
      <alignment horizontal="right" vertical="center"/>
    </xf>
    <xf numFmtId="49" fontId="82" fillId="19" borderId="18" xfId="15" applyNumberFormat="1" applyFont="1" applyFill="1" applyBorder="1" applyAlignment="1" applyProtection="1">
      <alignment horizontal="left" vertical="center" indent="1"/>
    </xf>
    <xf numFmtId="49" fontId="82" fillId="19" borderId="30" xfId="15" applyNumberFormat="1" applyFont="1" applyFill="1" applyBorder="1" applyAlignment="1" applyProtection="1">
      <alignment horizontal="left" vertical="center" indent="1"/>
    </xf>
    <xf numFmtId="49" fontId="82" fillId="19" borderId="9" xfId="15" applyNumberFormat="1" applyFont="1" applyFill="1" applyBorder="1" applyAlignment="1" applyProtection="1">
      <alignment horizontal="left" vertical="center" indent="1"/>
    </xf>
    <xf numFmtId="0" fontId="54" fillId="0" borderId="23" xfId="13" applyFont="1" applyBorder="1" applyAlignment="1">
      <alignment horizontal="left" vertical="center"/>
    </xf>
    <xf numFmtId="0" fontId="56" fillId="0" borderId="23" xfId="13" applyFont="1" applyBorder="1" applyAlignment="1">
      <alignment horizontal="left" vertical="center"/>
    </xf>
    <xf numFmtId="0" fontId="1" fillId="0" borderId="18" xfId="13" applyBorder="1" applyAlignment="1">
      <alignment horizontal="center" vertical="center"/>
    </xf>
    <xf numFmtId="0" fontId="1" fillId="0" borderId="30" xfId="13" applyBorder="1" applyAlignment="1">
      <alignment horizontal="center" vertical="center"/>
    </xf>
    <xf numFmtId="0" fontId="1" fillId="0" borderId="9" xfId="13" applyBorder="1" applyAlignment="1">
      <alignment horizontal="center" vertical="center"/>
    </xf>
    <xf numFmtId="0" fontId="1" fillId="0" borderId="18" xfId="13" applyBorder="1" applyAlignment="1">
      <alignment horizontal="center" vertical="center" wrapText="1"/>
    </xf>
    <xf numFmtId="0" fontId="1" fillId="0" borderId="9" xfId="13" applyBorder="1" applyAlignment="1">
      <alignment horizontal="center" vertical="center" wrapText="1"/>
    </xf>
    <xf numFmtId="0" fontId="18" fillId="0" borderId="18" xfId="12" applyFont="1" applyBorder="1" applyAlignment="1">
      <alignment vertical="center" shrinkToFit="1"/>
    </xf>
    <xf numFmtId="0" fontId="1" fillId="0" borderId="22" xfId="13" applyBorder="1" applyAlignment="1">
      <alignment vertical="center" shrinkToFit="1"/>
    </xf>
    <xf numFmtId="0" fontId="1" fillId="0" borderId="7" xfId="13" applyBorder="1" applyAlignment="1">
      <alignment horizontal="center" vertical="center"/>
    </xf>
    <xf numFmtId="0" fontId="1" fillId="0" borderId="53" xfId="13" applyBorder="1" applyAlignment="1">
      <alignment horizontal="center" vertical="center"/>
    </xf>
    <xf numFmtId="0" fontId="1" fillId="0" borderId="229" xfId="13" applyBorder="1" applyAlignment="1">
      <alignment horizontal="center" vertical="center"/>
    </xf>
    <xf numFmtId="0" fontId="1" fillId="0" borderId="230" xfId="13" applyBorder="1" applyAlignment="1">
      <alignment horizontal="center" vertical="center"/>
    </xf>
    <xf numFmtId="0" fontId="1" fillId="0" borderId="231" xfId="13" applyBorder="1" applyAlignment="1">
      <alignment horizontal="center" vertical="center"/>
    </xf>
    <xf numFmtId="0" fontId="1" fillId="0" borderId="52" xfId="13" applyBorder="1" applyAlignment="1">
      <alignment horizontal="center" vertical="center" textRotation="255"/>
    </xf>
    <xf numFmtId="0" fontId="1" fillId="0" borderId="7" xfId="13" applyBorder="1" applyAlignment="1">
      <alignment horizontal="center" vertical="center" textRotation="255"/>
    </xf>
    <xf numFmtId="0" fontId="1" fillId="0" borderId="50" xfId="13" applyBorder="1" applyAlignment="1">
      <alignment horizontal="center" vertical="center" textRotation="255"/>
    </xf>
    <xf numFmtId="0" fontId="1" fillId="0" borderId="18" xfId="13" applyBorder="1" applyAlignment="1">
      <alignment horizontal="center" vertical="center" textRotation="255"/>
    </xf>
    <xf numFmtId="0" fontId="18" fillId="0" borderId="233" xfId="12" applyFont="1" applyBorder="1" applyAlignment="1">
      <alignment vertical="center" shrinkToFit="1"/>
    </xf>
    <xf numFmtId="0" fontId="18" fillId="0" borderId="234" xfId="12" applyFont="1" applyBorder="1" applyAlignment="1">
      <alignment vertical="center" shrinkToFit="1"/>
    </xf>
    <xf numFmtId="0" fontId="1" fillId="6" borderId="56" xfId="13" applyFill="1" applyBorder="1" applyAlignment="1">
      <alignment horizontal="center" vertical="top"/>
    </xf>
    <xf numFmtId="0" fontId="18" fillId="0" borderId="50" xfId="12" applyFont="1" applyBorder="1" applyAlignment="1">
      <alignment vertical="center" shrinkToFit="1"/>
    </xf>
    <xf numFmtId="0" fontId="1" fillId="0" borderId="44" xfId="13" applyBorder="1" applyAlignment="1">
      <alignment vertical="center" shrinkToFit="1"/>
    </xf>
    <xf numFmtId="0" fontId="57" fillId="0" borderId="22" xfId="13" applyFont="1" applyBorder="1" applyAlignment="1">
      <alignment vertical="center" shrinkToFit="1"/>
    </xf>
    <xf numFmtId="0" fontId="1" fillId="6" borderId="18" xfId="13" applyFill="1" applyBorder="1" applyAlignment="1">
      <alignment horizontal="center"/>
    </xf>
    <xf numFmtId="0" fontId="1" fillId="6" borderId="19" xfId="13" applyFill="1" applyBorder="1" applyAlignment="1">
      <alignment horizontal="center"/>
    </xf>
    <xf numFmtId="0" fontId="18" fillId="0" borderId="19" xfId="12" applyFont="1" applyBorder="1" applyAlignment="1">
      <alignment vertical="center" shrinkToFit="1"/>
    </xf>
    <xf numFmtId="0" fontId="1" fillId="0" borderId="107" xfId="13" applyBorder="1" applyAlignment="1">
      <alignment vertical="center" shrinkToFit="1"/>
    </xf>
    <xf numFmtId="0" fontId="1" fillId="6" borderId="50" xfId="13" applyFill="1" applyBorder="1" applyAlignment="1">
      <alignment horizontal="center" vertical="center" textRotation="255"/>
    </xf>
    <xf numFmtId="0" fontId="1" fillId="6" borderId="19" xfId="13" applyFill="1" applyBorder="1" applyAlignment="1">
      <alignment horizontal="center" vertical="center" textRotation="255"/>
    </xf>
    <xf numFmtId="0" fontId="58" fillId="0" borderId="18" xfId="0" applyFont="1" applyFill="1" applyBorder="1" applyAlignment="1">
      <alignment horizontal="justify" vertical="top" wrapText="1"/>
    </xf>
    <xf numFmtId="0" fontId="58" fillId="0" borderId="9" xfId="0" applyFont="1" applyFill="1" applyBorder="1" applyAlignment="1">
      <alignment horizontal="justify" vertical="top" wrapText="1"/>
    </xf>
    <xf numFmtId="0" fontId="58" fillId="0" borderId="18" xfId="0" applyFont="1" applyFill="1" applyBorder="1" applyAlignment="1">
      <alignment horizontal="right" vertical="top" wrapText="1"/>
    </xf>
    <xf numFmtId="0" fontId="58" fillId="0" borderId="9" xfId="0" applyFont="1" applyFill="1" applyBorder="1" applyAlignment="1">
      <alignment horizontal="right" vertical="top" wrapText="1"/>
    </xf>
    <xf numFmtId="0" fontId="58" fillId="0" borderId="7" xfId="0" applyFont="1" applyFill="1" applyBorder="1" applyAlignment="1">
      <alignment horizontal="justify" vertical="top" wrapText="1"/>
    </xf>
    <xf numFmtId="58" fontId="58" fillId="0" borderId="18" xfId="0" applyNumberFormat="1" applyFont="1" applyFill="1" applyBorder="1" applyAlignment="1">
      <alignment horizontal="center" vertical="top" wrapText="1"/>
    </xf>
    <xf numFmtId="0" fontId="58" fillId="0" borderId="30" xfId="0" applyFont="1" applyFill="1" applyBorder="1" applyAlignment="1">
      <alignment horizontal="center" vertical="top" wrapText="1"/>
    </xf>
    <xf numFmtId="0" fontId="58" fillId="0" borderId="9" xfId="0" applyFont="1" applyFill="1" applyBorder="1" applyAlignment="1">
      <alignment horizontal="center" vertical="top" wrapText="1"/>
    </xf>
    <xf numFmtId="0" fontId="58" fillId="0" borderId="18" xfId="0" applyFont="1" applyFill="1" applyBorder="1" applyAlignment="1">
      <alignment horizontal="center" vertical="top" wrapText="1"/>
    </xf>
    <xf numFmtId="0" fontId="58" fillId="0" borderId="7" xfId="0" applyFont="1" applyFill="1" applyBorder="1" applyAlignment="1">
      <alignment horizontal="center" vertical="top" wrapText="1"/>
    </xf>
    <xf numFmtId="0" fontId="59" fillId="0" borderId="19" xfId="0" applyFont="1" applyFill="1" applyBorder="1" applyAlignment="1">
      <alignment horizontal="justify" vertical="center" wrapText="1"/>
    </xf>
    <xf numFmtId="0" fontId="59" fillId="0" borderId="16" xfId="0" applyFont="1" applyFill="1" applyBorder="1" applyAlignment="1">
      <alignment horizontal="justify" vertical="center" wrapText="1"/>
    </xf>
    <xf numFmtId="0" fontId="59" fillId="0" borderId="50" xfId="0" applyFont="1" applyFill="1" applyBorder="1" applyAlignment="1">
      <alignment horizontal="justify" vertical="center" wrapText="1"/>
    </xf>
    <xf numFmtId="0" fontId="59" fillId="0" borderId="8" xfId="0" applyFont="1" applyFill="1" applyBorder="1" applyAlignment="1">
      <alignment horizontal="justify" vertical="center" wrapText="1"/>
    </xf>
    <xf numFmtId="0" fontId="58" fillId="0" borderId="19" xfId="0" applyFont="1" applyFill="1" applyBorder="1" applyAlignment="1">
      <alignment horizontal="center" vertical="center" wrapText="1"/>
    </xf>
    <xf numFmtId="0" fontId="58" fillId="0" borderId="70" xfId="0" applyFont="1" applyFill="1" applyBorder="1" applyAlignment="1">
      <alignment horizontal="center" vertical="center" wrapText="1"/>
    </xf>
    <xf numFmtId="0" fontId="58" fillId="0" borderId="16" xfId="0" applyFont="1" applyFill="1" applyBorder="1" applyAlignment="1">
      <alignment horizontal="center" vertical="center" wrapText="1"/>
    </xf>
    <xf numFmtId="0" fontId="58" fillId="0" borderId="50" xfId="0" applyFont="1" applyFill="1" applyBorder="1" applyAlignment="1">
      <alignment horizontal="center" vertical="center" wrapText="1"/>
    </xf>
    <xf numFmtId="0" fontId="58" fillId="0" borderId="23" xfId="0" applyFont="1" applyFill="1" applyBorder="1" applyAlignment="1">
      <alignment horizontal="center" vertical="center" wrapText="1"/>
    </xf>
    <xf numFmtId="0" fontId="58" fillId="0" borderId="8" xfId="0" applyFont="1" applyFill="1" applyBorder="1" applyAlignment="1">
      <alignment horizontal="center" vertical="center" wrapText="1"/>
    </xf>
    <xf numFmtId="0" fontId="58" fillId="0" borderId="122" xfId="0" applyFont="1" applyFill="1" applyBorder="1" applyAlignment="1">
      <alignment horizontal="left" vertical="top" wrapText="1"/>
    </xf>
    <xf numFmtId="0" fontId="58" fillId="0" borderId="56" xfId="0" applyFont="1" applyFill="1" applyBorder="1" applyAlignment="1">
      <alignment horizontal="left" vertical="top" wrapText="1"/>
    </xf>
    <xf numFmtId="0" fontId="61" fillId="0" borderId="7" xfId="0" applyFont="1" applyFill="1" applyBorder="1" applyAlignment="1">
      <alignment horizontal="justify" vertical="top" wrapText="1"/>
    </xf>
    <xf numFmtId="0" fontId="62" fillId="0" borderId="56" xfId="0" applyFont="1" applyFill="1" applyBorder="1" applyAlignment="1">
      <alignment horizontal="left" vertical="top" wrapText="1"/>
    </xf>
    <xf numFmtId="0" fontId="62" fillId="0" borderId="52" xfId="0" applyFont="1" applyFill="1" applyBorder="1" applyAlignment="1">
      <alignment horizontal="left" vertical="top" wrapText="1"/>
    </xf>
    <xf numFmtId="0" fontId="58" fillId="0" borderId="122" xfId="0" applyFont="1" applyFill="1" applyBorder="1" applyAlignment="1">
      <alignment horizontal="center" vertical="center" wrapText="1"/>
    </xf>
    <xf numFmtId="0" fontId="58" fillId="0" borderId="68" xfId="0" applyFont="1" applyFill="1" applyBorder="1" applyAlignment="1">
      <alignment horizontal="center" vertical="center" wrapText="1"/>
    </xf>
    <xf numFmtId="0" fontId="58" fillId="0" borderId="7" xfId="0" applyFont="1" applyFill="1" applyBorder="1" applyAlignment="1">
      <alignment horizontal="justify" vertical="center" wrapText="1"/>
    </xf>
    <xf numFmtId="0" fontId="61" fillId="0" borderId="18" xfId="0" applyFont="1" applyFill="1" applyBorder="1" applyAlignment="1">
      <alignment horizontal="justify" vertical="top" wrapText="1"/>
    </xf>
    <xf numFmtId="0" fontId="61" fillId="0" borderId="30" xfId="0" applyFont="1" applyFill="1" applyBorder="1" applyAlignment="1">
      <alignment horizontal="justify" vertical="top" wrapText="1"/>
    </xf>
    <xf numFmtId="0" fontId="61" fillId="0" borderId="9" xfId="0" applyFont="1" applyFill="1" applyBorder="1" applyAlignment="1">
      <alignment horizontal="justify" vertical="top" wrapText="1"/>
    </xf>
    <xf numFmtId="49" fontId="61" fillId="0" borderId="18" xfId="0" applyNumberFormat="1" applyFont="1" applyFill="1" applyBorder="1" applyAlignment="1">
      <alignment horizontal="center" vertical="center" wrapText="1"/>
    </xf>
    <xf numFmtId="49" fontId="61" fillId="0" borderId="9" xfId="0" applyNumberFormat="1" applyFont="1" applyFill="1" applyBorder="1" applyAlignment="1">
      <alignment horizontal="center" vertical="center" wrapText="1"/>
    </xf>
    <xf numFmtId="0" fontId="58" fillId="0" borderId="122" xfId="0" applyFont="1" applyFill="1" applyBorder="1" applyAlignment="1">
      <alignment horizontal="justify" vertical="center" wrapText="1"/>
    </xf>
    <xf numFmtId="0" fontId="61" fillId="0" borderId="230" xfId="0" applyFont="1" applyFill="1" applyBorder="1" applyAlignment="1">
      <alignment horizontal="justify" vertical="top" wrapText="1"/>
    </xf>
    <xf numFmtId="0" fontId="61" fillId="0" borderId="235" xfId="0" applyFont="1" applyFill="1" applyBorder="1" applyAlignment="1">
      <alignment horizontal="justify" vertical="top" wrapText="1"/>
    </xf>
    <xf numFmtId="0" fontId="61" fillId="0" borderId="232" xfId="0" applyFont="1" applyFill="1" applyBorder="1" applyAlignment="1">
      <alignment horizontal="justify" vertical="top" wrapText="1"/>
    </xf>
    <xf numFmtId="49" fontId="61" fillId="0" borderId="230" xfId="0" applyNumberFormat="1" applyFont="1" applyFill="1" applyBorder="1" applyAlignment="1">
      <alignment horizontal="center" vertical="center" wrapText="1"/>
    </xf>
    <xf numFmtId="49" fontId="61" fillId="0" borderId="232" xfId="0" applyNumberFormat="1" applyFont="1" applyFill="1" applyBorder="1" applyAlignment="1">
      <alignment horizontal="center" vertical="center" wrapText="1"/>
    </xf>
    <xf numFmtId="0" fontId="0" fillId="0" borderId="174" xfId="0" applyFill="1" applyBorder="1" applyAlignment="1">
      <alignment horizontal="center" vertical="center"/>
    </xf>
    <xf numFmtId="0" fontId="0" fillId="0" borderId="181" xfId="0" applyFill="1" applyBorder="1" applyAlignment="1">
      <alignment horizontal="center" vertical="center"/>
    </xf>
    <xf numFmtId="0" fontId="58" fillId="0" borderId="79" xfId="0" applyFont="1" applyFill="1" applyBorder="1" applyAlignment="1">
      <alignment horizontal="center" vertical="center" wrapText="1"/>
    </xf>
    <xf numFmtId="0" fontId="58" fillId="0" borderId="21" xfId="0" applyFont="1" applyFill="1" applyBorder="1" applyAlignment="1">
      <alignment horizontal="center" vertical="center" wrapText="1"/>
    </xf>
    <xf numFmtId="0" fontId="58" fillId="0" borderId="19" xfId="0" applyFont="1" applyFill="1" applyBorder="1" applyAlignment="1">
      <alignment horizontal="left" vertical="center" wrapText="1"/>
    </xf>
    <xf numFmtId="0" fontId="58" fillId="0" borderId="70" xfId="0" applyFont="1" applyFill="1" applyBorder="1" applyAlignment="1">
      <alignment horizontal="left" vertical="center" wrapText="1"/>
    </xf>
    <xf numFmtId="0" fontId="58" fillId="0" borderId="16" xfId="0" applyFont="1" applyFill="1" applyBorder="1" applyAlignment="1">
      <alignment horizontal="left" vertical="center" wrapText="1"/>
    </xf>
    <xf numFmtId="0" fontId="58" fillId="0" borderId="79" xfId="0" applyFont="1" applyFill="1" applyBorder="1" applyAlignment="1">
      <alignment horizontal="left" vertical="center" wrapText="1"/>
    </xf>
    <xf numFmtId="0" fontId="58" fillId="0" borderId="0" xfId="0" applyFont="1" applyFill="1" applyBorder="1" applyAlignment="1">
      <alignment horizontal="left" vertical="center" wrapText="1"/>
    </xf>
    <xf numFmtId="0" fontId="58" fillId="0" borderId="21" xfId="0" applyFont="1" applyFill="1" applyBorder="1" applyAlignment="1">
      <alignment horizontal="left" vertical="center" wrapText="1"/>
    </xf>
    <xf numFmtId="0" fontId="58" fillId="0" borderId="233" xfId="0" applyFont="1" applyFill="1" applyBorder="1" applyAlignment="1">
      <alignment horizontal="center" vertical="center" wrapText="1"/>
    </xf>
    <xf numFmtId="0" fontId="58" fillId="0" borderId="236" xfId="0" applyFont="1" applyFill="1" applyBorder="1" applyAlignment="1">
      <alignment horizontal="center" vertical="center" wrapText="1"/>
    </xf>
    <xf numFmtId="0" fontId="58" fillId="0" borderId="237" xfId="0" applyFont="1" applyFill="1" applyBorder="1" applyAlignment="1">
      <alignment horizontal="center" vertical="center" wrapText="1"/>
    </xf>
    <xf numFmtId="0" fontId="58" fillId="0" borderId="56" xfId="0" applyFont="1" applyFill="1" applyBorder="1" applyAlignment="1">
      <alignment horizontal="center" vertical="center" wrapText="1"/>
    </xf>
    <xf numFmtId="0" fontId="58" fillId="0" borderId="52" xfId="0" applyFont="1" applyFill="1" applyBorder="1" applyAlignment="1">
      <alignment horizontal="center" vertical="center" wrapText="1"/>
    </xf>
    <xf numFmtId="0" fontId="58" fillId="0" borderId="7" xfId="0" applyFont="1" applyFill="1" applyBorder="1" applyAlignment="1">
      <alignment horizontal="left" vertical="center" wrapText="1"/>
    </xf>
    <xf numFmtId="0" fontId="58" fillId="0" borderId="19" xfId="0" applyFont="1" applyFill="1" applyBorder="1" applyAlignment="1">
      <alignment horizontal="center" vertical="top" wrapText="1"/>
    </xf>
    <xf numFmtId="0" fontId="58" fillId="0" borderId="70" xfId="0" applyFont="1" applyFill="1" applyBorder="1" applyAlignment="1">
      <alignment horizontal="center" vertical="top" wrapText="1"/>
    </xf>
    <xf numFmtId="0" fontId="58" fillId="0" borderId="16" xfId="0" applyFont="1" applyFill="1" applyBorder="1" applyAlignment="1">
      <alignment horizontal="center" vertical="top" wrapText="1"/>
    </xf>
    <xf numFmtId="0" fontId="58" fillId="0" borderId="79" xfId="0" applyFont="1" applyFill="1" applyBorder="1" applyAlignment="1">
      <alignment horizontal="center" vertical="top" wrapText="1"/>
    </xf>
    <xf numFmtId="0" fontId="58" fillId="0" borderId="21" xfId="0" applyFont="1" applyFill="1" applyBorder="1" applyAlignment="1">
      <alignment horizontal="center" vertical="top" wrapText="1"/>
    </xf>
    <xf numFmtId="0" fontId="58" fillId="0" borderId="50" xfId="0" applyFont="1" applyFill="1" applyBorder="1" applyAlignment="1">
      <alignment horizontal="center" vertical="top" wrapText="1"/>
    </xf>
    <xf numFmtId="0" fontId="58" fillId="0" borderId="8" xfId="0" applyFont="1" applyFill="1" applyBorder="1" applyAlignment="1">
      <alignment horizontal="center" vertical="top" wrapText="1"/>
    </xf>
    <xf numFmtId="0" fontId="58" fillId="0" borderId="50" xfId="0" applyFont="1" applyFill="1" applyBorder="1" applyAlignment="1">
      <alignment horizontal="left" vertical="center" wrapText="1"/>
    </xf>
    <xf numFmtId="0" fontId="58" fillId="0" borderId="23" xfId="0" applyFont="1" applyFill="1" applyBorder="1" applyAlignment="1">
      <alignment horizontal="left" vertical="center" wrapText="1"/>
    </xf>
    <xf numFmtId="0" fontId="58" fillId="0" borderId="8" xfId="0" applyFont="1" applyFill="1" applyBorder="1" applyAlignment="1">
      <alignment horizontal="left" vertical="center" wrapText="1"/>
    </xf>
    <xf numFmtId="0" fontId="62" fillId="0" borderId="30" xfId="0" applyFont="1" applyFill="1" applyBorder="1" applyAlignment="1">
      <alignment horizontal="left" vertical="center" wrapText="1"/>
    </xf>
    <xf numFmtId="0" fontId="64" fillId="0" borderId="30" xfId="0" applyFont="1" applyFill="1" applyBorder="1" applyAlignment="1">
      <alignment horizontal="left" vertical="center" wrapText="1"/>
    </xf>
    <xf numFmtId="178" fontId="0" fillId="0" borderId="122" xfId="0" applyNumberFormat="1" applyFill="1" applyBorder="1" applyAlignment="1">
      <alignment horizontal="center" vertical="center"/>
    </xf>
    <xf numFmtId="178" fontId="0" fillId="0" borderId="56" xfId="0" applyNumberFormat="1" applyFill="1" applyBorder="1" applyAlignment="1">
      <alignment horizontal="center" vertical="center"/>
    </xf>
    <xf numFmtId="178" fontId="0" fillId="0" borderId="52" xfId="0" applyNumberFormat="1" applyFill="1" applyBorder="1" applyAlignment="1">
      <alignment horizontal="center" vertical="center"/>
    </xf>
    <xf numFmtId="0" fontId="63" fillId="0" borderId="79" xfId="0" applyFont="1" applyFill="1" applyBorder="1" applyAlignment="1">
      <alignment horizontal="left" vertical="center" wrapText="1"/>
    </xf>
    <xf numFmtId="0" fontId="63" fillId="0" borderId="0" xfId="0" applyFont="1" applyFill="1" applyBorder="1" applyAlignment="1">
      <alignment horizontal="left" vertical="center" wrapText="1"/>
    </xf>
    <xf numFmtId="0" fontId="63" fillId="0" borderId="21" xfId="0" applyFont="1" applyFill="1" applyBorder="1" applyAlignment="1">
      <alignment horizontal="left" vertical="center" wrapText="1"/>
    </xf>
    <xf numFmtId="0" fontId="58" fillId="0" borderId="50" xfId="0" applyFont="1" applyFill="1" applyBorder="1" applyAlignment="1">
      <alignment horizontal="right" vertical="center" wrapText="1"/>
    </xf>
    <xf numFmtId="0" fontId="58" fillId="0" borderId="23" xfId="0" applyFont="1" applyFill="1" applyBorder="1" applyAlignment="1">
      <alignment horizontal="right" vertical="center" wrapText="1"/>
    </xf>
    <xf numFmtId="0" fontId="58" fillId="0" borderId="8" xfId="0" applyFont="1" applyFill="1" applyBorder="1" applyAlignment="1">
      <alignment horizontal="right" vertical="center" wrapText="1"/>
    </xf>
    <xf numFmtId="0" fontId="0" fillId="0" borderId="210" xfId="0" applyFill="1" applyBorder="1" applyAlignment="1">
      <alignment horizontal="center" vertical="center"/>
    </xf>
    <xf numFmtId="0" fontId="64" fillId="0" borderId="122" xfId="0" applyFont="1" applyFill="1" applyBorder="1" applyAlignment="1">
      <alignment horizontal="center" vertical="center" textRotation="255" wrapText="1"/>
    </xf>
    <xf numFmtId="0" fontId="64" fillId="0" borderId="56" xfId="0" applyFont="1" applyFill="1" applyBorder="1" applyAlignment="1">
      <alignment horizontal="center" vertical="center" textRotation="255" wrapText="1"/>
    </xf>
    <xf numFmtId="0" fontId="64" fillId="0" borderId="52" xfId="0" applyFont="1" applyFill="1" applyBorder="1" applyAlignment="1">
      <alignment horizontal="center" vertical="center" textRotation="255" wrapText="1"/>
    </xf>
    <xf numFmtId="0" fontId="0" fillId="0" borderId="175" xfId="0" applyFill="1" applyBorder="1" applyAlignment="1">
      <alignment horizontal="center" vertical="center"/>
    </xf>
    <xf numFmtId="0" fontId="0" fillId="0" borderId="182" xfId="0" applyFill="1" applyBorder="1" applyAlignment="1">
      <alignment horizontal="center" vertical="center"/>
    </xf>
    <xf numFmtId="0" fontId="0" fillId="0" borderId="188" xfId="0" applyFill="1" applyBorder="1" applyAlignment="1">
      <alignment horizontal="center" vertical="center"/>
    </xf>
    <xf numFmtId="0" fontId="0" fillId="0" borderId="201" xfId="0" applyFill="1" applyBorder="1" applyAlignment="1">
      <alignment horizontal="center" vertical="center"/>
    </xf>
    <xf numFmtId="0" fontId="0" fillId="0" borderId="190" xfId="0" applyFill="1" applyBorder="1" applyAlignment="1">
      <alignment horizontal="center" vertical="center"/>
    </xf>
    <xf numFmtId="0" fontId="0" fillId="0" borderId="179" xfId="0" applyFill="1" applyBorder="1" applyAlignment="1">
      <alignment horizontal="center" vertical="center"/>
    </xf>
    <xf numFmtId="0" fontId="0" fillId="0" borderId="240" xfId="0" applyFill="1" applyBorder="1" applyAlignment="1">
      <alignment horizontal="center" vertical="center"/>
    </xf>
    <xf numFmtId="0" fontId="0" fillId="0" borderId="241" xfId="0" applyFill="1" applyBorder="1" applyAlignment="1">
      <alignment horizontal="center" vertical="center"/>
    </xf>
    <xf numFmtId="0" fontId="0" fillId="0" borderId="242" xfId="0" applyFill="1" applyBorder="1" applyAlignment="1">
      <alignment horizontal="center" vertical="center"/>
    </xf>
    <xf numFmtId="0" fontId="0" fillId="0" borderId="122" xfId="0" applyFill="1" applyBorder="1" applyAlignment="1">
      <alignment horizontal="center" vertical="center"/>
    </xf>
    <xf numFmtId="0" fontId="0" fillId="0" borderId="56" xfId="0" applyFill="1" applyBorder="1" applyAlignment="1">
      <alignment horizontal="center" vertical="center"/>
    </xf>
    <xf numFmtId="0" fontId="0" fillId="0" borderId="243" xfId="0" applyFill="1" applyBorder="1" applyAlignment="1">
      <alignment horizontal="center" vertical="center"/>
    </xf>
    <xf numFmtId="0" fontId="0" fillId="0" borderId="253" xfId="0" applyFill="1" applyBorder="1" applyAlignment="1">
      <alignment horizontal="center" vertical="center"/>
    </xf>
    <xf numFmtId="0" fontId="0" fillId="0" borderId="254" xfId="0" applyFill="1" applyBorder="1" applyAlignment="1">
      <alignment horizontal="center" vertical="center"/>
    </xf>
    <xf numFmtId="0" fontId="0" fillId="0" borderId="255" xfId="0" applyFill="1" applyBorder="1" applyAlignment="1">
      <alignment horizontal="center" vertical="center"/>
    </xf>
    <xf numFmtId="178" fontId="0" fillId="0" borderId="157" xfId="0" applyNumberFormat="1" applyFill="1" applyBorder="1" applyAlignment="1">
      <alignment horizontal="center" vertical="center"/>
    </xf>
    <xf numFmtId="178" fontId="0" fillId="0" borderId="243" xfId="0" applyNumberFormat="1" applyFill="1" applyBorder="1" applyAlignment="1">
      <alignment horizontal="center" vertical="center"/>
    </xf>
    <xf numFmtId="0" fontId="58" fillId="0" borderId="23" xfId="0" applyFont="1" applyFill="1" applyBorder="1" applyAlignment="1">
      <alignment horizontal="center" vertical="top" wrapText="1"/>
    </xf>
    <xf numFmtId="0" fontId="58" fillId="0" borderId="18" xfId="0" applyFont="1" applyFill="1" applyBorder="1" applyAlignment="1">
      <alignment horizontal="center" vertical="center" wrapText="1"/>
    </xf>
    <xf numFmtId="178" fontId="0" fillId="0" borderId="7" xfId="0" applyNumberFormat="1" applyFill="1" applyBorder="1" applyAlignment="1">
      <alignment horizontal="center" vertical="center"/>
    </xf>
    <xf numFmtId="0" fontId="0" fillId="0" borderId="178" xfId="0" applyFill="1" applyBorder="1" applyAlignment="1">
      <alignment horizontal="center" vertical="center"/>
    </xf>
    <xf numFmtId="0" fontId="0" fillId="0" borderId="211" xfId="0" applyFill="1" applyBorder="1" applyAlignment="1">
      <alignment horizontal="center" vertical="center"/>
    </xf>
    <xf numFmtId="0" fontId="0" fillId="0" borderId="214" xfId="0" applyFill="1" applyBorder="1" applyAlignment="1">
      <alignment horizontal="center" vertical="center"/>
    </xf>
    <xf numFmtId="0" fontId="0" fillId="0" borderId="264" xfId="0" applyFill="1" applyBorder="1" applyAlignment="1">
      <alignment horizontal="center" vertical="center"/>
    </xf>
    <xf numFmtId="0" fontId="0" fillId="0" borderId="157" xfId="0" applyFill="1" applyBorder="1" applyAlignment="1">
      <alignment horizontal="center" vertical="center"/>
    </xf>
    <xf numFmtId="0" fontId="67" fillId="0" borderId="7" xfId="0" applyFont="1" applyFill="1" applyBorder="1" applyAlignment="1">
      <alignment horizontal="center" vertical="center" wrapText="1"/>
    </xf>
    <xf numFmtId="0" fontId="58" fillId="0" borderId="7" xfId="0" applyFont="1" applyFill="1" applyBorder="1" applyAlignment="1">
      <alignment horizontal="center" vertical="center" wrapText="1"/>
    </xf>
    <xf numFmtId="0" fontId="0" fillId="0" borderId="122" xfId="0" applyBorder="1" applyAlignment="1">
      <alignment horizontal="center" vertical="center"/>
    </xf>
    <xf numFmtId="0" fontId="0" fillId="0" borderId="56" xfId="0" applyBorder="1" applyAlignment="1">
      <alignment horizontal="center" vertical="center"/>
    </xf>
    <xf numFmtId="0" fontId="0" fillId="0" borderId="52" xfId="0" applyBorder="1" applyAlignment="1">
      <alignment horizontal="center" vertical="center"/>
    </xf>
    <xf numFmtId="178" fontId="0" fillId="0" borderId="122" xfId="0" applyNumberFormat="1" applyBorder="1" applyAlignment="1">
      <alignment horizontal="center" vertical="center"/>
    </xf>
    <xf numFmtId="178" fontId="0" fillId="0" borderId="56" xfId="0" applyNumberFormat="1" applyBorder="1" applyAlignment="1">
      <alignment horizontal="center" vertical="center"/>
    </xf>
    <xf numFmtId="178" fontId="0" fillId="0" borderId="52" xfId="0" applyNumberFormat="1" applyBorder="1" applyAlignment="1">
      <alignment horizontal="center" vertical="center"/>
    </xf>
    <xf numFmtId="0" fontId="58" fillId="0" borderId="0" xfId="0" applyFont="1" applyFill="1" applyBorder="1" applyAlignment="1">
      <alignment horizontal="center" vertical="top" wrapText="1"/>
    </xf>
    <xf numFmtId="0" fontId="0" fillId="0" borderId="174" xfId="0" applyBorder="1" applyAlignment="1">
      <alignment horizontal="center" vertical="center"/>
    </xf>
    <xf numFmtId="0" fontId="0" fillId="0" borderId="181" xfId="0" applyBorder="1" applyAlignment="1">
      <alignment horizontal="center" vertical="center"/>
    </xf>
    <xf numFmtId="0" fontId="0" fillId="0" borderId="192" xfId="0" applyBorder="1" applyAlignment="1">
      <alignment horizontal="center" vertical="center"/>
    </xf>
    <xf numFmtId="0" fontId="0" fillId="0" borderId="175" xfId="0" applyBorder="1" applyAlignment="1">
      <alignment horizontal="center" vertical="center"/>
    </xf>
    <xf numFmtId="0" fontId="0" fillId="0" borderId="182" xfId="0" applyBorder="1" applyAlignment="1">
      <alignment horizontal="center" vertical="center"/>
    </xf>
    <xf numFmtId="0" fontId="0" fillId="0" borderId="256" xfId="0" applyBorder="1" applyAlignment="1">
      <alignment horizontal="center" vertical="center"/>
    </xf>
    <xf numFmtId="0" fontId="0" fillId="0" borderId="183" xfId="0" applyBorder="1" applyAlignment="1">
      <alignment horizontal="center" vertical="center"/>
    </xf>
    <xf numFmtId="0" fontId="0" fillId="0" borderId="194" xfId="0" applyBorder="1" applyAlignment="1">
      <alignment horizontal="center" vertical="center"/>
    </xf>
    <xf numFmtId="0" fontId="0" fillId="0" borderId="274" xfId="0" applyBorder="1" applyAlignment="1">
      <alignment horizontal="center" vertical="center"/>
    </xf>
    <xf numFmtId="0" fontId="0" fillId="0" borderId="275" xfId="0" applyBorder="1" applyAlignment="1">
      <alignment horizontal="center" vertical="center"/>
    </xf>
    <xf numFmtId="0" fontId="0" fillId="0" borderId="276" xfId="0" applyBorder="1" applyAlignment="1">
      <alignment horizontal="center" vertical="center"/>
    </xf>
    <xf numFmtId="0" fontId="0" fillId="0" borderId="196" xfId="0" applyBorder="1" applyAlignment="1">
      <alignment horizontal="center" vertical="center"/>
    </xf>
    <xf numFmtId="0" fontId="0" fillId="0" borderId="197" xfId="0" applyBorder="1" applyAlignment="1">
      <alignment horizontal="center" vertical="center"/>
    </xf>
    <xf numFmtId="0" fontId="0" fillId="0" borderId="264" xfId="0" applyBorder="1" applyAlignment="1">
      <alignment horizontal="center" vertical="center"/>
    </xf>
    <xf numFmtId="0" fontId="0" fillId="0" borderId="267" xfId="0" applyBorder="1" applyAlignment="1">
      <alignment horizontal="center" vertical="center"/>
    </xf>
    <xf numFmtId="0" fontId="0" fillId="0" borderId="158" xfId="0" applyBorder="1" applyAlignment="1">
      <alignment horizontal="center" vertical="center"/>
    </xf>
    <xf numFmtId="0" fontId="0" fillId="0" borderId="258" xfId="0" applyBorder="1" applyAlignment="1">
      <alignment horizontal="center" vertical="center"/>
    </xf>
    <xf numFmtId="178" fontId="0" fillId="0" borderId="267" xfId="0" applyNumberFormat="1" applyBorder="1" applyAlignment="1">
      <alignment horizontal="center" vertical="center"/>
    </xf>
    <xf numFmtId="178" fontId="0" fillId="0" borderId="158" xfId="0" applyNumberFormat="1" applyBorder="1" applyAlignment="1">
      <alignment horizontal="center" vertical="center"/>
    </xf>
    <xf numFmtId="178" fontId="0" fillId="0" borderId="258" xfId="0" applyNumberFormat="1" applyBorder="1" applyAlignment="1">
      <alignment horizontal="center" vertical="center"/>
    </xf>
    <xf numFmtId="0" fontId="0" fillId="0" borderId="272" xfId="0" applyBorder="1" applyAlignment="1">
      <alignment horizontal="center" vertical="center"/>
    </xf>
    <xf numFmtId="0" fontId="0" fillId="0" borderId="273" xfId="0" applyBorder="1" applyAlignment="1">
      <alignment horizontal="center" vertical="center"/>
    </xf>
    <xf numFmtId="0" fontId="58" fillId="0" borderId="79" xfId="0" applyFont="1" applyFill="1" applyBorder="1" applyAlignment="1">
      <alignment horizontal="justify" vertical="top" wrapText="1"/>
    </xf>
    <xf numFmtId="0" fontId="58" fillId="0" borderId="0" xfId="0" applyFont="1" applyFill="1" applyBorder="1" applyAlignment="1">
      <alignment horizontal="justify" vertical="top" wrapText="1"/>
    </xf>
    <xf numFmtId="0" fontId="58" fillId="0" borderId="19" xfId="0" applyFont="1" applyFill="1" applyBorder="1" applyAlignment="1">
      <alignment horizontal="justify" vertical="top" wrapText="1"/>
    </xf>
    <xf numFmtId="0" fontId="58" fillId="0" borderId="70" xfId="0" applyFont="1" applyFill="1" applyBorder="1" applyAlignment="1">
      <alignment horizontal="justify" vertical="top" wrapText="1"/>
    </xf>
    <xf numFmtId="0" fontId="58" fillId="0" borderId="16" xfId="0" applyFont="1" applyFill="1" applyBorder="1" applyAlignment="1">
      <alignment horizontal="justify" vertical="top" wrapText="1"/>
    </xf>
    <xf numFmtId="0" fontId="58" fillId="0" borderId="21" xfId="0" applyFont="1" applyFill="1" applyBorder="1" applyAlignment="1">
      <alignment horizontal="justify" vertical="top" wrapText="1"/>
    </xf>
    <xf numFmtId="0" fontId="58" fillId="0" borderId="50" xfId="0" applyFont="1" applyFill="1" applyBorder="1" applyAlignment="1">
      <alignment horizontal="justify" vertical="top" wrapText="1"/>
    </xf>
    <xf numFmtId="0" fontId="58" fillId="0" borderId="23" xfId="0" applyFont="1" applyFill="1" applyBorder="1" applyAlignment="1">
      <alignment horizontal="justify" vertical="top" wrapText="1"/>
    </xf>
    <xf numFmtId="0" fontId="58" fillId="0" borderId="8" xfId="0" applyFont="1" applyFill="1" applyBorder="1" applyAlignment="1">
      <alignment horizontal="justify" vertical="top" wrapText="1"/>
    </xf>
    <xf numFmtId="0" fontId="0" fillId="0" borderId="180" xfId="0" applyBorder="1" applyAlignment="1">
      <alignment horizontal="center" vertical="center"/>
    </xf>
    <xf numFmtId="0" fontId="0" fillId="0" borderId="193" xfId="0" applyBorder="1" applyAlignment="1">
      <alignment horizontal="center" vertical="center"/>
    </xf>
    <xf numFmtId="0" fontId="0" fillId="0" borderId="172" xfId="0" applyBorder="1" applyAlignment="1">
      <alignment horizontal="center" vertical="center"/>
    </xf>
    <xf numFmtId="0" fontId="0" fillId="0" borderId="176" xfId="0" applyBorder="1" applyAlignment="1">
      <alignment horizontal="center" vertical="center"/>
    </xf>
    <xf numFmtId="0" fontId="0" fillId="0" borderId="269" xfId="0" applyBorder="1" applyAlignment="1">
      <alignment horizontal="center" vertical="center"/>
    </xf>
    <xf numFmtId="0" fontId="0" fillId="0" borderId="277" xfId="0" applyBorder="1" applyAlignment="1">
      <alignment horizontal="center" vertical="center"/>
    </xf>
    <xf numFmtId="0" fontId="0" fillId="0" borderId="280" xfId="0" applyBorder="1" applyAlignment="1">
      <alignment horizontal="center" vertical="center"/>
    </xf>
    <xf numFmtId="0" fontId="0" fillId="0" borderId="218" xfId="0" applyBorder="1" applyAlignment="1">
      <alignment horizontal="center" vertical="center"/>
    </xf>
    <xf numFmtId="0" fontId="0" fillId="0" borderId="201" xfId="0" applyBorder="1" applyAlignment="1">
      <alignment horizontal="center" vertical="center"/>
    </xf>
    <xf numFmtId="0" fontId="0" fillId="0" borderId="190" xfId="0" applyBorder="1" applyAlignment="1">
      <alignment horizontal="center" vertical="center"/>
    </xf>
    <xf numFmtId="0" fontId="0" fillId="0" borderId="270" xfId="0" applyBorder="1" applyAlignment="1">
      <alignment horizontal="center" vertical="center"/>
    </xf>
    <xf numFmtId="0" fontId="0" fillId="0" borderId="278" xfId="0" applyBorder="1" applyAlignment="1">
      <alignment horizontal="center" vertical="center" wrapText="1"/>
    </xf>
    <xf numFmtId="0" fontId="0" fillId="0" borderId="281" xfId="0" applyBorder="1" applyAlignment="1">
      <alignment horizontal="center" vertical="center" wrapText="1"/>
    </xf>
    <xf numFmtId="0" fontId="0" fillId="0" borderId="283" xfId="0" applyBorder="1" applyAlignment="1">
      <alignment horizontal="center" vertical="center" wrapText="1"/>
    </xf>
    <xf numFmtId="0" fontId="0" fillId="0" borderId="279" xfId="0" applyBorder="1" applyAlignment="1">
      <alignment horizontal="center" vertical="center"/>
    </xf>
    <xf numFmtId="0" fontId="0" fillId="0" borderId="282" xfId="0" applyBorder="1" applyAlignment="1">
      <alignment horizontal="center" vertical="center"/>
    </xf>
    <xf numFmtId="0" fontId="0" fillId="0" borderId="284" xfId="0" applyBorder="1" applyAlignment="1">
      <alignment horizontal="center" vertical="center"/>
    </xf>
    <xf numFmtId="178" fontId="0" fillId="0" borderId="157" xfId="0" applyNumberFormat="1" applyBorder="1" applyAlignment="1">
      <alignment horizontal="center" vertical="center"/>
    </xf>
    <xf numFmtId="0" fontId="0" fillId="0" borderId="50" xfId="0" applyFill="1" applyBorder="1" applyAlignment="1">
      <alignment horizontal="center" vertical="center"/>
    </xf>
    <xf numFmtId="0" fontId="0" fillId="0" borderId="8" xfId="0" applyFill="1" applyBorder="1" applyAlignment="1">
      <alignment horizontal="center" vertical="center"/>
    </xf>
    <xf numFmtId="0" fontId="0" fillId="0" borderId="210" xfId="0" applyBorder="1" applyAlignment="1">
      <alignment horizontal="center" vertical="center"/>
    </xf>
    <xf numFmtId="0" fontId="0" fillId="0" borderId="188" xfId="0" applyBorder="1" applyAlignment="1">
      <alignment horizontal="center" vertical="center"/>
    </xf>
    <xf numFmtId="0" fontId="0" fillId="0" borderId="157" xfId="0" applyBorder="1" applyAlignment="1">
      <alignment horizontal="center" vertical="center"/>
    </xf>
    <xf numFmtId="0" fontId="0" fillId="0" borderId="286" xfId="0" applyBorder="1" applyAlignment="1">
      <alignment horizontal="center" vertical="center"/>
    </xf>
    <xf numFmtId="0" fontId="58" fillId="0" borderId="9" xfId="0" applyFont="1" applyFill="1" applyBorder="1" applyAlignment="1">
      <alignment horizontal="center" vertical="center" wrapText="1"/>
    </xf>
    <xf numFmtId="178" fontId="0" fillId="0" borderId="243" xfId="0" applyNumberFormat="1" applyBorder="1" applyAlignment="1">
      <alignment horizontal="center" vertical="center"/>
    </xf>
    <xf numFmtId="0" fontId="68" fillId="0" borderId="18" xfId="0" applyFont="1" applyFill="1" applyBorder="1" applyAlignment="1">
      <alignment horizontal="center" vertical="center" wrapText="1"/>
    </xf>
    <xf numFmtId="0" fontId="68" fillId="0" borderId="30" xfId="0" applyFont="1" applyFill="1" applyBorder="1" applyAlignment="1">
      <alignment horizontal="center" vertical="center" wrapText="1"/>
    </xf>
    <xf numFmtId="0" fontId="68" fillId="0" borderId="9" xfId="0" applyFont="1" applyFill="1" applyBorder="1" applyAlignment="1">
      <alignment horizontal="center" vertical="center" wrapText="1"/>
    </xf>
    <xf numFmtId="0" fontId="58" fillId="0" borderId="122" xfId="0" applyFont="1" applyFill="1" applyBorder="1" applyAlignment="1">
      <alignment horizontal="center" vertical="top" wrapText="1"/>
    </xf>
    <xf numFmtId="0" fontId="58" fillId="0" borderId="56" xfId="0" applyFont="1" applyFill="1" applyBorder="1" applyAlignment="1">
      <alignment horizontal="center" vertical="top" wrapText="1"/>
    </xf>
    <xf numFmtId="0" fontId="58" fillId="0" borderId="19" xfId="0" applyFont="1" applyFill="1" applyBorder="1" applyAlignment="1">
      <alignment horizontal="justify" vertical="center" wrapText="1"/>
    </xf>
    <xf numFmtId="0" fontId="58" fillId="0" borderId="70" xfId="0" applyFont="1" applyFill="1" applyBorder="1" applyAlignment="1">
      <alignment horizontal="justify" vertical="center" wrapText="1"/>
    </xf>
    <xf numFmtId="0" fontId="58" fillId="0" borderId="16" xfId="0" applyFont="1" applyFill="1" applyBorder="1" applyAlignment="1">
      <alignment horizontal="justify" vertical="center" wrapText="1"/>
    </xf>
    <xf numFmtId="0" fontId="58" fillId="0" borderId="79" xfId="0" applyFont="1" applyFill="1" applyBorder="1" applyAlignment="1">
      <alignment horizontal="justify" vertical="center" wrapText="1"/>
    </xf>
    <xf numFmtId="0" fontId="58" fillId="0" borderId="0" xfId="0" applyFont="1" applyFill="1" applyBorder="1" applyAlignment="1">
      <alignment horizontal="justify" vertical="center" wrapText="1"/>
    </xf>
    <xf numFmtId="0" fontId="58" fillId="0" borderId="21" xfId="0" applyFont="1" applyFill="1" applyBorder="1" applyAlignment="1">
      <alignment horizontal="justify" vertical="center" wrapText="1"/>
    </xf>
    <xf numFmtId="0" fontId="62" fillId="0" borderId="122" xfId="0" applyFont="1" applyFill="1" applyBorder="1" applyAlignment="1">
      <alignment horizontal="center" vertical="top" wrapText="1"/>
    </xf>
    <xf numFmtId="0" fontId="62" fillId="0" borderId="56" xfId="0" applyFont="1" applyFill="1" applyBorder="1" applyAlignment="1">
      <alignment horizontal="center" vertical="top" wrapText="1"/>
    </xf>
    <xf numFmtId="0" fontId="62" fillId="0" borderId="52" xfId="0" applyFont="1" applyFill="1" applyBorder="1" applyAlignment="1">
      <alignment horizontal="center" vertical="top" wrapText="1"/>
    </xf>
    <xf numFmtId="0" fontId="2" fillId="18" borderId="4" xfId="0" applyFont="1" applyFill="1" applyBorder="1" applyAlignment="1">
      <alignment horizontal="center" vertical="center" wrapText="1"/>
    </xf>
    <xf numFmtId="0" fontId="2" fillId="18" borderId="3" xfId="0" applyFont="1" applyFill="1" applyBorder="1" applyAlignment="1">
      <alignment horizontal="center" vertical="center" wrapText="1"/>
    </xf>
    <xf numFmtId="0" fontId="2" fillId="18" borderId="105" xfId="0" applyFont="1" applyFill="1" applyBorder="1" applyAlignment="1">
      <alignment horizontal="center" vertical="center" textRotation="255" wrapText="1"/>
    </xf>
    <xf numFmtId="0" fontId="2" fillId="18" borderId="73" xfId="0" applyFont="1" applyFill="1" applyBorder="1" applyAlignment="1">
      <alignment horizontal="center" vertical="center" textRotation="255" wrapText="1"/>
    </xf>
    <xf numFmtId="0" fontId="2" fillId="18" borderId="74" xfId="0" applyFont="1" applyFill="1" applyBorder="1" applyAlignment="1">
      <alignment horizontal="center" vertical="center" textRotation="255" wrapText="1"/>
    </xf>
    <xf numFmtId="0" fontId="2" fillId="0" borderId="105" xfId="0" applyFont="1" applyBorder="1" applyAlignment="1">
      <alignment horizontal="left" vertical="center"/>
    </xf>
    <xf numFmtId="0" fontId="2" fillId="0" borderId="74" xfId="0" applyFont="1" applyBorder="1" applyAlignment="1">
      <alignment horizontal="left" vertical="center"/>
    </xf>
    <xf numFmtId="0" fontId="2" fillId="18" borderId="105" xfId="0" applyFont="1" applyFill="1" applyBorder="1" applyAlignment="1">
      <alignment horizontal="center" vertical="center"/>
    </xf>
    <xf numFmtId="0" fontId="2" fillId="18" borderId="73" xfId="0" applyFont="1" applyFill="1" applyBorder="1" applyAlignment="1">
      <alignment horizontal="center" vertical="center"/>
    </xf>
    <xf numFmtId="0" fontId="2" fillId="18" borderId="74" xfId="0" applyFont="1" applyFill="1" applyBorder="1" applyAlignment="1">
      <alignment horizontal="center" vertical="center"/>
    </xf>
    <xf numFmtId="0" fontId="2" fillId="18" borderId="12" xfId="0" applyFont="1" applyFill="1" applyBorder="1" applyAlignment="1">
      <alignment horizontal="center" vertical="center" wrapText="1"/>
    </xf>
    <xf numFmtId="0" fontId="2" fillId="18" borderId="15" xfId="0" applyFont="1" applyFill="1" applyBorder="1" applyAlignment="1">
      <alignment horizontal="center" vertical="center" wrapText="1"/>
    </xf>
    <xf numFmtId="0" fontId="2" fillId="18" borderId="26" xfId="0" applyFont="1" applyFill="1" applyBorder="1" applyAlignment="1">
      <alignment horizontal="center" vertical="center" wrapText="1"/>
    </xf>
    <xf numFmtId="0" fontId="2" fillId="18" borderId="29" xfId="0" applyFont="1" applyFill="1" applyBorder="1" applyAlignment="1">
      <alignment horizontal="center" vertical="center" wrapText="1"/>
    </xf>
    <xf numFmtId="0" fontId="2" fillId="18" borderId="105" xfId="0" applyFont="1" applyFill="1" applyBorder="1" applyAlignment="1">
      <alignment horizontal="center" vertical="center" wrapText="1"/>
    </xf>
    <xf numFmtId="0" fontId="2" fillId="18" borderId="74" xfId="0" applyFont="1" applyFill="1" applyBorder="1" applyAlignment="1">
      <alignment horizontal="center" vertical="center" wrapText="1"/>
    </xf>
    <xf numFmtId="0" fontId="72" fillId="0" borderId="0" xfId="0" applyFont="1" applyAlignment="1">
      <alignment horizontal="left" vertical="center" wrapText="1"/>
    </xf>
    <xf numFmtId="0" fontId="72" fillId="0" borderId="34" xfId="0" applyFont="1" applyBorder="1" applyAlignment="1">
      <alignment horizontal="center" vertical="center"/>
    </xf>
    <xf numFmtId="0" fontId="72" fillId="0" borderId="78" xfId="0" applyFont="1" applyBorder="1" applyAlignment="1">
      <alignment horizontal="left" vertical="center" wrapText="1"/>
    </xf>
    <xf numFmtId="0" fontId="72" fillId="0" borderId="0" xfId="0" applyFont="1" applyAlignment="1">
      <alignment horizontal="left" vertical="center"/>
    </xf>
    <xf numFmtId="0" fontId="70" fillId="0" borderId="0" xfId="0" applyFont="1" applyAlignment="1">
      <alignment horizontal="left" vertical="center" wrapText="1"/>
    </xf>
    <xf numFmtId="0" fontId="2" fillId="18" borderId="26" xfId="0" applyFont="1" applyFill="1" applyBorder="1" applyAlignment="1">
      <alignment horizontal="center" vertical="center"/>
    </xf>
    <xf numFmtId="0" fontId="2" fillId="18" borderId="29" xfId="0" applyFont="1" applyFill="1" applyBorder="1" applyAlignment="1">
      <alignment horizontal="center" vertical="center"/>
    </xf>
    <xf numFmtId="0" fontId="2" fillId="18" borderId="6" xfId="0" applyFont="1" applyFill="1" applyBorder="1" applyAlignment="1">
      <alignment horizontal="center" vertical="center"/>
    </xf>
    <xf numFmtId="0" fontId="2" fillId="18" borderId="54" xfId="0" applyFont="1" applyFill="1" applyBorder="1" applyAlignment="1">
      <alignment horizontal="center" vertical="center"/>
    </xf>
    <xf numFmtId="0" fontId="2" fillId="18" borderId="12" xfId="0" applyFont="1" applyFill="1" applyBorder="1" applyAlignment="1">
      <alignment horizontal="center" vertical="center"/>
    </xf>
    <xf numFmtId="0" fontId="2" fillId="18" borderId="15" xfId="0" applyFont="1" applyFill="1" applyBorder="1" applyAlignment="1">
      <alignment horizontal="center" vertical="center"/>
    </xf>
    <xf numFmtId="0" fontId="2" fillId="18" borderId="73" xfId="0" applyFont="1" applyFill="1" applyBorder="1" applyAlignment="1">
      <alignment horizontal="center" vertical="center" wrapText="1"/>
    </xf>
  </cellXfs>
  <cellStyles count="21">
    <cellStyle name="通貨" xfId="1" builtinId="7"/>
    <cellStyle name="標準" xfId="0" builtinId="0"/>
    <cellStyle name="標準 2" xfId="11" xr:uid="{00000000-0005-0000-0000-000002000000}"/>
    <cellStyle name="標準 3" xfId="13" xr:uid="{00000000-0005-0000-0000-000003000000}"/>
    <cellStyle name="標準 4" xfId="16" xr:uid="{00000000-0005-0000-0000-000004000000}"/>
    <cellStyle name="標準_●ゲート二次診断調査表090206 (1)" xfId="15" xr:uid="{00000000-0005-0000-0000-000005000000}"/>
    <cellStyle name="標準_ゲート設備健全度評価表(全表示）090813" xfId="19" xr:uid="{00000000-0005-0000-0000-000006000000}"/>
    <cellStyle name="標準_ゲート設備健全度評価表(全表示）090821" xfId="17" xr:uid="{00000000-0005-0000-0000-000007000000}"/>
    <cellStyle name="標準_資料５②：1.1、2.1、1.2現場記録用紙（ダムの概要）_○コンクリートダム編（Ｈ１５）" xfId="2" xr:uid="{00000000-0005-0000-0000-000008000000}"/>
    <cellStyle name="標準_資料５②：1.1、2.1、1.2現場記録用紙（ダムの概要）_○コンクリートダム編（Ｈ１５）_●マニ_2次点検表(フィル)R3(H17.4.9)" xfId="3" xr:uid="{00000000-0005-0000-0000-000009000000}"/>
    <cellStyle name="標準_資料５②：1.1、2.1、1.2現場記録用紙（ダムの概要）_○コンクリートダム編（Ｈ１５）_マニ_2次点検表(フィル)R1" xfId="4" xr:uid="{00000000-0005-0000-0000-00000A000000}"/>
    <cellStyle name="標準_資料５③：1.3現場記録用紙（堤体表面変形）" xfId="5" xr:uid="{00000000-0005-0000-0000-00000B000000}"/>
    <cellStyle name="標準_資料５③：1.3現場記録用紙（堤体表面変形）_マニ_2次点検表(フィル)R1_●マニ_2次点検表(フィル)R3(H17.4.9)" xfId="6" xr:uid="{00000000-0005-0000-0000-00000C000000}"/>
    <cellStyle name="標準_資料５⑤：1.5、2.5現場記録用紙（洪水吐）" xfId="7" xr:uid="{00000000-0005-0000-0000-00000D000000}"/>
    <cellStyle name="標準_資料５⑨：2.2現場記録用紙（堤体表面変形 2" xfId="12" xr:uid="{00000000-0005-0000-0000-00000E000000}"/>
    <cellStyle name="標準_資料7：評価及び判定(H15.7.8)" xfId="8" xr:uid="{00000000-0005-0000-0000-00000F000000}"/>
    <cellStyle name="標準_資料7：評価及び判定(H15.7.8) 2" xfId="14" xr:uid="{00000000-0005-0000-0000-000010000000}"/>
    <cellStyle name="標準_資料7：評価及び判定(H15.7.8)_マニ_2次点検表(フィル)R1" xfId="9" xr:uid="{00000000-0005-0000-0000-000011000000}"/>
    <cellStyle name="標準_資料7：評価及び判定(H15.7.8)_マニ_2次点検表(フィル)R1_●マニ_2次点検表(フィル)R3(H17.4.9)" xfId="10" xr:uid="{00000000-0005-0000-0000-000012000000}"/>
    <cellStyle name="標準_診断項目（ワイヤーロープ）" xfId="20" xr:uid="{00000000-0005-0000-0000-000013000000}"/>
    <cellStyle name="標準_診断項目表_診断項目表090822" xfId="18" xr:uid="{00000000-0005-0000-0000-000014000000}"/>
  </cellStyles>
  <dxfs count="0"/>
  <tableStyles count="0" defaultTableStyle="TableStyleMedium9" defaultPivotStyle="PivotStyleLight16"/>
  <colors>
    <mruColors>
      <color rgb="FFCCFFFF"/>
      <color rgb="FFFFCCCC"/>
      <color rgb="FFFF99CC"/>
      <color rgb="FFCCFFCC"/>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ctrlProps/ctrlProp1.xml><?xml version="1.0" encoding="utf-8"?>
<formControlPr xmlns="http://schemas.microsoft.com/office/spreadsheetml/2009/9/main" objectType="CheckBox" fmlaLink="$M$22"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fmlaLink="$K$30" lockText="1" noThreeD="1"/>
</file>

<file path=xl/ctrlProps/ctrlProp4.xml><?xml version="1.0" encoding="utf-8"?>
<formControlPr xmlns="http://schemas.microsoft.com/office/spreadsheetml/2009/9/main" objectType="CheckBox" fmlaLink="$K$31" lockText="1" noThreeD="1"/>
</file>

<file path=xl/ctrlProps/ctrlProp5.xml><?xml version="1.0" encoding="utf-8"?>
<formControlPr xmlns="http://schemas.microsoft.com/office/spreadsheetml/2009/9/main" objectType="CheckBox" fmlaLink="$K$32" lockText="1" noThreeD="1"/>
</file>

<file path=xl/ctrlProps/ctrlProp6.xml><?xml version="1.0" encoding="utf-8"?>
<formControlPr xmlns="http://schemas.microsoft.com/office/spreadsheetml/2009/9/main" objectType="CheckBox" fmlaLink="$K$33" lockText="1" noThreeD="1"/>
</file>

<file path=xl/ctrlProps/ctrlProp7.xml><?xml version="1.0" encoding="utf-8"?>
<formControlPr xmlns="http://schemas.microsoft.com/office/spreadsheetml/2009/9/main" objectType="CheckBox" fmlaLink="$M$34" lockText="1" noThreeD="1"/>
</file>

<file path=xl/ctrlProps/ctrlProp8.xml><?xml version="1.0" encoding="utf-8"?>
<formControlPr xmlns="http://schemas.microsoft.com/office/spreadsheetml/2009/9/main" objectType="CheckBox" fmlaLink="$K$35" lockText="1" noThreeD="1"/>
</file>

<file path=xl/ctrlProps/ctrlProp9.xml><?xml version="1.0" encoding="utf-8"?>
<formControlPr xmlns="http://schemas.microsoft.com/office/spreadsheetml/2009/9/main" objectType="CheckBox" fmlaLink="$L$38" lockText="1" noThreeD="1"/>
</file>

<file path=xl/ctrlProps/ctrlProp10.xml><?xml version="1.0" encoding="utf-8"?>
<formControlPr xmlns="http://schemas.microsoft.com/office/spreadsheetml/2009/9/main" objectType="CheckBox" fmlaLink="$L$36" lockText="1" noThreeD="1"/>
</file>

<file path=xl/ctrlProps/ctrlProp11.xml><?xml version="1.0" encoding="utf-8"?>
<formControlPr xmlns="http://schemas.microsoft.com/office/spreadsheetml/2009/9/main" objectType="CheckBox" fmlaLink="$L$37" lockText="1" noThreeD="1"/>
</file>

<file path=xl/ctrlProps/ctrlProp12.xml><?xml version="1.0" encoding="utf-8"?>
<formControlPr xmlns="http://schemas.microsoft.com/office/spreadsheetml/2009/9/main" objectType="CheckBox" fmlaLink="$L$39" lockText="1" noThreeD="1"/>
</file>

<file path=xl/ctrlProps/ctrlProp13.xml><?xml version="1.0" encoding="utf-8"?>
<formControlPr xmlns="http://schemas.microsoft.com/office/spreadsheetml/2009/9/main" objectType="CheckBox" fmlaLink="$N$39" lockText="1" noThreeD="1"/>
</file>

<file path=xl/ctrlProps/ctrlProp14.xml><?xml version="1.0" encoding="utf-8"?>
<formControlPr xmlns="http://schemas.microsoft.com/office/spreadsheetml/2009/9/main" objectType="CheckBox" fmlaLink="$N$40" lockText="1" noThreeD="1"/>
</file>

<file path=xl/ctrlProps/ctrlProp15.xml><?xml version="1.0" encoding="utf-8"?>
<formControlPr xmlns="http://schemas.microsoft.com/office/spreadsheetml/2009/9/main" objectType="CheckBox" fmlaLink="$L$42" lockText="1" noThreeD="1"/>
</file>

<file path=xl/ctrlProps/ctrlProp16.xml><?xml version="1.0" encoding="utf-8"?>
<formControlPr xmlns="http://schemas.microsoft.com/office/spreadsheetml/2009/9/main" objectType="CheckBox" fmlaLink="$M$42" lockText="1" noThreeD="1"/>
</file>

<file path=xl/ctrlProps/ctrlProp17.xml><?xml version="1.0" encoding="utf-8"?>
<formControlPr xmlns="http://schemas.microsoft.com/office/spreadsheetml/2009/9/main" objectType="CheckBox" fmlaLink="$L$43" lockText="1" noThreeD="1"/>
</file>

<file path=xl/ctrlProps/ctrlProp18.xml><?xml version="1.0" encoding="utf-8"?>
<formControlPr xmlns="http://schemas.microsoft.com/office/spreadsheetml/2009/9/main" objectType="CheckBox" fmlaLink="$M$43" lockText="1" noThreeD="1"/>
</file>

<file path=xl/ctrlProps/ctrlProp19.xml><?xml version="1.0" encoding="utf-8"?>
<formControlPr xmlns="http://schemas.microsoft.com/office/spreadsheetml/2009/9/main" objectType="CheckBox" fmlaLink="$K$45" lockText="1" noThreeD="1"/>
</file>

<file path=xl/ctrlProps/ctrlProp20.xml><?xml version="1.0" encoding="utf-8"?>
<formControlPr xmlns="http://schemas.microsoft.com/office/spreadsheetml/2009/9/main" objectType="CheckBox" fmlaLink="$L$45" lockText="1" noThreeD="1"/>
</file>

<file path=xl/ctrlProps/ctrlProp21.xml><?xml version="1.0" encoding="utf-8"?>
<formControlPr xmlns="http://schemas.microsoft.com/office/spreadsheetml/2009/9/main" objectType="CheckBox" fmlaLink="$K$22" lockText="1" noThreeD="1"/>
</file>

<file path=xl/ctrlProps/ctrlProp22.xml><?xml version="1.0" encoding="utf-8"?>
<formControlPr xmlns="http://schemas.microsoft.com/office/spreadsheetml/2009/9/main" objectType="CheckBox" fmlaLink="$L$22"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fmlaLink="$K$24" lockText="1" noThreeD="1"/>
</file>

<file path=xl/ctrlProps/ctrlProp27.xml><?xml version="1.0" encoding="utf-8"?>
<formControlPr xmlns="http://schemas.microsoft.com/office/spreadsheetml/2009/9/main" objectType="CheckBox" fmlaLink="$K$38" lockText="1" noThreeD="1"/>
</file>

<file path=xl/ctrlProps/ctrlProp28.xml><?xml version="1.0" encoding="utf-8"?>
<formControlPr xmlns="http://schemas.microsoft.com/office/spreadsheetml/2009/9/main" objectType="CheckBox" fmlaLink="$K$39" lockText="1" noThreeD="1"/>
</file>

<file path=xl/ctrlProps/ctrlProp29.xml><?xml version="1.0" encoding="utf-8"?>
<formControlPr xmlns="http://schemas.microsoft.com/office/spreadsheetml/2009/9/main" objectType="CheckBox" fmlaLink="$K$40" lockText="1" noThreeD="1"/>
</file>

<file path=xl/ctrlProps/ctrlProp30.xml><?xml version="1.0" encoding="utf-8"?>
<formControlPr xmlns="http://schemas.microsoft.com/office/spreadsheetml/2009/9/main" objectType="CheckBox" fmlaLink="$K$42" lockText="1" noThreeD="1"/>
</file>

<file path=xl/ctrlProps/ctrlProp31.xml><?xml version="1.0" encoding="utf-8"?>
<formControlPr xmlns="http://schemas.microsoft.com/office/spreadsheetml/2009/9/main" objectType="CheckBox" fmlaLink="$K$43" lockText="1" noThreeD="1"/>
</file>

<file path=xl/ctrlProps/ctrlProp32.xml><?xml version="1.0" encoding="utf-8"?>
<formControlPr xmlns="http://schemas.microsoft.com/office/spreadsheetml/2009/9/main" objectType="CheckBox" fmlaLink="$O$45" lockText="1" noThreeD="1"/>
</file>

<file path=xl/ctrlProps/ctrlProp33.xml><?xml version="1.0" encoding="utf-8"?>
<formControlPr xmlns="http://schemas.microsoft.com/office/spreadsheetml/2009/9/main" objectType="CheckBox" fmlaLink="$I$3" lockText="1" noThreeD="1"/>
</file>

<file path=xl/ctrlProps/ctrlProp34.xml><?xml version="1.0" encoding="utf-8"?>
<formControlPr xmlns="http://schemas.microsoft.com/office/spreadsheetml/2009/9/main" objectType="CheckBox" fmlaLink="$H$4" lockText="1" noThreeD="1"/>
</file>

<file path=xl/ctrlProps/ctrlProp35.xml><?xml version="1.0" encoding="utf-8"?>
<formControlPr xmlns="http://schemas.microsoft.com/office/spreadsheetml/2009/9/main" objectType="CheckBox" fmlaLink="$I$4" lockText="1" noThreeD="1"/>
</file>

<file path=xl/ctrlProps/ctrlProp36.xml><?xml version="1.0" encoding="utf-8"?>
<formControlPr xmlns="http://schemas.microsoft.com/office/spreadsheetml/2009/9/main" objectType="CheckBox" fmlaLink="$J$4" lockText="1" noThreeD="1"/>
</file>

<file path=xl/ctrlProps/ctrlProp37.xml><?xml version="1.0" encoding="utf-8"?>
<formControlPr xmlns="http://schemas.microsoft.com/office/spreadsheetml/2009/9/main" objectType="CheckBox" fmlaLink="$J$7" lockText="1" noThreeD="1"/>
</file>

<file path=xl/ctrlProps/ctrlProp38.xml><?xml version="1.0" encoding="utf-8"?>
<formControlPr xmlns="http://schemas.microsoft.com/office/spreadsheetml/2009/9/main" objectType="CheckBox" fmlaLink="$K$7" lockText="1" noThreeD="1"/>
</file>

<file path=xl/ctrlProps/ctrlProp39.xml><?xml version="1.0" encoding="utf-8"?>
<formControlPr xmlns="http://schemas.microsoft.com/office/spreadsheetml/2009/9/main" objectType="CheckBox" fmlaLink="$J$16" lockText="1" noThreeD="1"/>
</file>

<file path=xl/ctrlProps/ctrlProp40.xml><?xml version="1.0" encoding="utf-8"?>
<formControlPr xmlns="http://schemas.microsoft.com/office/spreadsheetml/2009/9/main" objectType="CheckBox" fmlaLink="$K$16" lockText="1" noThreeD="1"/>
</file>

<file path=xl/ctrlProps/ctrlProp41.xml><?xml version="1.0" encoding="utf-8"?>
<formControlPr xmlns="http://schemas.microsoft.com/office/spreadsheetml/2009/9/main" objectType="CheckBox" fmlaLink="$J$20" lockText="1" noThreeD="1"/>
</file>

<file path=xl/ctrlProps/ctrlProp42.xml><?xml version="1.0" encoding="utf-8"?>
<formControlPr xmlns="http://schemas.microsoft.com/office/spreadsheetml/2009/9/main" objectType="CheckBox" fmlaLink="$K$20" lockText="1" noThreeD="1"/>
</file>

<file path=xl/ctrlProps/ctrlProp43.xml><?xml version="1.0" encoding="utf-8"?>
<formControlPr xmlns="http://schemas.microsoft.com/office/spreadsheetml/2009/9/main" objectType="CheckBox" fmlaLink="$J$22" lockText="1" noThreeD="1"/>
</file>

<file path=xl/ctrlProps/ctrlProp44.xml><?xml version="1.0" encoding="utf-8"?>
<formControlPr xmlns="http://schemas.microsoft.com/office/spreadsheetml/2009/9/main" objectType="CheckBox" fmlaLink="$K$22" lockText="1" noThreeD="1"/>
</file>

<file path=xl/ctrlProps/ctrlProp45.xml><?xml version="1.0" encoding="utf-8"?>
<formControlPr xmlns="http://schemas.microsoft.com/office/spreadsheetml/2009/9/main" objectType="CheckBox" fmlaLink="$I$24" lockText="1" noThreeD="1"/>
</file>

<file path=xl/ctrlProps/ctrlProp46.xml><?xml version="1.0" encoding="utf-8"?>
<formControlPr xmlns="http://schemas.microsoft.com/office/spreadsheetml/2009/9/main" objectType="CheckBox" fmlaLink="$J$24" lockText="1" noThreeD="1"/>
</file>

<file path=xl/ctrlProps/ctrlProp47.xml><?xml version="1.0" encoding="utf-8"?>
<formControlPr xmlns="http://schemas.microsoft.com/office/spreadsheetml/2009/9/main" objectType="CheckBox" fmlaLink="$I$26" lockText="1" noThreeD="1"/>
</file>

<file path=xl/ctrlProps/ctrlProp48.xml><?xml version="1.0" encoding="utf-8"?>
<formControlPr xmlns="http://schemas.microsoft.com/office/spreadsheetml/2009/9/main" objectType="CheckBox" fmlaLink="$I$28" lockText="1" noThreeD="1"/>
</file>

<file path=xl/ctrlProps/ctrlProp49.xml><?xml version="1.0" encoding="utf-8"?>
<formControlPr xmlns="http://schemas.microsoft.com/office/spreadsheetml/2009/9/main" objectType="CheckBox" fmlaLink="$J$28" lockText="1" noThreeD="1"/>
</file>

<file path=xl/ctrlProps/ctrlProp50.xml><?xml version="1.0" encoding="utf-8"?>
<formControlPr xmlns="http://schemas.microsoft.com/office/spreadsheetml/2009/9/main" objectType="CheckBox" fmlaLink="$K$28" lockText="1" noThreeD="1"/>
</file>

<file path=xl/ctrlProps/ctrlProp51.xml><?xml version="1.0" encoding="utf-8"?>
<formControlPr xmlns="http://schemas.microsoft.com/office/spreadsheetml/2009/9/main" objectType="CheckBox" fmlaLink="$H$12" lockText="1" noThreeD="1"/>
</file>

<file path=xl/ctrlProps/ctrlProp52.xml><?xml version="1.0" encoding="utf-8"?>
<formControlPr xmlns="http://schemas.microsoft.com/office/spreadsheetml/2009/9/main" objectType="CheckBox" fmlaLink="$J$12" lockText="1" noThreeD="1"/>
</file>

<file path=xl/ctrlProps/ctrlProp53.xml><?xml version="1.0" encoding="utf-8"?>
<formControlPr xmlns="http://schemas.microsoft.com/office/spreadsheetml/2009/9/main" objectType="CheckBox" fmlaLink="$H$9" lockText="1" noThreeD="1"/>
</file>

<file path=xl/ctrlProps/ctrlProp54.xml><?xml version="1.0" encoding="utf-8"?>
<formControlPr xmlns="http://schemas.microsoft.com/office/spreadsheetml/2009/9/main" objectType="CheckBox" fmlaLink="$I$9" lockText="1" noThreeD="1"/>
</file>

<file path=xl/ctrlProps/ctrlProp55.xml><?xml version="1.0" encoding="utf-8"?>
<formControlPr xmlns="http://schemas.microsoft.com/office/spreadsheetml/2009/9/main" objectType="CheckBox" fmlaLink="$J$9" lockText="1" noThreeD="1"/>
</file>

<file path=xl/ctrlProps/ctrlProp56.xml><?xml version="1.0" encoding="utf-8"?>
<formControlPr xmlns="http://schemas.microsoft.com/office/spreadsheetml/2009/9/main" objectType="CheckBox" fmlaLink="$I$30" lockText="1" noThreeD="1"/>
</file>

<file path=xl/ctrlProps/ctrlProp57.xml><?xml version="1.0" encoding="utf-8"?>
<formControlPr xmlns="http://schemas.microsoft.com/office/spreadsheetml/2009/9/main" objectType="CheckBox" fmlaLink="$J$30" lockText="1" noThreeD="1"/>
</file>

<file path=xl/ctrlProps/ctrlProp58.xml><?xml version="1.0" encoding="utf-8"?>
<formControlPr xmlns="http://schemas.microsoft.com/office/spreadsheetml/2009/9/main" objectType="CheckBox" fmlaLink="$I$32" lockText="1" noThreeD="1"/>
</file>

<file path=xl/ctrlProps/ctrlProp59.xml><?xml version="1.0" encoding="utf-8"?>
<formControlPr xmlns="http://schemas.microsoft.com/office/spreadsheetml/2009/9/main" objectType="CheckBox" fmlaLink="$J$32" lockText="1" noThreeD="1"/>
</file>

<file path=xl/ctrlProps/ctrlProp60.xml><?xml version="1.0" encoding="utf-8"?>
<formControlPr xmlns="http://schemas.microsoft.com/office/spreadsheetml/2009/9/main" objectType="CheckBox" fmlaLink="$J$34" lockText="1" noThreeD="1"/>
</file>

<file path=xl/ctrlProps/ctrlProp61.xml><?xml version="1.0" encoding="utf-8"?>
<formControlPr xmlns="http://schemas.microsoft.com/office/spreadsheetml/2009/9/main" objectType="CheckBox" fmlaLink="$I$35" lockText="1" noThreeD="1"/>
</file>

<file path=xl/ctrlProps/ctrlProp62.xml><?xml version="1.0" encoding="utf-8"?>
<formControlPr xmlns="http://schemas.microsoft.com/office/spreadsheetml/2009/9/main" objectType="CheckBox" fmlaLink="$J$35" lockText="1" noThreeD="1"/>
</file>

<file path=xl/ctrlProps/ctrlProp63.xml><?xml version="1.0" encoding="utf-8"?>
<formControlPr xmlns="http://schemas.microsoft.com/office/spreadsheetml/2009/9/main" objectType="CheckBox" fmlaLink="$I$37" lockText="1" noThreeD="1"/>
</file>

<file path=xl/ctrlProps/ctrlProp64.xml><?xml version="1.0" encoding="utf-8"?>
<formControlPr xmlns="http://schemas.microsoft.com/office/spreadsheetml/2009/9/main" objectType="CheckBox" fmlaLink="$J$37"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fmlaLink="$K$4" lockText="1" noThreeD="1"/>
</file>

<file path=xl/ctrlProps/ctrlProp74.xml><?xml version="1.0" encoding="utf-8"?>
<formControlPr xmlns="http://schemas.microsoft.com/office/spreadsheetml/2009/9/main" objectType="CheckBox" fmlaLink="$J$26"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fmlaLink="$H$3" lockText="1" noThreeD="1"/>
</file>

<file path=xl/ctrlProps/ctrlProp87.xml><?xml version="1.0" encoding="utf-8"?>
<formControlPr xmlns="http://schemas.microsoft.com/office/spreadsheetml/2009/9/main" objectType="CheckBox" fmlaLink="$H$5" lockText="1" noThreeD="1"/>
</file>

<file path=xl/ctrlProps/ctrlProp88.xml><?xml version="1.0" encoding="utf-8"?>
<formControlPr xmlns="http://schemas.microsoft.com/office/spreadsheetml/2009/9/main" objectType="CheckBox" fmlaLink="$H$7" lockText="1" noThreeD="1"/>
</file>

<file path=xl/ctrlProps/ctrlProp89.xml><?xml version="1.0" encoding="utf-8"?>
<formControlPr xmlns="http://schemas.microsoft.com/office/spreadsheetml/2009/9/main" objectType="CheckBox" fmlaLink="$H$16" lockText="1" noThreeD="1"/>
</file>

<file path=xl/ctrlProps/ctrlProp90.xml><?xml version="1.0" encoding="utf-8"?>
<formControlPr xmlns="http://schemas.microsoft.com/office/spreadsheetml/2009/9/main" objectType="CheckBox" fmlaLink="$H$20" lockText="1" noThreeD="1"/>
</file>

<file path=xl/ctrlProps/ctrlProp91.xml><?xml version="1.0" encoding="utf-8"?>
<formControlPr xmlns="http://schemas.microsoft.com/office/spreadsheetml/2009/9/main" objectType="CheckBox" fmlaLink="$H$22" lockText="1" noThreeD="1"/>
</file>

<file path=xl/ctrlProps/ctrlProp92.xml><?xml version="1.0" encoding="utf-8"?>
<formControlPr xmlns="http://schemas.microsoft.com/office/spreadsheetml/2009/9/main" objectType="CheckBox" fmlaLink="$H$24" lockText="1" noThreeD="1"/>
</file>

<file path=xl/ctrlProps/ctrlProp93.xml><?xml version="1.0" encoding="utf-8"?>
<formControlPr xmlns="http://schemas.microsoft.com/office/spreadsheetml/2009/9/main" objectType="CheckBox" fmlaLink="$H$26" lockText="1" noThreeD="1"/>
</file>

<file path=xl/ctrlProps/ctrlProp94.xml><?xml version="1.0" encoding="utf-8"?>
<formControlPr xmlns="http://schemas.microsoft.com/office/spreadsheetml/2009/9/main" objectType="CheckBox" fmlaLink="$H$28" lockText="1" noThreeD="1"/>
</file>

<file path=xl/ctrlProps/ctrlProp95.xml><?xml version="1.0" encoding="utf-8"?>
<formControlPr xmlns="http://schemas.microsoft.com/office/spreadsheetml/2009/9/main" objectType="CheckBox" checked="Checked" fmlaLink="$H$30" lockText="1" noThreeD="1"/>
</file>

<file path=xl/ctrlProps/ctrlProp96.xml><?xml version="1.0" encoding="utf-8"?>
<formControlPr xmlns="http://schemas.microsoft.com/office/spreadsheetml/2009/9/main" objectType="CheckBox" fmlaLink="$H$32" lockText="1" noThreeD="1"/>
</file>

<file path=xl/ctrlProps/ctrlProp97.xml><?xml version="1.0" encoding="utf-8"?>
<formControlPr xmlns="http://schemas.microsoft.com/office/spreadsheetml/2009/9/main" objectType="CheckBox" fmlaLink="$H$34" lockText="1" noThreeD="1"/>
</file>

<file path=xl/ctrlProps/ctrlProp98.xml><?xml version="1.0" encoding="utf-8"?>
<formControlPr xmlns="http://schemas.microsoft.com/office/spreadsheetml/2009/9/main" objectType="CheckBox" fmlaLink="$H$35" lockText="1" noThreeD="1"/>
</file>

<file path=xl/ctrlProps/ctrlProp99.xml><?xml version="1.0" encoding="utf-8"?>
<formControlPr xmlns="http://schemas.microsoft.com/office/spreadsheetml/2009/9/main" objectType="CheckBox" fmlaLink="$H$37" lockText="1" noThreeD="1"/>
</file>

<file path=xl/ctrlProps/ctrlProp100.xml><?xml version="1.0" encoding="utf-8"?>
<formControlPr xmlns="http://schemas.microsoft.com/office/spreadsheetml/2009/9/main" objectType="CheckBox" fmlaLink="$K$29" lockText="1" noThreeD="1"/>
</file>

<file path=xl/ctrlProps/ctrlProp101.xml><?xml version="1.0" encoding="utf-8"?>
<formControlPr xmlns="http://schemas.microsoft.com/office/spreadsheetml/2009/9/main" objectType="CheckBox" fmlaLink="$H$29"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emf"/></Relationships>
</file>

<file path=xl/drawings/_rels/drawing13.xml.rels><?xml version="1.0" encoding="UTF-8" standalone="yes"?>
<Relationships xmlns="http://schemas.openxmlformats.org/package/2006/relationships"><Relationship Id="rId1" Type="http://schemas.openxmlformats.org/officeDocument/2006/relationships/image" Target="../media/image5.emf"/></Relationships>
</file>

<file path=xl/drawings/_rels/drawing15.xml.rels><?xml version="1.0" encoding="UTF-8" standalone="yes"?>
<Relationships xmlns="http://schemas.openxmlformats.org/package/2006/relationships"><Relationship Id="rId8" Type="http://schemas.openxmlformats.org/officeDocument/2006/relationships/image" Target="../media/image13.emf"/><Relationship Id="rId13" Type="http://schemas.openxmlformats.org/officeDocument/2006/relationships/image" Target="../media/image18.emf"/><Relationship Id="rId3" Type="http://schemas.openxmlformats.org/officeDocument/2006/relationships/image" Target="../media/image8.emf"/><Relationship Id="rId7" Type="http://schemas.openxmlformats.org/officeDocument/2006/relationships/image" Target="../media/image12.emf"/><Relationship Id="rId12" Type="http://schemas.openxmlformats.org/officeDocument/2006/relationships/image" Target="../media/image17.emf"/><Relationship Id="rId17" Type="http://schemas.openxmlformats.org/officeDocument/2006/relationships/image" Target="../media/image22.emf"/><Relationship Id="rId2" Type="http://schemas.openxmlformats.org/officeDocument/2006/relationships/image" Target="../media/image7.emf"/><Relationship Id="rId16" Type="http://schemas.openxmlformats.org/officeDocument/2006/relationships/image" Target="../media/image21.emf"/><Relationship Id="rId1" Type="http://schemas.openxmlformats.org/officeDocument/2006/relationships/image" Target="../media/image6.emf"/><Relationship Id="rId6" Type="http://schemas.openxmlformats.org/officeDocument/2006/relationships/image" Target="../media/image11.emf"/><Relationship Id="rId11" Type="http://schemas.openxmlformats.org/officeDocument/2006/relationships/image" Target="../media/image16.emf"/><Relationship Id="rId5" Type="http://schemas.openxmlformats.org/officeDocument/2006/relationships/image" Target="../media/image10.emf"/><Relationship Id="rId15" Type="http://schemas.openxmlformats.org/officeDocument/2006/relationships/image" Target="../media/image20.emf"/><Relationship Id="rId10" Type="http://schemas.openxmlformats.org/officeDocument/2006/relationships/image" Target="../media/image15.emf"/><Relationship Id="rId4" Type="http://schemas.openxmlformats.org/officeDocument/2006/relationships/image" Target="../media/image9.emf"/><Relationship Id="rId9" Type="http://schemas.openxmlformats.org/officeDocument/2006/relationships/image" Target="../media/image14.emf"/><Relationship Id="rId14" Type="http://schemas.openxmlformats.org/officeDocument/2006/relationships/image" Target="../media/image19.emf"/></Relationships>
</file>

<file path=xl/drawings/drawing1.xml><?xml version="1.0" encoding="utf-8"?>
<xdr:wsDr xmlns:xdr="http://schemas.openxmlformats.org/drawingml/2006/spreadsheetDrawing" xmlns:a="http://schemas.openxmlformats.org/drawingml/2006/main">
  <xdr:twoCellAnchor editAs="oneCell">
    <xdr:from>
      <xdr:col>1</xdr:col>
      <xdr:colOff>500056</xdr:colOff>
      <xdr:row>0</xdr:row>
      <xdr:rowOff>238122</xdr:rowOff>
    </xdr:from>
    <xdr:to>
      <xdr:col>3</xdr:col>
      <xdr:colOff>1457628</xdr:colOff>
      <xdr:row>2</xdr:row>
      <xdr:rowOff>277812</xdr:rowOff>
    </xdr:to>
    <xdr:grpSp>
      <xdr:nvGrpSpPr>
        <xdr:cNvPr id="8" name="グループ化 7">
          <a:extLst>
            <a:ext uri="{FF2B5EF4-FFF2-40B4-BE49-F238E27FC236}">
              <a16:creationId xmlns:a16="http://schemas.microsoft.com/office/drawing/2014/main" id="{00000000-0008-0000-0200-000008000000}"/>
            </a:ext>
          </a:extLst>
        </xdr:cNvPr>
        <xdr:cNvGrpSpPr>
          <a:grpSpLocks noChangeAspect="1"/>
        </xdr:cNvGrpSpPr>
      </xdr:nvGrpSpPr>
      <xdr:grpSpPr>
        <a:xfrm>
          <a:off x="804856" y="238122"/>
          <a:ext cx="2043422" cy="1039815"/>
          <a:chOff x="2417233" y="1336145"/>
          <a:chExt cx="3877734" cy="1971147"/>
        </a:xfrm>
      </xdr:grpSpPr>
      <xdr:pic>
        <xdr:nvPicPr>
          <xdr:cNvPr id="9" name="Picture 11">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1" cstate="print"/>
          <a:srcRect t="6784" b="2274"/>
          <a:stretch>
            <a:fillRect/>
          </a:stretch>
        </xdr:blipFill>
        <xdr:spPr bwMode="auto">
          <a:xfrm>
            <a:off x="2417233" y="1336145"/>
            <a:ext cx="3877734" cy="1971147"/>
          </a:xfrm>
          <a:prstGeom prst="rect">
            <a:avLst/>
          </a:prstGeom>
          <a:noFill/>
          <a:ln w="9525">
            <a:noFill/>
            <a:miter lim="800000"/>
            <a:headEnd/>
            <a:tailEnd/>
          </a:ln>
        </xdr:spPr>
      </xdr:pic>
      <xdr:sp macro="" textlink="">
        <xdr:nvSpPr>
          <xdr:cNvPr id="10" name="正方形/長方形 9">
            <a:extLst>
              <a:ext uri="{FF2B5EF4-FFF2-40B4-BE49-F238E27FC236}">
                <a16:creationId xmlns:a16="http://schemas.microsoft.com/office/drawing/2014/main" id="{00000000-0008-0000-0200-00000A000000}"/>
              </a:ext>
            </a:extLst>
          </xdr:cNvPr>
          <xdr:cNvSpPr/>
        </xdr:nvSpPr>
        <xdr:spPr>
          <a:xfrm>
            <a:off x="2637896" y="1352020"/>
            <a:ext cx="534458" cy="1349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1" name="正方形/長方形 10">
            <a:extLst>
              <a:ext uri="{FF2B5EF4-FFF2-40B4-BE49-F238E27FC236}">
                <a16:creationId xmlns:a16="http://schemas.microsoft.com/office/drawing/2014/main" id="{00000000-0008-0000-0200-00000B000000}"/>
              </a:ext>
            </a:extLst>
          </xdr:cNvPr>
          <xdr:cNvSpPr/>
        </xdr:nvSpPr>
        <xdr:spPr>
          <a:xfrm>
            <a:off x="2576217" y="3114343"/>
            <a:ext cx="534458" cy="1349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2" name="正方形/長方形 11">
            <a:extLst>
              <a:ext uri="{FF2B5EF4-FFF2-40B4-BE49-F238E27FC236}">
                <a16:creationId xmlns:a16="http://schemas.microsoft.com/office/drawing/2014/main" id="{00000000-0008-0000-0200-00000C000000}"/>
              </a:ext>
            </a:extLst>
          </xdr:cNvPr>
          <xdr:cNvSpPr/>
        </xdr:nvSpPr>
        <xdr:spPr>
          <a:xfrm>
            <a:off x="2659592" y="2234679"/>
            <a:ext cx="531812" cy="20011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3" name="正方形/長方形 12">
            <a:extLst>
              <a:ext uri="{FF2B5EF4-FFF2-40B4-BE49-F238E27FC236}">
                <a16:creationId xmlns:a16="http://schemas.microsoft.com/office/drawing/2014/main" id="{00000000-0008-0000-0200-00000D000000}"/>
              </a:ext>
            </a:extLst>
          </xdr:cNvPr>
          <xdr:cNvSpPr/>
        </xdr:nvSpPr>
        <xdr:spPr>
          <a:xfrm>
            <a:off x="4018492" y="2221443"/>
            <a:ext cx="531812" cy="1968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sp macro="" textlink="">
        <xdr:nvSpPr>
          <xdr:cNvPr id="14" name="正方形/長方形 13">
            <a:extLst>
              <a:ext uri="{FF2B5EF4-FFF2-40B4-BE49-F238E27FC236}">
                <a16:creationId xmlns:a16="http://schemas.microsoft.com/office/drawing/2014/main" id="{00000000-0008-0000-0200-00000E000000}"/>
              </a:ext>
            </a:extLst>
          </xdr:cNvPr>
          <xdr:cNvSpPr/>
        </xdr:nvSpPr>
        <xdr:spPr>
          <a:xfrm>
            <a:off x="5414433" y="2204510"/>
            <a:ext cx="531812" cy="1968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grpSp>
    <xdr:clientData/>
  </xdr:twoCellAnchor>
  <xdr:twoCellAnchor>
    <xdr:from>
      <xdr:col>6</xdr:col>
      <xdr:colOff>61889</xdr:colOff>
      <xdr:row>36</xdr:row>
      <xdr:rowOff>47624</xdr:rowOff>
    </xdr:from>
    <xdr:to>
      <xdr:col>6</xdr:col>
      <xdr:colOff>271439</xdr:colOff>
      <xdr:row>37</xdr:row>
      <xdr:rowOff>123824</xdr:rowOff>
    </xdr:to>
    <xdr:sp macro="" textlink="">
      <xdr:nvSpPr>
        <xdr:cNvPr id="4" name="AutoShape 5">
          <a:extLst>
            <a:ext uri="{FF2B5EF4-FFF2-40B4-BE49-F238E27FC236}">
              <a16:creationId xmlns:a16="http://schemas.microsoft.com/office/drawing/2014/main" id="{00000000-0008-0000-0200-000004000000}"/>
            </a:ext>
          </a:extLst>
        </xdr:cNvPr>
        <xdr:cNvSpPr>
          <a:spLocks noChangeArrowheads="1"/>
        </xdr:cNvSpPr>
      </xdr:nvSpPr>
      <xdr:spPr bwMode="auto">
        <a:xfrm>
          <a:off x="5030764" y="11731624"/>
          <a:ext cx="209550" cy="219075"/>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twoCellAnchor>
    <xdr:from>
      <xdr:col>7</xdr:col>
      <xdr:colOff>25411</xdr:colOff>
      <xdr:row>41</xdr:row>
      <xdr:rowOff>36512</xdr:rowOff>
    </xdr:from>
    <xdr:to>
      <xdr:col>7</xdr:col>
      <xdr:colOff>349261</xdr:colOff>
      <xdr:row>43</xdr:row>
      <xdr:rowOff>7937</xdr:rowOff>
    </xdr:to>
    <xdr:sp macro="" textlink="">
      <xdr:nvSpPr>
        <xdr:cNvPr id="5" name="AutoShape 10">
          <a:extLst>
            <a:ext uri="{FF2B5EF4-FFF2-40B4-BE49-F238E27FC236}">
              <a16:creationId xmlns:a16="http://schemas.microsoft.com/office/drawing/2014/main" id="{00000000-0008-0000-0200-000005000000}"/>
            </a:ext>
          </a:extLst>
        </xdr:cNvPr>
        <xdr:cNvSpPr>
          <a:spLocks noChangeArrowheads="1"/>
        </xdr:cNvSpPr>
      </xdr:nvSpPr>
      <xdr:spPr bwMode="auto">
        <a:xfrm>
          <a:off x="5327661" y="12442825"/>
          <a:ext cx="323850" cy="257175"/>
        </a:xfrm>
        <a:prstGeom prst="rightArrow">
          <a:avLst>
            <a:gd name="adj1" fmla="val 50000"/>
            <a:gd name="adj2" fmla="val 26875"/>
          </a:avLst>
        </a:prstGeom>
        <a:solidFill>
          <a:srgbClr val="FFFFFF"/>
        </a:solidFill>
        <a:ln w="9525">
          <a:solidFill>
            <a:srgbClr val="000000"/>
          </a:solidFill>
          <a:miter lim="800000"/>
          <a:headEnd/>
          <a:tailEnd/>
        </a:ln>
      </xdr:spPr>
    </xdr:sp>
    <xdr:clientData/>
  </xdr:twoCellAnchor>
  <xdr:twoCellAnchor>
    <xdr:from>
      <xdr:col>7</xdr:col>
      <xdr:colOff>366725</xdr:colOff>
      <xdr:row>40</xdr:row>
      <xdr:rowOff>158750</xdr:rowOff>
    </xdr:from>
    <xdr:to>
      <xdr:col>8</xdr:col>
      <xdr:colOff>476247</xdr:colOff>
      <xdr:row>44</xdr:row>
      <xdr:rowOff>126999</xdr:rowOff>
    </xdr:to>
    <xdr:sp macro="" textlink="">
      <xdr:nvSpPr>
        <xdr:cNvPr id="6" name="Text Box 12">
          <a:extLst>
            <a:ext uri="{FF2B5EF4-FFF2-40B4-BE49-F238E27FC236}">
              <a16:creationId xmlns:a16="http://schemas.microsoft.com/office/drawing/2014/main" id="{00000000-0008-0000-0200-000006000000}"/>
            </a:ext>
          </a:extLst>
        </xdr:cNvPr>
        <xdr:cNvSpPr txBox="1">
          <a:spLocks noChangeArrowheads="1"/>
        </xdr:cNvSpPr>
      </xdr:nvSpPr>
      <xdr:spPr bwMode="auto">
        <a:xfrm>
          <a:off x="5240350" y="12771438"/>
          <a:ext cx="490522" cy="992186"/>
        </a:xfrm>
        <a:prstGeom prst="rect">
          <a:avLst/>
        </a:prstGeom>
        <a:solidFill>
          <a:srgbClr val="FFFFFF"/>
        </a:solidFill>
        <a:ln w="9525">
          <a:solidFill>
            <a:srgbClr val="000000"/>
          </a:solidFill>
          <a:prstDash val="lgDash"/>
          <a:miter lim="800000"/>
          <a:headEnd/>
          <a:tailEnd/>
        </a:ln>
      </xdr:spPr>
      <xdr:txBody>
        <a:bodyPr vertOverflow="clip" vert="wordArtVertRtl" wrap="square" lIns="45720" tIns="0" rIns="45720" bIns="0" anchor="ctr" upright="1"/>
        <a:lstStyle/>
        <a:p>
          <a:pPr algn="r" rtl="0">
            <a:defRPr sz="1000"/>
          </a:pPr>
          <a:r>
            <a:rPr lang="ja-JP" altLang="en-US" sz="1200" b="0" i="0" u="none" strike="noStrike" baseline="0">
              <a:solidFill>
                <a:srgbClr val="000000"/>
              </a:solidFill>
              <a:latin typeface="HG丸ｺﾞｼｯｸM-PRO"/>
              <a:ea typeface="HG丸ｺﾞｼｯｸM-PRO"/>
            </a:rPr>
            <a:t>総括表に</a:t>
          </a:r>
        </a:p>
        <a:p>
          <a:pPr algn="r" rtl="0">
            <a:defRPr sz="1000"/>
          </a:pPr>
          <a:r>
            <a:rPr lang="ja-JP" altLang="en-US" sz="1200" b="0" i="0" u="none" strike="noStrike" baseline="0">
              <a:solidFill>
                <a:srgbClr val="000000"/>
              </a:solidFill>
              <a:latin typeface="HG丸ｺﾞｼｯｸM-PRO"/>
              <a:ea typeface="HG丸ｺﾞｼｯｸM-PRO"/>
            </a:rPr>
            <a:t>転記する</a:t>
          </a:r>
        </a:p>
      </xdr:txBody>
    </xdr:sp>
    <xdr:clientData/>
  </xdr:twoCellAnchor>
  <xdr:twoCellAnchor>
    <xdr:from>
      <xdr:col>5</xdr:col>
      <xdr:colOff>52366</xdr:colOff>
      <xdr:row>36</xdr:row>
      <xdr:rowOff>40480</xdr:rowOff>
    </xdr:from>
    <xdr:to>
      <xdr:col>5</xdr:col>
      <xdr:colOff>290491</xdr:colOff>
      <xdr:row>37</xdr:row>
      <xdr:rowOff>126205</xdr:rowOff>
    </xdr:to>
    <xdr:sp macro="" textlink="">
      <xdr:nvSpPr>
        <xdr:cNvPr id="7" name="AutoShape 5">
          <a:extLst>
            <a:ext uri="{FF2B5EF4-FFF2-40B4-BE49-F238E27FC236}">
              <a16:creationId xmlns:a16="http://schemas.microsoft.com/office/drawing/2014/main" id="{00000000-0008-0000-0200-000007000000}"/>
            </a:ext>
          </a:extLst>
        </xdr:cNvPr>
        <xdr:cNvSpPr>
          <a:spLocks noChangeArrowheads="1"/>
        </xdr:cNvSpPr>
      </xdr:nvSpPr>
      <xdr:spPr bwMode="auto">
        <a:xfrm>
          <a:off x="4687866" y="11724480"/>
          <a:ext cx="238125" cy="228600"/>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twoCellAnchor editAs="oneCell">
    <xdr:from>
      <xdr:col>3</xdr:col>
      <xdr:colOff>135979</xdr:colOff>
      <xdr:row>1</xdr:row>
      <xdr:rowOff>95776</xdr:rowOff>
    </xdr:from>
    <xdr:to>
      <xdr:col>3</xdr:col>
      <xdr:colOff>801683</xdr:colOff>
      <xdr:row>1</xdr:row>
      <xdr:rowOff>322095</xdr:rowOff>
    </xdr:to>
    <xdr:sp macro="" textlink="">
      <xdr:nvSpPr>
        <xdr:cNvPr id="15" name="テキスト ボックス 14">
          <a:extLst>
            <a:ext uri="{FF2B5EF4-FFF2-40B4-BE49-F238E27FC236}">
              <a16:creationId xmlns:a16="http://schemas.microsoft.com/office/drawing/2014/main" id="{00000000-0008-0000-0200-00000F000000}"/>
            </a:ext>
          </a:extLst>
        </xdr:cNvPr>
        <xdr:cNvSpPr txBox="1"/>
      </xdr:nvSpPr>
      <xdr:spPr>
        <a:xfrm>
          <a:off x="1564729" y="484714"/>
          <a:ext cx="665704" cy="22631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900"/>
            <a:t>下流面</a:t>
          </a:r>
        </a:p>
      </xdr:txBody>
    </xdr:sp>
    <xdr:clientData/>
  </xdr:twoCellAnchor>
  <xdr:twoCellAnchor editAs="oneCell">
    <xdr:from>
      <xdr:col>3</xdr:col>
      <xdr:colOff>140213</xdr:colOff>
      <xdr:row>1</xdr:row>
      <xdr:rowOff>701668</xdr:rowOff>
    </xdr:from>
    <xdr:to>
      <xdr:col>3</xdr:col>
      <xdr:colOff>814109</xdr:colOff>
      <xdr:row>2</xdr:row>
      <xdr:rowOff>206372</xdr:rowOff>
    </xdr:to>
    <xdr:sp macro="" textlink="">
      <xdr:nvSpPr>
        <xdr:cNvPr id="16" name="テキスト ボックス 15">
          <a:extLst>
            <a:ext uri="{FF2B5EF4-FFF2-40B4-BE49-F238E27FC236}">
              <a16:creationId xmlns:a16="http://schemas.microsoft.com/office/drawing/2014/main" id="{00000000-0008-0000-0200-000010000000}"/>
            </a:ext>
          </a:extLst>
        </xdr:cNvPr>
        <xdr:cNvSpPr txBox="1"/>
      </xdr:nvSpPr>
      <xdr:spPr>
        <a:xfrm>
          <a:off x="1568963" y="1090606"/>
          <a:ext cx="673896" cy="2667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900"/>
            <a:t>上流面</a:t>
          </a:r>
        </a:p>
      </xdr:txBody>
    </xdr:sp>
    <xdr:clientData/>
  </xdr:twoCellAnchor>
  <xdr:twoCellAnchor>
    <xdr:from>
      <xdr:col>8</xdr:col>
      <xdr:colOff>14654</xdr:colOff>
      <xdr:row>40</xdr:row>
      <xdr:rowOff>204887</xdr:rowOff>
    </xdr:from>
    <xdr:to>
      <xdr:col>8</xdr:col>
      <xdr:colOff>454270</xdr:colOff>
      <xdr:row>41</xdr:row>
      <xdr:rowOff>150808</xdr:rowOff>
    </xdr:to>
    <xdr:sp macro="" textlink="">
      <xdr:nvSpPr>
        <xdr:cNvPr id="17" name="テキスト ボックス 16">
          <a:extLst>
            <a:ext uri="{FF2B5EF4-FFF2-40B4-BE49-F238E27FC236}">
              <a16:creationId xmlns:a16="http://schemas.microsoft.com/office/drawing/2014/main" id="{00000000-0008-0000-0200-000011000000}"/>
            </a:ext>
          </a:extLst>
        </xdr:cNvPr>
        <xdr:cNvSpPr txBox="1"/>
      </xdr:nvSpPr>
      <xdr:spPr>
        <a:xfrm>
          <a:off x="4645269" y="11898656"/>
          <a:ext cx="439616" cy="1950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200">
              <a:latin typeface="HG丸ｺﾞｼｯｸM-PRO" pitchFamily="50" charset="-128"/>
              <a:ea typeface="HG丸ｺﾞｼｯｸM-PRO" pitchFamily="50" charset="-128"/>
            </a:rPr>
            <a:t>P.10</a:t>
          </a:r>
          <a:endParaRPr kumimoji="1" lang="ja-JP" altLang="en-US" sz="1200">
            <a:latin typeface="HG丸ｺﾞｼｯｸM-PRO" pitchFamily="50" charset="-128"/>
            <a:ea typeface="HG丸ｺﾞｼｯｸM-PRO" pitchFamily="50" charset="-128"/>
          </a:endParaRPr>
        </a:p>
      </xdr:txBody>
    </xdr:sp>
    <xdr:clientData/>
  </xdr:twoCellAnchor>
  <xdr:twoCellAnchor editAs="oneCell">
    <xdr:from>
      <xdr:col>3</xdr:col>
      <xdr:colOff>137305</xdr:colOff>
      <xdr:row>1</xdr:row>
      <xdr:rowOff>400839</xdr:rowOff>
    </xdr:from>
    <xdr:to>
      <xdr:col>3</xdr:col>
      <xdr:colOff>802929</xdr:colOff>
      <xdr:row>1</xdr:row>
      <xdr:rowOff>670081</xdr:rowOff>
    </xdr:to>
    <xdr:sp macro="" textlink="">
      <xdr:nvSpPr>
        <xdr:cNvPr id="26" name="テキスト ボックス 25">
          <a:extLst>
            <a:ext uri="{FF2B5EF4-FFF2-40B4-BE49-F238E27FC236}">
              <a16:creationId xmlns:a16="http://schemas.microsoft.com/office/drawing/2014/main" id="{00000000-0008-0000-0200-00001A000000}"/>
            </a:ext>
          </a:extLst>
        </xdr:cNvPr>
        <xdr:cNvSpPr txBox="1"/>
      </xdr:nvSpPr>
      <xdr:spPr>
        <a:xfrm>
          <a:off x="1566055" y="789777"/>
          <a:ext cx="665624" cy="2692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堤頂部</a:t>
          </a:r>
        </a:p>
      </xdr:txBody>
    </xdr:sp>
    <xdr:clientData/>
  </xdr:twoCellAnchor>
  <xdr:twoCellAnchor>
    <xdr:from>
      <xdr:col>4</xdr:col>
      <xdr:colOff>44428</xdr:colOff>
      <xdr:row>36</xdr:row>
      <xdr:rowOff>40480</xdr:rowOff>
    </xdr:from>
    <xdr:to>
      <xdr:col>4</xdr:col>
      <xdr:colOff>292078</xdr:colOff>
      <xdr:row>37</xdr:row>
      <xdr:rowOff>126205</xdr:rowOff>
    </xdr:to>
    <xdr:sp macro="" textlink="">
      <xdr:nvSpPr>
        <xdr:cNvPr id="27" name="AutoShape 5">
          <a:extLst>
            <a:ext uri="{FF2B5EF4-FFF2-40B4-BE49-F238E27FC236}">
              <a16:creationId xmlns:a16="http://schemas.microsoft.com/office/drawing/2014/main" id="{00000000-0008-0000-0200-00001B000000}"/>
            </a:ext>
          </a:extLst>
        </xdr:cNvPr>
        <xdr:cNvSpPr>
          <a:spLocks noChangeArrowheads="1"/>
        </xdr:cNvSpPr>
      </xdr:nvSpPr>
      <xdr:spPr bwMode="auto">
        <a:xfrm>
          <a:off x="4346553" y="11724480"/>
          <a:ext cx="247650" cy="228600"/>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295275</xdr:colOff>
      <xdr:row>5</xdr:row>
      <xdr:rowOff>66675</xdr:rowOff>
    </xdr:from>
    <xdr:to>
      <xdr:col>7</xdr:col>
      <xdr:colOff>495300</xdr:colOff>
      <xdr:row>36</xdr:row>
      <xdr:rowOff>142875</xdr:rowOff>
    </xdr:to>
    <xdr:pic>
      <xdr:nvPicPr>
        <xdr:cNvPr id="2" name="Picture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srcRect l="3321" t="4341" r="5043" b="2844"/>
        <a:stretch>
          <a:fillRect/>
        </a:stretch>
      </xdr:blipFill>
      <xdr:spPr bwMode="auto">
        <a:xfrm>
          <a:off x="1990725" y="19354800"/>
          <a:ext cx="7096125" cy="5905500"/>
        </a:xfrm>
        <a:prstGeom prst="rect">
          <a:avLst/>
        </a:prstGeom>
        <a:noFill/>
        <a:ln w="9525">
          <a:noFill/>
          <a:miter lim="800000"/>
          <a:headEnd/>
          <a:tailEnd/>
        </a:ln>
      </xdr:spPr>
    </xdr:pic>
    <xdr:clientData/>
  </xdr:twoCellAnchor>
  <xdr:twoCellAnchor>
    <xdr:from>
      <xdr:col>4</xdr:col>
      <xdr:colOff>3541569</xdr:colOff>
      <xdr:row>22</xdr:row>
      <xdr:rowOff>138546</xdr:rowOff>
    </xdr:from>
    <xdr:to>
      <xdr:col>5</xdr:col>
      <xdr:colOff>86591</xdr:colOff>
      <xdr:row>22</xdr:row>
      <xdr:rowOff>138546</xdr:rowOff>
    </xdr:to>
    <xdr:cxnSp macro="">
      <xdr:nvCxnSpPr>
        <xdr:cNvPr id="19" name="直線矢印コネクタ 18">
          <a:extLst>
            <a:ext uri="{FF2B5EF4-FFF2-40B4-BE49-F238E27FC236}">
              <a16:creationId xmlns:a16="http://schemas.microsoft.com/office/drawing/2014/main" id="{00000000-0008-0000-0300-000013000000}"/>
            </a:ext>
          </a:extLst>
        </xdr:cNvPr>
        <xdr:cNvCxnSpPr/>
      </xdr:nvCxnSpPr>
      <xdr:spPr>
        <a:xfrm flipH="1" flipV="1">
          <a:off x="6199044" y="23474796"/>
          <a:ext cx="1012247" cy="0"/>
        </a:xfrm>
        <a:prstGeom prst="straightConnector1">
          <a:avLst/>
        </a:prstGeom>
        <a:ln w="19050">
          <a:solidFill>
            <a:srgbClr val="00B0F0"/>
          </a:solidFill>
          <a:prstDash val="dash"/>
          <a:headEnd type="stealth" w="lg" len="lg"/>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4381500</xdr:colOff>
      <xdr:row>21</xdr:row>
      <xdr:rowOff>190499</xdr:rowOff>
    </xdr:from>
    <xdr:to>
      <xdr:col>5</xdr:col>
      <xdr:colOff>273409</xdr:colOff>
      <xdr:row>23</xdr:row>
      <xdr:rowOff>65590</xdr:rowOff>
    </xdr:to>
    <xdr:sp macro="" textlink="">
      <xdr:nvSpPr>
        <xdr:cNvPr id="20" name="フローチャート : 和接合 22">
          <a:extLst>
            <a:ext uri="{FF2B5EF4-FFF2-40B4-BE49-F238E27FC236}">
              <a16:creationId xmlns:a16="http://schemas.microsoft.com/office/drawing/2014/main" id="{00000000-0008-0000-0300-000014000000}"/>
            </a:ext>
          </a:extLst>
        </xdr:cNvPr>
        <xdr:cNvSpPr>
          <a:spLocks noChangeAspect="1"/>
        </xdr:cNvSpPr>
      </xdr:nvSpPr>
      <xdr:spPr>
        <a:xfrm>
          <a:off x="7038975" y="23288624"/>
          <a:ext cx="359134" cy="351341"/>
        </a:xfrm>
        <a:prstGeom prst="flowChartSummingJunction">
          <a:avLst/>
        </a:prstGeom>
        <a:noFill/>
        <a:ln>
          <a:solidFill>
            <a:srgbClr val="00B0F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3390033</xdr:colOff>
      <xdr:row>13</xdr:row>
      <xdr:rowOff>4318</xdr:rowOff>
    </xdr:from>
    <xdr:to>
      <xdr:col>4</xdr:col>
      <xdr:colOff>3788352</xdr:colOff>
      <xdr:row>19</xdr:row>
      <xdr:rowOff>36636</xdr:rowOff>
    </xdr:to>
    <xdr:sp macro="" textlink="">
      <xdr:nvSpPr>
        <xdr:cNvPr id="21" name="テキスト ボックス 20">
          <a:extLst>
            <a:ext uri="{FF2B5EF4-FFF2-40B4-BE49-F238E27FC236}">
              <a16:creationId xmlns:a16="http://schemas.microsoft.com/office/drawing/2014/main" id="{00000000-0008-0000-0300-000015000000}"/>
            </a:ext>
          </a:extLst>
        </xdr:cNvPr>
        <xdr:cNvSpPr txBox="1"/>
      </xdr:nvSpPr>
      <xdr:spPr>
        <a:xfrm rot="5400000">
          <a:off x="5516134" y="21728817"/>
          <a:ext cx="1461068" cy="3983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400">
              <a:solidFill>
                <a:srgbClr val="00B0F0"/>
              </a:solidFill>
            </a:rPr>
            <a:t>（例）</a:t>
          </a:r>
          <a:r>
            <a:rPr kumimoji="1" lang="en-US" altLang="ja-JP" sz="1400">
              <a:solidFill>
                <a:srgbClr val="00B0F0"/>
              </a:solidFill>
            </a:rPr>
            <a:t>35.000m</a:t>
          </a:r>
          <a:endParaRPr kumimoji="1" lang="ja-JP" altLang="en-US" sz="1400">
            <a:solidFill>
              <a:srgbClr val="00B0F0"/>
            </a:solidFill>
          </a:endParaRPr>
        </a:p>
      </xdr:txBody>
    </xdr:sp>
    <xdr:clientData/>
  </xdr:twoCellAnchor>
  <xdr:twoCellAnchor>
    <xdr:from>
      <xdr:col>4</xdr:col>
      <xdr:colOff>3426836</xdr:colOff>
      <xdr:row>20</xdr:row>
      <xdr:rowOff>110732</xdr:rowOff>
    </xdr:from>
    <xdr:to>
      <xdr:col>6</xdr:col>
      <xdr:colOff>644770</xdr:colOff>
      <xdr:row>21</xdr:row>
      <xdr:rowOff>226222</xdr:rowOff>
    </xdr:to>
    <xdr:sp macro="" textlink="">
      <xdr:nvSpPr>
        <xdr:cNvPr id="22" name="テキスト ボックス 21">
          <a:extLst>
            <a:ext uri="{FF2B5EF4-FFF2-40B4-BE49-F238E27FC236}">
              <a16:creationId xmlns:a16="http://schemas.microsoft.com/office/drawing/2014/main" id="{00000000-0008-0000-0300-000016000000}"/>
            </a:ext>
          </a:extLst>
        </xdr:cNvPr>
        <xdr:cNvSpPr txBox="1"/>
      </xdr:nvSpPr>
      <xdr:spPr>
        <a:xfrm>
          <a:off x="6084311" y="22970732"/>
          <a:ext cx="2418584" cy="353615"/>
        </a:xfrm>
        <a:prstGeom prst="rect">
          <a:avLst/>
        </a:prstGeom>
        <a:noFill/>
        <a:ln w="9525" cmpd="sng">
          <a:noFill/>
          <a:prstDash val="dash"/>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400">
              <a:solidFill>
                <a:srgbClr val="00B0F0"/>
              </a:solidFill>
            </a:rPr>
            <a:t>（例）法肩より</a:t>
          </a:r>
          <a:r>
            <a:rPr kumimoji="1" lang="ja-JP" altLang="ja-JP" sz="1400">
              <a:solidFill>
                <a:srgbClr val="00B0F0"/>
              </a:solidFill>
              <a:latin typeface="+mn-lt"/>
              <a:ea typeface="+mn-ea"/>
              <a:cs typeface="+mn-cs"/>
            </a:rPr>
            <a:t>斜長</a:t>
          </a:r>
          <a:r>
            <a:rPr kumimoji="1" lang="en-US" altLang="ja-JP" sz="1400">
              <a:solidFill>
                <a:srgbClr val="00B0F0"/>
              </a:solidFill>
            </a:rPr>
            <a:t>6.000m</a:t>
          </a:r>
          <a:endParaRPr kumimoji="1" lang="ja-JP" altLang="en-US" sz="1400">
            <a:solidFill>
              <a:srgbClr val="00B0F0"/>
            </a:solidFill>
          </a:endParaRPr>
        </a:p>
      </xdr:txBody>
    </xdr:sp>
    <xdr:clientData/>
  </xdr:twoCellAnchor>
  <xdr:twoCellAnchor>
    <xdr:from>
      <xdr:col>4</xdr:col>
      <xdr:colOff>3654136</xdr:colOff>
      <xdr:row>4</xdr:row>
      <xdr:rowOff>112568</xdr:rowOff>
    </xdr:from>
    <xdr:to>
      <xdr:col>6</xdr:col>
      <xdr:colOff>355023</xdr:colOff>
      <xdr:row>5</xdr:row>
      <xdr:rowOff>207818</xdr:rowOff>
    </xdr:to>
    <xdr:sp macro="" textlink="">
      <xdr:nvSpPr>
        <xdr:cNvPr id="23" name="テキスト ボックス 22">
          <a:extLst>
            <a:ext uri="{FF2B5EF4-FFF2-40B4-BE49-F238E27FC236}">
              <a16:creationId xmlns:a16="http://schemas.microsoft.com/office/drawing/2014/main" id="{00000000-0008-0000-0300-000017000000}"/>
            </a:ext>
          </a:extLst>
        </xdr:cNvPr>
        <xdr:cNvSpPr txBox="1"/>
      </xdr:nvSpPr>
      <xdr:spPr>
        <a:xfrm>
          <a:off x="6311611" y="19162568"/>
          <a:ext cx="1901537"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400">
              <a:solidFill>
                <a:srgbClr val="00B0F0"/>
              </a:solidFill>
            </a:rPr>
            <a:t>（例）測点</a:t>
          </a:r>
          <a:r>
            <a:rPr kumimoji="1" lang="en-US" altLang="ja-JP" sz="1400">
              <a:solidFill>
                <a:srgbClr val="00B0F0"/>
              </a:solidFill>
            </a:rPr>
            <a:t>No.10+0.000</a:t>
          </a:r>
          <a:endParaRPr kumimoji="1" lang="ja-JP" altLang="en-US" sz="1400">
            <a:solidFill>
              <a:srgbClr val="00B0F0"/>
            </a:solidFill>
          </a:endParaRPr>
        </a:p>
      </xdr:txBody>
    </xdr:sp>
    <xdr:clientData/>
  </xdr:twoCellAnchor>
  <xdr:twoCellAnchor>
    <xdr:from>
      <xdr:col>4</xdr:col>
      <xdr:colOff>3264477</xdr:colOff>
      <xdr:row>4</xdr:row>
      <xdr:rowOff>155864</xdr:rowOff>
    </xdr:from>
    <xdr:to>
      <xdr:col>4</xdr:col>
      <xdr:colOff>3624477</xdr:colOff>
      <xdr:row>6</xdr:row>
      <xdr:rowOff>30955</xdr:rowOff>
    </xdr:to>
    <xdr:sp macro="" textlink="">
      <xdr:nvSpPr>
        <xdr:cNvPr id="24" name="フローチャート : 和接合 27">
          <a:extLst>
            <a:ext uri="{FF2B5EF4-FFF2-40B4-BE49-F238E27FC236}">
              <a16:creationId xmlns:a16="http://schemas.microsoft.com/office/drawing/2014/main" id="{00000000-0008-0000-0300-000018000000}"/>
            </a:ext>
          </a:extLst>
        </xdr:cNvPr>
        <xdr:cNvSpPr>
          <a:spLocks noChangeAspect="1"/>
        </xdr:cNvSpPr>
      </xdr:nvSpPr>
      <xdr:spPr>
        <a:xfrm>
          <a:off x="5921952" y="19205864"/>
          <a:ext cx="360000" cy="351341"/>
        </a:xfrm>
        <a:prstGeom prst="flowChartSummingJunction">
          <a:avLst/>
        </a:prstGeom>
        <a:noFill/>
        <a:ln>
          <a:solidFill>
            <a:srgbClr val="00B0F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4068919</xdr:colOff>
      <xdr:row>23</xdr:row>
      <xdr:rowOff>4546</xdr:rowOff>
    </xdr:from>
    <xdr:to>
      <xdr:col>9</xdr:col>
      <xdr:colOff>904875</xdr:colOff>
      <xdr:row>24</xdr:row>
      <xdr:rowOff>99795</xdr:rowOff>
    </xdr:to>
    <xdr:sp macro="" textlink="">
      <xdr:nvSpPr>
        <xdr:cNvPr id="25" name="テキスト ボックス 24">
          <a:extLst>
            <a:ext uri="{FF2B5EF4-FFF2-40B4-BE49-F238E27FC236}">
              <a16:creationId xmlns:a16="http://schemas.microsoft.com/office/drawing/2014/main" id="{00000000-0008-0000-0300-000019000000}"/>
            </a:ext>
          </a:extLst>
        </xdr:cNvPr>
        <xdr:cNvSpPr txBox="1"/>
      </xdr:nvSpPr>
      <xdr:spPr>
        <a:xfrm>
          <a:off x="6726394" y="23578921"/>
          <a:ext cx="4389281" cy="333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400">
              <a:solidFill>
                <a:srgbClr val="00B0F0"/>
              </a:solidFill>
            </a:rPr>
            <a:t>（例）変状箇所（クラック、幅</a:t>
          </a:r>
          <a:r>
            <a:rPr kumimoji="1" lang="en-US" altLang="ja-JP" sz="1400">
              <a:solidFill>
                <a:srgbClr val="00B0F0"/>
              </a:solidFill>
            </a:rPr>
            <a:t>3mm</a:t>
          </a:r>
          <a:r>
            <a:rPr kumimoji="1" lang="ja-JP" altLang="en-US" sz="1400">
              <a:solidFill>
                <a:srgbClr val="00B0F0"/>
              </a:solidFill>
            </a:rPr>
            <a:t>、長さ</a:t>
          </a:r>
          <a:r>
            <a:rPr kumimoji="1" lang="en-US" altLang="ja-JP" sz="1400">
              <a:solidFill>
                <a:srgbClr val="00B0F0"/>
              </a:solidFill>
            </a:rPr>
            <a:t>0.5m</a:t>
          </a:r>
          <a:r>
            <a:rPr kumimoji="1" lang="ja-JP" altLang="en-US" sz="1400">
              <a:solidFill>
                <a:srgbClr val="00B0F0"/>
              </a:solidFill>
            </a:rPr>
            <a:t>）</a:t>
          </a:r>
        </a:p>
      </xdr:txBody>
    </xdr:sp>
    <xdr:clientData/>
  </xdr:twoCellAnchor>
  <xdr:twoCellAnchor>
    <xdr:from>
      <xdr:col>4</xdr:col>
      <xdr:colOff>3022600</xdr:colOff>
      <xdr:row>14</xdr:row>
      <xdr:rowOff>114300</xdr:rowOff>
    </xdr:from>
    <xdr:to>
      <xdr:col>4</xdr:col>
      <xdr:colOff>3511550</xdr:colOff>
      <xdr:row>15</xdr:row>
      <xdr:rowOff>215900</xdr:rowOff>
    </xdr:to>
    <xdr:sp macro="" textlink="">
      <xdr:nvSpPr>
        <xdr:cNvPr id="4" name="テキスト ボックス 3">
          <a:extLst>
            <a:ext uri="{FF2B5EF4-FFF2-40B4-BE49-F238E27FC236}">
              <a16:creationId xmlns:a16="http://schemas.microsoft.com/office/drawing/2014/main" id="{00000000-0008-0000-0300-000004000000}"/>
            </a:ext>
          </a:extLst>
        </xdr:cNvPr>
        <xdr:cNvSpPr txBox="1"/>
      </xdr:nvSpPr>
      <xdr:spPr>
        <a:xfrm>
          <a:off x="5308600" y="3492500"/>
          <a:ext cx="488950" cy="34290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 tIns="3600" rIns="3600" bIns="3600" rtlCol="0" anchor="ctr" anchorCtr="1"/>
        <a:lstStyle/>
        <a:p>
          <a:r>
            <a:rPr kumimoji="1" lang="ja-JP" altLang="en-US" sz="1100"/>
            <a:t>堤頂部</a:t>
          </a:r>
        </a:p>
      </xdr:txBody>
    </xdr:sp>
    <xdr:clientData/>
  </xdr:twoCellAnchor>
  <xdr:twoCellAnchor>
    <xdr:from>
      <xdr:col>4</xdr:col>
      <xdr:colOff>3454977</xdr:colOff>
      <xdr:row>5</xdr:row>
      <xdr:rowOff>129886</xdr:rowOff>
    </xdr:from>
    <xdr:to>
      <xdr:col>4</xdr:col>
      <xdr:colOff>3463636</xdr:colOff>
      <xdr:row>22</xdr:row>
      <xdr:rowOff>103909</xdr:rowOff>
    </xdr:to>
    <xdr:cxnSp macro="">
      <xdr:nvCxnSpPr>
        <xdr:cNvPr id="18" name="直線矢印コネクタ 17">
          <a:extLst>
            <a:ext uri="{FF2B5EF4-FFF2-40B4-BE49-F238E27FC236}">
              <a16:creationId xmlns:a16="http://schemas.microsoft.com/office/drawing/2014/main" id="{00000000-0008-0000-0300-000012000000}"/>
            </a:ext>
          </a:extLst>
        </xdr:cNvPr>
        <xdr:cNvCxnSpPr/>
      </xdr:nvCxnSpPr>
      <xdr:spPr>
        <a:xfrm>
          <a:off x="6112452" y="19418011"/>
          <a:ext cx="8659" cy="4022148"/>
        </a:xfrm>
        <a:prstGeom prst="straightConnector1">
          <a:avLst/>
        </a:prstGeom>
        <a:ln w="19050">
          <a:solidFill>
            <a:srgbClr val="00B0F0"/>
          </a:solidFill>
          <a:prstDash val="dash"/>
          <a:headEnd type="stealth" w="lg" len="lg"/>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233796</xdr:colOff>
      <xdr:row>2</xdr:row>
      <xdr:rowOff>103909</xdr:rowOff>
    </xdr:from>
    <xdr:ext cx="2810933" cy="599017"/>
    <xdr:sp macro="" textlink="">
      <xdr:nvSpPr>
        <xdr:cNvPr id="14" name="Text Box 56">
          <a:extLst>
            <a:ext uri="{FF2B5EF4-FFF2-40B4-BE49-F238E27FC236}">
              <a16:creationId xmlns:a16="http://schemas.microsoft.com/office/drawing/2014/main" id="{00000000-0008-0000-0300-00000E000000}"/>
            </a:ext>
          </a:extLst>
        </xdr:cNvPr>
        <xdr:cNvSpPr txBox="1">
          <a:spLocks noChangeArrowheads="1"/>
        </xdr:cNvSpPr>
      </xdr:nvSpPr>
      <xdr:spPr bwMode="auto">
        <a:xfrm>
          <a:off x="1039091" y="588818"/>
          <a:ext cx="2810933" cy="599017"/>
        </a:xfrm>
        <a:prstGeom prst="rect">
          <a:avLst/>
        </a:prstGeom>
        <a:solidFill>
          <a:srgbClr val="FFFFFF"/>
        </a:solidFill>
        <a:ln w="9525">
          <a:solidFill>
            <a:srgbClr val="000000"/>
          </a:solidFill>
          <a:miter lim="800000"/>
          <a:headEnd/>
          <a:tailEnd/>
        </a:ln>
      </xdr:spPr>
      <xdr:txBody>
        <a:bodyPr wrap="square" lIns="18288" tIns="18288" rIns="0" bIns="0" anchor="t" upright="1">
          <a:noAutofit/>
        </a:bodyPr>
        <a:lstStyle/>
        <a:p>
          <a:pPr algn="l" rtl="0">
            <a:defRPr sz="1000"/>
          </a:pPr>
          <a:r>
            <a:rPr lang="en-US" altLang="ja-JP" sz="1050" b="0" i="0" u="none" strike="noStrike" baseline="0">
              <a:solidFill>
                <a:srgbClr val="000000"/>
              </a:solidFill>
              <a:latin typeface="ＭＳ Ｐゴシック"/>
              <a:ea typeface="ＭＳ Ｐゴシック"/>
            </a:rPr>
            <a:t>※</a:t>
          </a:r>
          <a:r>
            <a:rPr lang="ja-JP" altLang="en-US" sz="1050" b="0" i="0" u="none" strike="noStrike" baseline="0">
              <a:solidFill>
                <a:srgbClr val="000000"/>
              </a:solidFill>
              <a:latin typeface="ＭＳ Ｐゴシック"/>
              <a:ea typeface="ＭＳ Ｐゴシック"/>
            </a:rPr>
            <a:t>変状発生位置は、</a:t>
          </a:r>
        </a:p>
        <a:p>
          <a:pPr algn="l" rtl="0">
            <a:defRPr sz="1000"/>
          </a:pPr>
          <a:r>
            <a:rPr lang="ja-JP" altLang="en-US" sz="1050" b="0" i="0" u="none" strike="noStrike" baseline="0">
              <a:solidFill>
                <a:srgbClr val="000000"/>
              </a:solidFill>
              <a:latin typeface="ＭＳ Ｐゴシック"/>
              <a:ea typeface="ＭＳ Ｐゴシック"/>
            </a:rPr>
            <a:t>　  ダム平面図もしくは下の模式図に記入する</a:t>
          </a:r>
          <a:endParaRPr lang="en-US" altLang="ja-JP" sz="1050" b="0" i="0" u="none" strike="noStrike" baseline="0">
            <a:solidFill>
              <a:srgbClr val="000000"/>
            </a:solidFill>
            <a:latin typeface="ＭＳ Ｐゴシック"/>
            <a:ea typeface="ＭＳ Ｐゴシック"/>
          </a:endParaRPr>
        </a:p>
        <a:p>
          <a:pPr algn="l" rtl="0">
            <a:defRPr sz="1000"/>
          </a:pPr>
          <a:r>
            <a:rPr lang="en-US" altLang="ja-JP" sz="1050" b="0" i="0" u="none" strike="noStrike" baseline="0">
              <a:solidFill>
                <a:sysClr val="windowText" lastClr="000000"/>
              </a:solidFill>
              <a:latin typeface="ＭＳ Ｐゴシック"/>
              <a:ea typeface="ＭＳ Ｐゴシック"/>
            </a:rPr>
            <a:t>※</a:t>
          </a:r>
          <a:r>
            <a:rPr lang="ja-JP" altLang="en-US" sz="1050" b="0" i="0" u="none" strike="noStrike" baseline="0">
              <a:solidFill>
                <a:sysClr val="windowText" lastClr="000000"/>
              </a:solidFill>
              <a:latin typeface="ＭＳ Ｐゴシック"/>
              <a:ea typeface="ＭＳ Ｐゴシック"/>
            </a:rPr>
            <a:t>底樋・斜樋・洪水吐の位置を図中に記入する</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8</xdr:col>
      <xdr:colOff>49211</xdr:colOff>
      <xdr:row>41</xdr:row>
      <xdr:rowOff>228600</xdr:rowOff>
    </xdr:from>
    <xdr:to>
      <xdr:col>8</xdr:col>
      <xdr:colOff>277811</xdr:colOff>
      <xdr:row>43</xdr:row>
      <xdr:rowOff>114300</xdr:rowOff>
    </xdr:to>
    <xdr:sp macro="" textlink="">
      <xdr:nvSpPr>
        <xdr:cNvPr id="2" name="AutoShape 55">
          <a:extLst>
            <a:ext uri="{FF2B5EF4-FFF2-40B4-BE49-F238E27FC236}">
              <a16:creationId xmlns:a16="http://schemas.microsoft.com/office/drawing/2014/main" id="{00000000-0008-0000-0400-000002000000}"/>
            </a:ext>
          </a:extLst>
        </xdr:cNvPr>
        <xdr:cNvSpPr>
          <a:spLocks noChangeArrowheads="1"/>
        </xdr:cNvSpPr>
      </xdr:nvSpPr>
      <xdr:spPr bwMode="auto">
        <a:xfrm>
          <a:off x="4331492" y="13170694"/>
          <a:ext cx="228600" cy="377825"/>
        </a:xfrm>
        <a:prstGeom prst="rightArrow">
          <a:avLst>
            <a:gd name="adj1" fmla="val 50000"/>
            <a:gd name="adj2" fmla="val 26875"/>
          </a:avLst>
        </a:prstGeom>
        <a:solidFill>
          <a:srgbClr val="FFFFFF"/>
        </a:solidFill>
        <a:ln w="9525">
          <a:solidFill>
            <a:srgbClr val="000000"/>
          </a:solidFill>
          <a:miter lim="800000"/>
          <a:headEnd/>
          <a:tailEnd/>
        </a:ln>
      </xdr:spPr>
    </xdr:sp>
    <xdr:clientData/>
  </xdr:twoCellAnchor>
  <xdr:twoCellAnchor>
    <xdr:from>
      <xdr:col>8</xdr:col>
      <xdr:colOff>377825</xdr:colOff>
      <xdr:row>40</xdr:row>
      <xdr:rowOff>28574</xdr:rowOff>
    </xdr:from>
    <xdr:to>
      <xdr:col>10</xdr:col>
      <xdr:colOff>47625</xdr:colOff>
      <xdr:row>44</xdr:row>
      <xdr:rowOff>142875</xdr:rowOff>
    </xdr:to>
    <xdr:sp macro="" textlink="">
      <xdr:nvSpPr>
        <xdr:cNvPr id="5" name="Text Box 63">
          <a:extLst>
            <a:ext uri="{FF2B5EF4-FFF2-40B4-BE49-F238E27FC236}">
              <a16:creationId xmlns:a16="http://schemas.microsoft.com/office/drawing/2014/main" id="{00000000-0008-0000-0400-000005000000}"/>
            </a:ext>
          </a:extLst>
        </xdr:cNvPr>
        <xdr:cNvSpPr txBox="1">
          <a:spLocks noChangeArrowheads="1"/>
        </xdr:cNvSpPr>
      </xdr:nvSpPr>
      <xdr:spPr bwMode="auto">
        <a:xfrm>
          <a:off x="4654550" y="13096874"/>
          <a:ext cx="574675" cy="1104901"/>
        </a:xfrm>
        <a:prstGeom prst="rect">
          <a:avLst/>
        </a:prstGeom>
        <a:solidFill>
          <a:srgbClr val="FFFFFF"/>
        </a:solidFill>
        <a:ln w="9525">
          <a:solidFill>
            <a:srgbClr val="000000"/>
          </a:solidFill>
          <a:prstDash val="lgDash"/>
          <a:miter lim="800000"/>
          <a:headEnd/>
          <a:tailEnd/>
        </a:ln>
      </xdr:spPr>
      <xdr:txBody>
        <a:bodyPr vertOverflow="clip" vert="wordArtVertRtl" wrap="square" lIns="45720" tIns="0" rIns="45720" bIns="0" anchor="ctr" upright="1"/>
        <a:lstStyle/>
        <a:p>
          <a:pPr algn="r" rtl="0">
            <a:defRPr sz="1000"/>
          </a:pPr>
          <a:r>
            <a:rPr lang="ja-JP" altLang="en-US" sz="1400" b="0" i="0" u="none" strike="noStrike" baseline="0">
              <a:solidFill>
                <a:srgbClr val="000000"/>
              </a:solidFill>
              <a:latin typeface="HG丸ｺﾞｼｯｸM-PRO"/>
              <a:ea typeface="HG丸ｺﾞｼｯｸM-PRO"/>
            </a:rPr>
            <a:t>総括表に</a:t>
          </a:r>
        </a:p>
        <a:p>
          <a:pPr algn="r" rtl="0">
            <a:defRPr sz="1000"/>
          </a:pPr>
          <a:r>
            <a:rPr lang="ja-JP" altLang="en-US" sz="1400" b="0" i="0" u="none" strike="noStrike" baseline="0">
              <a:solidFill>
                <a:srgbClr val="000000"/>
              </a:solidFill>
              <a:latin typeface="HG丸ｺﾞｼｯｸM-PRO"/>
              <a:ea typeface="HG丸ｺﾞｼｯｸM-PRO"/>
            </a:rPr>
            <a:t>転記する</a:t>
          </a:r>
        </a:p>
      </xdr:txBody>
    </xdr:sp>
    <xdr:clientData/>
  </xdr:twoCellAnchor>
  <xdr:twoCellAnchor>
    <xdr:from>
      <xdr:col>5</xdr:col>
      <xdr:colOff>82550</xdr:colOff>
      <xdr:row>38</xdr:row>
      <xdr:rowOff>15877</xdr:rowOff>
    </xdr:from>
    <xdr:to>
      <xdr:col>5</xdr:col>
      <xdr:colOff>301625</xdr:colOff>
      <xdr:row>38</xdr:row>
      <xdr:rowOff>111126</xdr:rowOff>
    </xdr:to>
    <xdr:sp macro="" textlink="">
      <xdr:nvSpPr>
        <xdr:cNvPr id="6" name="AutoShape 54">
          <a:extLst>
            <a:ext uri="{FF2B5EF4-FFF2-40B4-BE49-F238E27FC236}">
              <a16:creationId xmlns:a16="http://schemas.microsoft.com/office/drawing/2014/main" id="{00000000-0008-0000-0400-000006000000}"/>
            </a:ext>
          </a:extLst>
        </xdr:cNvPr>
        <xdr:cNvSpPr>
          <a:spLocks noChangeArrowheads="1"/>
        </xdr:cNvSpPr>
      </xdr:nvSpPr>
      <xdr:spPr bwMode="auto">
        <a:xfrm>
          <a:off x="3245644" y="12358690"/>
          <a:ext cx="219075" cy="95249"/>
        </a:xfrm>
        <a:prstGeom prst="downArrow">
          <a:avLst>
            <a:gd name="adj1" fmla="val 50000"/>
            <a:gd name="adj2" fmla="val 59420"/>
          </a:avLst>
        </a:prstGeom>
        <a:solidFill>
          <a:srgbClr val="FFFFFF"/>
        </a:solidFill>
        <a:ln w="9525">
          <a:solidFill>
            <a:srgbClr val="000000"/>
          </a:solidFill>
          <a:miter lim="800000"/>
          <a:headEnd/>
          <a:tailEnd/>
        </a:ln>
      </xdr:spPr>
    </xdr:sp>
    <xdr:clientData/>
  </xdr:twoCellAnchor>
  <xdr:twoCellAnchor>
    <xdr:from>
      <xdr:col>6</xdr:col>
      <xdr:colOff>82550</xdr:colOff>
      <xdr:row>38</xdr:row>
      <xdr:rowOff>15877</xdr:rowOff>
    </xdr:from>
    <xdr:to>
      <xdr:col>6</xdr:col>
      <xdr:colOff>301625</xdr:colOff>
      <xdr:row>38</xdr:row>
      <xdr:rowOff>111126</xdr:rowOff>
    </xdr:to>
    <xdr:sp macro="" textlink="">
      <xdr:nvSpPr>
        <xdr:cNvPr id="7" name="AutoShape 54">
          <a:extLst>
            <a:ext uri="{FF2B5EF4-FFF2-40B4-BE49-F238E27FC236}">
              <a16:creationId xmlns:a16="http://schemas.microsoft.com/office/drawing/2014/main" id="{00000000-0008-0000-0400-000007000000}"/>
            </a:ext>
          </a:extLst>
        </xdr:cNvPr>
        <xdr:cNvSpPr>
          <a:spLocks noChangeArrowheads="1"/>
        </xdr:cNvSpPr>
      </xdr:nvSpPr>
      <xdr:spPr bwMode="auto">
        <a:xfrm>
          <a:off x="3618706" y="12358690"/>
          <a:ext cx="219075" cy="95249"/>
        </a:xfrm>
        <a:prstGeom prst="downArrow">
          <a:avLst>
            <a:gd name="adj1" fmla="val 50000"/>
            <a:gd name="adj2" fmla="val 57609"/>
          </a:avLst>
        </a:prstGeom>
        <a:solidFill>
          <a:srgbClr val="FFFFFF"/>
        </a:solidFill>
        <a:ln w="9525">
          <a:solidFill>
            <a:schemeClr val="tx1"/>
          </a:solidFill>
          <a:miter lim="800000"/>
          <a:headEnd/>
          <a:tailEnd/>
        </a:ln>
      </xdr:spPr>
    </xdr:sp>
    <xdr:clientData/>
  </xdr:twoCellAnchor>
  <xdr:twoCellAnchor>
    <xdr:from>
      <xdr:col>7</xdr:col>
      <xdr:colOff>82550</xdr:colOff>
      <xdr:row>38</xdr:row>
      <xdr:rowOff>15877</xdr:rowOff>
    </xdr:from>
    <xdr:to>
      <xdr:col>7</xdr:col>
      <xdr:colOff>301625</xdr:colOff>
      <xdr:row>38</xdr:row>
      <xdr:rowOff>111126</xdr:rowOff>
    </xdr:to>
    <xdr:sp macro="" textlink="">
      <xdr:nvSpPr>
        <xdr:cNvPr id="8" name="AutoShape 54">
          <a:extLst>
            <a:ext uri="{FF2B5EF4-FFF2-40B4-BE49-F238E27FC236}">
              <a16:creationId xmlns:a16="http://schemas.microsoft.com/office/drawing/2014/main" id="{00000000-0008-0000-0400-000008000000}"/>
            </a:ext>
          </a:extLst>
        </xdr:cNvPr>
        <xdr:cNvSpPr>
          <a:spLocks noChangeArrowheads="1"/>
        </xdr:cNvSpPr>
      </xdr:nvSpPr>
      <xdr:spPr bwMode="auto">
        <a:xfrm>
          <a:off x="3991769" y="12358690"/>
          <a:ext cx="219075" cy="95249"/>
        </a:xfrm>
        <a:prstGeom prst="downArrow">
          <a:avLst>
            <a:gd name="adj1" fmla="val 50000"/>
            <a:gd name="adj2" fmla="val 55797"/>
          </a:avLst>
        </a:prstGeom>
        <a:solidFill>
          <a:srgbClr val="FFFFFF"/>
        </a:solidFill>
        <a:ln w="9525">
          <a:solidFill>
            <a:schemeClr val="tx1"/>
          </a:solidFill>
          <a:miter lim="800000"/>
          <a:headEnd/>
          <a:tailEnd/>
        </a:ln>
      </xdr:spPr>
    </xdr:sp>
    <xdr:clientData/>
  </xdr:twoCellAnchor>
  <xdr:twoCellAnchor>
    <xdr:from>
      <xdr:col>9</xdr:col>
      <xdr:colOff>47625</xdr:colOff>
      <xdr:row>40</xdr:row>
      <xdr:rowOff>76200</xdr:rowOff>
    </xdr:from>
    <xdr:to>
      <xdr:col>10</xdr:col>
      <xdr:colOff>5689</xdr:colOff>
      <xdr:row>41</xdr:row>
      <xdr:rowOff>57027</xdr:rowOff>
    </xdr:to>
    <xdr:sp macro="" textlink="">
      <xdr:nvSpPr>
        <xdr:cNvPr id="10" name="テキスト ボックス 9">
          <a:extLst>
            <a:ext uri="{FF2B5EF4-FFF2-40B4-BE49-F238E27FC236}">
              <a16:creationId xmlns:a16="http://schemas.microsoft.com/office/drawing/2014/main" id="{00000000-0008-0000-0400-00000A000000}"/>
            </a:ext>
          </a:extLst>
        </xdr:cNvPr>
        <xdr:cNvSpPr txBox="1"/>
      </xdr:nvSpPr>
      <xdr:spPr>
        <a:xfrm>
          <a:off x="4781550" y="12620625"/>
          <a:ext cx="481939" cy="2284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400">
              <a:latin typeface="HG丸ｺﾞｼｯｸM-PRO" pitchFamily="50" charset="-128"/>
              <a:ea typeface="HG丸ｺﾞｼｯｸM-PRO" pitchFamily="50" charset="-128"/>
            </a:rPr>
            <a:t>P.10</a:t>
          </a:r>
          <a:endParaRPr kumimoji="1" lang="ja-JP" altLang="en-US" sz="1400">
            <a:latin typeface="HG丸ｺﾞｼｯｸM-PRO" pitchFamily="50" charset="-128"/>
            <a:ea typeface="HG丸ｺﾞｼｯｸM-PRO" pitchFamily="50" charset="-128"/>
          </a:endParaRPr>
        </a:p>
      </xdr:txBody>
    </xdr:sp>
    <xdr:clientData/>
  </xdr:twoCellAnchor>
  <xdr:twoCellAnchor editAs="oneCell">
    <xdr:from>
      <xdr:col>1</xdr:col>
      <xdr:colOff>72058</xdr:colOff>
      <xdr:row>1</xdr:row>
      <xdr:rowOff>113057</xdr:rowOff>
    </xdr:from>
    <xdr:to>
      <xdr:col>6</xdr:col>
      <xdr:colOff>19050</xdr:colOff>
      <xdr:row>7</xdr:row>
      <xdr:rowOff>22538</xdr:rowOff>
    </xdr:to>
    <xdr:grpSp>
      <xdr:nvGrpSpPr>
        <xdr:cNvPr id="19" name="グループ化 18">
          <a:extLst>
            <a:ext uri="{FF2B5EF4-FFF2-40B4-BE49-F238E27FC236}">
              <a16:creationId xmlns:a16="http://schemas.microsoft.com/office/drawing/2014/main" id="{00000000-0008-0000-0400-000013000000}"/>
            </a:ext>
          </a:extLst>
        </xdr:cNvPr>
        <xdr:cNvGrpSpPr>
          <a:grpSpLocks noChangeAspect="1"/>
        </xdr:cNvGrpSpPr>
      </xdr:nvGrpSpPr>
      <xdr:grpSpPr>
        <a:xfrm>
          <a:off x="376858" y="351182"/>
          <a:ext cx="3252167" cy="1014381"/>
          <a:chOff x="1262683" y="1256057"/>
          <a:chExt cx="5876870" cy="1833051"/>
        </a:xfrm>
      </xdr:grpSpPr>
      <xdr:grpSp>
        <xdr:nvGrpSpPr>
          <xdr:cNvPr id="18" name="グループ化 17">
            <a:extLst>
              <a:ext uri="{FF2B5EF4-FFF2-40B4-BE49-F238E27FC236}">
                <a16:creationId xmlns:a16="http://schemas.microsoft.com/office/drawing/2014/main" id="{00000000-0008-0000-0400-000012000000}"/>
              </a:ext>
            </a:extLst>
          </xdr:cNvPr>
          <xdr:cNvGrpSpPr/>
        </xdr:nvGrpSpPr>
        <xdr:grpSpPr>
          <a:xfrm>
            <a:off x="1262683" y="1256057"/>
            <a:ext cx="5876870" cy="1833051"/>
            <a:chOff x="1262683" y="1160807"/>
            <a:chExt cx="5876870" cy="1833051"/>
          </a:xfrm>
        </xdr:grpSpPr>
        <xdr:grpSp>
          <xdr:nvGrpSpPr>
            <xdr:cNvPr id="17" name="グループ化 16">
              <a:extLst>
                <a:ext uri="{FF2B5EF4-FFF2-40B4-BE49-F238E27FC236}">
                  <a16:creationId xmlns:a16="http://schemas.microsoft.com/office/drawing/2014/main" id="{00000000-0008-0000-0400-000011000000}"/>
                </a:ext>
              </a:extLst>
            </xdr:cNvPr>
            <xdr:cNvGrpSpPr/>
          </xdr:nvGrpSpPr>
          <xdr:grpSpPr>
            <a:xfrm>
              <a:off x="1262683" y="1160807"/>
              <a:ext cx="5876870" cy="1671922"/>
              <a:chOff x="1262683" y="1160807"/>
              <a:chExt cx="5876870" cy="1671922"/>
            </a:xfrm>
          </xdr:grpSpPr>
          <xdr:pic>
            <xdr:nvPicPr>
              <xdr:cNvPr id="9" name="図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1" cstate="print"/>
              <a:stretch>
                <a:fillRect/>
              </a:stretch>
            </xdr:blipFill>
            <xdr:spPr>
              <a:xfrm>
                <a:off x="1262683" y="1160807"/>
                <a:ext cx="5876870" cy="1671922"/>
              </a:xfrm>
              <a:prstGeom prst="rect">
                <a:avLst/>
              </a:prstGeom>
            </xdr:spPr>
          </xdr:pic>
          <xdr:sp macro="" textlink="">
            <xdr:nvSpPr>
              <xdr:cNvPr id="12" name="片側の 2 つの角を切り取った四角形 11">
                <a:extLst>
                  <a:ext uri="{FF2B5EF4-FFF2-40B4-BE49-F238E27FC236}">
                    <a16:creationId xmlns:a16="http://schemas.microsoft.com/office/drawing/2014/main" id="{00000000-0008-0000-0400-00000C000000}"/>
                  </a:ext>
                </a:extLst>
              </xdr:cNvPr>
              <xdr:cNvSpPr/>
            </xdr:nvSpPr>
            <xdr:spPr>
              <a:xfrm>
                <a:off x="4293394" y="2557462"/>
                <a:ext cx="345281" cy="211932"/>
              </a:xfrm>
              <a:prstGeom prst="snip2Same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3600" rIns="0" bIns="3600" rtlCol="0" anchor="ctr"/>
              <a:lstStyle/>
              <a:p>
                <a:pPr algn="ctr"/>
                <a:r>
                  <a:rPr kumimoji="1" lang="ja-JP" altLang="en-US" sz="600">
                    <a:solidFill>
                      <a:sysClr val="windowText" lastClr="000000"/>
                    </a:solidFill>
                  </a:rPr>
                  <a:t>底樋</a:t>
                </a:r>
              </a:p>
            </xdr:txBody>
          </xdr:sp>
          <xdr:sp macro="" textlink="">
            <xdr:nvSpPr>
              <xdr:cNvPr id="13" name="フリーフォーム 12">
                <a:extLst>
                  <a:ext uri="{FF2B5EF4-FFF2-40B4-BE49-F238E27FC236}">
                    <a16:creationId xmlns:a16="http://schemas.microsoft.com/office/drawing/2014/main" id="{00000000-0008-0000-0400-00000D000000}"/>
                  </a:ext>
                </a:extLst>
              </xdr:cNvPr>
              <xdr:cNvSpPr/>
            </xdr:nvSpPr>
            <xdr:spPr>
              <a:xfrm>
                <a:off x="4202530" y="2473493"/>
                <a:ext cx="511342" cy="292768"/>
              </a:xfrm>
              <a:custGeom>
                <a:avLst/>
                <a:gdLst>
                  <a:gd name="connsiteX0" fmla="*/ 0 w 516355"/>
                  <a:gd name="connsiteY0" fmla="*/ 290763 h 290763"/>
                  <a:gd name="connsiteX1" fmla="*/ 75197 w 516355"/>
                  <a:gd name="connsiteY1" fmla="*/ 225592 h 290763"/>
                  <a:gd name="connsiteX2" fmla="*/ 15040 w 516355"/>
                  <a:gd name="connsiteY2" fmla="*/ 165434 h 290763"/>
                  <a:gd name="connsiteX3" fmla="*/ 85224 w 516355"/>
                  <a:gd name="connsiteY3" fmla="*/ 110289 h 290763"/>
                  <a:gd name="connsiteX4" fmla="*/ 10026 w 516355"/>
                  <a:gd name="connsiteY4" fmla="*/ 55144 h 290763"/>
                  <a:gd name="connsiteX5" fmla="*/ 75197 w 516355"/>
                  <a:gd name="connsiteY5" fmla="*/ 10026 h 290763"/>
                  <a:gd name="connsiteX6" fmla="*/ 140369 w 516355"/>
                  <a:gd name="connsiteY6" fmla="*/ 70184 h 290763"/>
                  <a:gd name="connsiteX7" fmla="*/ 210553 w 516355"/>
                  <a:gd name="connsiteY7" fmla="*/ 5013 h 290763"/>
                  <a:gd name="connsiteX8" fmla="*/ 260684 w 516355"/>
                  <a:gd name="connsiteY8" fmla="*/ 65171 h 290763"/>
                  <a:gd name="connsiteX9" fmla="*/ 325855 w 516355"/>
                  <a:gd name="connsiteY9" fmla="*/ 0 h 290763"/>
                  <a:gd name="connsiteX10" fmla="*/ 396040 w 516355"/>
                  <a:gd name="connsiteY10" fmla="*/ 80210 h 290763"/>
                  <a:gd name="connsiteX11" fmla="*/ 456197 w 516355"/>
                  <a:gd name="connsiteY11" fmla="*/ 5013 h 290763"/>
                  <a:gd name="connsiteX12" fmla="*/ 516355 w 516355"/>
                  <a:gd name="connsiteY12" fmla="*/ 65171 h 290763"/>
                  <a:gd name="connsiteX13" fmla="*/ 451184 w 516355"/>
                  <a:gd name="connsiteY13" fmla="*/ 115302 h 290763"/>
                  <a:gd name="connsiteX14" fmla="*/ 511342 w 516355"/>
                  <a:gd name="connsiteY14" fmla="*/ 165434 h 290763"/>
                  <a:gd name="connsiteX15" fmla="*/ 451184 w 516355"/>
                  <a:gd name="connsiteY15" fmla="*/ 230605 h 290763"/>
                  <a:gd name="connsiteX16" fmla="*/ 511342 w 516355"/>
                  <a:gd name="connsiteY16" fmla="*/ 275723 h 290763"/>
                  <a:gd name="connsiteX0" fmla="*/ 0 w 511342"/>
                  <a:gd name="connsiteY0" fmla="*/ 290763 h 290763"/>
                  <a:gd name="connsiteX1" fmla="*/ 75197 w 511342"/>
                  <a:gd name="connsiteY1" fmla="*/ 225592 h 290763"/>
                  <a:gd name="connsiteX2" fmla="*/ 15040 w 511342"/>
                  <a:gd name="connsiteY2" fmla="*/ 165434 h 290763"/>
                  <a:gd name="connsiteX3" fmla="*/ 85224 w 511342"/>
                  <a:gd name="connsiteY3" fmla="*/ 110289 h 290763"/>
                  <a:gd name="connsiteX4" fmla="*/ 10026 w 511342"/>
                  <a:gd name="connsiteY4" fmla="*/ 55144 h 290763"/>
                  <a:gd name="connsiteX5" fmla="*/ 75197 w 511342"/>
                  <a:gd name="connsiteY5" fmla="*/ 10026 h 290763"/>
                  <a:gd name="connsiteX6" fmla="*/ 140369 w 511342"/>
                  <a:gd name="connsiteY6" fmla="*/ 70184 h 290763"/>
                  <a:gd name="connsiteX7" fmla="*/ 210553 w 511342"/>
                  <a:gd name="connsiteY7" fmla="*/ 5013 h 290763"/>
                  <a:gd name="connsiteX8" fmla="*/ 260684 w 511342"/>
                  <a:gd name="connsiteY8" fmla="*/ 65171 h 290763"/>
                  <a:gd name="connsiteX9" fmla="*/ 325855 w 511342"/>
                  <a:gd name="connsiteY9" fmla="*/ 0 h 290763"/>
                  <a:gd name="connsiteX10" fmla="*/ 396040 w 511342"/>
                  <a:gd name="connsiteY10" fmla="*/ 80210 h 290763"/>
                  <a:gd name="connsiteX11" fmla="*/ 456197 w 511342"/>
                  <a:gd name="connsiteY11" fmla="*/ 5013 h 290763"/>
                  <a:gd name="connsiteX12" fmla="*/ 501315 w 511342"/>
                  <a:gd name="connsiteY12" fmla="*/ 60158 h 290763"/>
                  <a:gd name="connsiteX13" fmla="*/ 451184 w 511342"/>
                  <a:gd name="connsiteY13" fmla="*/ 115302 h 290763"/>
                  <a:gd name="connsiteX14" fmla="*/ 511342 w 511342"/>
                  <a:gd name="connsiteY14" fmla="*/ 165434 h 290763"/>
                  <a:gd name="connsiteX15" fmla="*/ 451184 w 511342"/>
                  <a:gd name="connsiteY15" fmla="*/ 230605 h 290763"/>
                  <a:gd name="connsiteX16" fmla="*/ 511342 w 511342"/>
                  <a:gd name="connsiteY16" fmla="*/ 275723 h 2907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Lst>
                <a:rect l="l" t="t" r="r" b="b"/>
                <a:pathLst>
                  <a:path w="511342" h="290763">
                    <a:moveTo>
                      <a:pt x="0" y="290763"/>
                    </a:moveTo>
                    <a:lnTo>
                      <a:pt x="75197" y="225592"/>
                    </a:lnTo>
                    <a:lnTo>
                      <a:pt x="15040" y="165434"/>
                    </a:lnTo>
                    <a:lnTo>
                      <a:pt x="85224" y="110289"/>
                    </a:lnTo>
                    <a:lnTo>
                      <a:pt x="10026" y="55144"/>
                    </a:lnTo>
                    <a:lnTo>
                      <a:pt x="75197" y="10026"/>
                    </a:lnTo>
                    <a:lnTo>
                      <a:pt x="140369" y="70184"/>
                    </a:lnTo>
                    <a:lnTo>
                      <a:pt x="210553" y="5013"/>
                    </a:lnTo>
                    <a:lnTo>
                      <a:pt x="260684" y="65171"/>
                    </a:lnTo>
                    <a:lnTo>
                      <a:pt x="325855" y="0"/>
                    </a:lnTo>
                    <a:lnTo>
                      <a:pt x="396040" y="80210"/>
                    </a:lnTo>
                    <a:lnTo>
                      <a:pt x="456197" y="5013"/>
                    </a:lnTo>
                    <a:lnTo>
                      <a:pt x="501315" y="60158"/>
                    </a:lnTo>
                    <a:lnTo>
                      <a:pt x="451184" y="115302"/>
                    </a:lnTo>
                    <a:lnTo>
                      <a:pt x="511342" y="165434"/>
                    </a:lnTo>
                    <a:lnTo>
                      <a:pt x="451184" y="230605"/>
                    </a:lnTo>
                    <a:lnTo>
                      <a:pt x="511342" y="275723"/>
                    </a:lnTo>
                  </a:path>
                </a:pathLst>
              </a:cu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grpSp>
        <xdr:cxnSp macro="">
          <xdr:nvCxnSpPr>
            <xdr:cNvPr id="14" name="直線矢印コネクタ 13">
              <a:extLst>
                <a:ext uri="{FF2B5EF4-FFF2-40B4-BE49-F238E27FC236}">
                  <a16:creationId xmlns:a16="http://schemas.microsoft.com/office/drawing/2014/main" id="{00000000-0008-0000-0400-00000E000000}"/>
                </a:ext>
              </a:extLst>
            </xdr:cNvPr>
            <xdr:cNvCxnSpPr/>
          </xdr:nvCxnSpPr>
          <xdr:spPr>
            <a:xfrm flipH="1" flipV="1">
              <a:off x="4676587" y="2769394"/>
              <a:ext cx="182666" cy="224464"/>
            </a:xfrm>
            <a:prstGeom prst="straightConnector1">
              <a:avLst/>
            </a:prstGeom>
            <a:ln w="952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sp macro="" textlink="">
        <xdr:nvSpPr>
          <xdr:cNvPr id="11" name="フリーフォーム 10">
            <a:extLst>
              <a:ext uri="{FF2B5EF4-FFF2-40B4-BE49-F238E27FC236}">
                <a16:creationId xmlns:a16="http://schemas.microsoft.com/office/drawing/2014/main" id="{00000000-0008-0000-0400-00000B000000}"/>
              </a:ext>
            </a:extLst>
          </xdr:cNvPr>
          <xdr:cNvSpPr/>
        </xdr:nvSpPr>
        <xdr:spPr>
          <a:xfrm>
            <a:off x="4202530" y="2563729"/>
            <a:ext cx="511341" cy="307581"/>
          </a:xfrm>
          <a:custGeom>
            <a:avLst/>
            <a:gdLst>
              <a:gd name="connsiteX0" fmla="*/ 0 w 464344"/>
              <a:gd name="connsiteY0" fmla="*/ 238125 h 261938"/>
              <a:gd name="connsiteX1" fmla="*/ 0 w 464344"/>
              <a:gd name="connsiteY1" fmla="*/ 0 h 261938"/>
              <a:gd name="connsiteX2" fmla="*/ 464344 w 464344"/>
              <a:gd name="connsiteY2" fmla="*/ 0 h 261938"/>
              <a:gd name="connsiteX3" fmla="*/ 464344 w 464344"/>
              <a:gd name="connsiteY3" fmla="*/ 261938 h 261938"/>
              <a:gd name="connsiteX0" fmla="*/ 0 w 464344"/>
              <a:gd name="connsiteY0" fmla="*/ 268717 h 268717"/>
              <a:gd name="connsiteX1" fmla="*/ 0 w 464344"/>
              <a:gd name="connsiteY1" fmla="*/ 0 h 268717"/>
              <a:gd name="connsiteX2" fmla="*/ 464344 w 464344"/>
              <a:gd name="connsiteY2" fmla="*/ 0 h 268717"/>
              <a:gd name="connsiteX3" fmla="*/ 464344 w 464344"/>
              <a:gd name="connsiteY3" fmla="*/ 261938 h 268717"/>
            </a:gdLst>
            <a:ahLst/>
            <a:cxnLst>
              <a:cxn ang="0">
                <a:pos x="connsiteX0" y="connsiteY0"/>
              </a:cxn>
              <a:cxn ang="0">
                <a:pos x="connsiteX1" y="connsiteY1"/>
              </a:cxn>
              <a:cxn ang="0">
                <a:pos x="connsiteX2" y="connsiteY2"/>
              </a:cxn>
              <a:cxn ang="0">
                <a:pos x="connsiteX3" y="connsiteY3"/>
              </a:cxn>
            </a:cxnLst>
            <a:rect l="l" t="t" r="r" b="b"/>
            <a:pathLst>
              <a:path w="464344" h="268717">
                <a:moveTo>
                  <a:pt x="0" y="268717"/>
                </a:moveTo>
                <a:lnTo>
                  <a:pt x="0" y="0"/>
                </a:lnTo>
                <a:lnTo>
                  <a:pt x="464344" y="0"/>
                </a:lnTo>
                <a:lnTo>
                  <a:pt x="464344" y="261938"/>
                </a:lnTo>
              </a:path>
            </a:pathLst>
          </a:custGeom>
          <a:noFill/>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4</xdr:col>
      <xdr:colOff>1001342</xdr:colOff>
      <xdr:row>6</xdr:row>
      <xdr:rowOff>154262</xdr:rowOff>
    </xdr:from>
    <xdr:to>
      <xdr:col>5</xdr:col>
      <xdr:colOff>4082</xdr:colOff>
      <xdr:row>7</xdr:row>
      <xdr:rowOff>152400</xdr:rowOff>
    </xdr:to>
    <xdr:sp macro="" textlink="">
      <xdr:nvSpPr>
        <xdr:cNvPr id="15" name="テキスト ボックス 14">
          <a:extLst>
            <a:ext uri="{FF2B5EF4-FFF2-40B4-BE49-F238E27FC236}">
              <a16:creationId xmlns:a16="http://schemas.microsoft.com/office/drawing/2014/main" id="{00000000-0008-0000-0400-00000F000000}"/>
            </a:ext>
          </a:extLst>
        </xdr:cNvPr>
        <xdr:cNvSpPr txBox="1"/>
      </xdr:nvSpPr>
      <xdr:spPr>
        <a:xfrm>
          <a:off x="2325317" y="1421087"/>
          <a:ext cx="841065" cy="2267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l"/>
          <a:r>
            <a:rPr kumimoji="1" lang="ja-JP" altLang="en-US" sz="900"/>
            <a:t>構造物境界部</a:t>
          </a: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3</xdr:col>
      <xdr:colOff>152399</xdr:colOff>
      <xdr:row>2</xdr:row>
      <xdr:rowOff>57149</xdr:rowOff>
    </xdr:from>
    <xdr:ext cx="2810933" cy="599017"/>
    <xdr:sp macro="" textlink="">
      <xdr:nvSpPr>
        <xdr:cNvPr id="3" name="Text Box 56">
          <a:extLst>
            <a:ext uri="{FF2B5EF4-FFF2-40B4-BE49-F238E27FC236}">
              <a16:creationId xmlns:a16="http://schemas.microsoft.com/office/drawing/2014/main" id="{00000000-0008-0000-0500-000003000000}"/>
            </a:ext>
          </a:extLst>
        </xdr:cNvPr>
        <xdr:cNvSpPr txBox="1">
          <a:spLocks noChangeArrowheads="1"/>
        </xdr:cNvSpPr>
      </xdr:nvSpPr>
      <xdr:spPr bwMode="auto">
        <a:xfrm>
          <a:off x="1475316" y="819149"/>
          <a:ext cx="2810933" cy="599017"/>
        </a:xfrm>
        <a:prstGeom prst="rect">
          <a:avLst/>
        </a:prstGeom>
        <a:solidFill>
          <a:srgbClr val="FFFFFF"/>
        </a:solidFill>
        <a:ln w="9525">
          <a:solidFill>
            <a:srgbClr val="000000"/>
          </a:solidFill>
          <a:miter lim="800000"/>
          <a:headEnd/>
          <a:tailEnd/>
        </a:ln>
      </xdr:spPr>
      <xdr:txBody>
        <a:bodyPr wrap="square" lIns="18288" tIns="18288" rIns="0" bIns="0" anchor="t" upright="1">
          <a:noAutofit/>
        </a:bodyPr>
        <a:lstStyle/>
        <a:p>
          <a:pPr algn="l" rtl="0">
            <a:defRPr sz="1000"/>
          </a:pPr>
          <a:r>
            <a:rPr lang="en-US" altLang="ja-JP" sz="1050" b="0" i="0" u="none" strike="noStrike" baseline="0">
              <a:solidFill>
                <a:srgbClr val="000000"/>
              </a:solidFill>
              <a:latin typeface="ＭＳ Ｐゴシック"/>
              <a:ea typeface="ＭＳ Ｐゴシック"/>
            </a:rPr>
            <a:t>※</a:t>
          </a:r>
          <a:r>
            <a:rPr lang="ja-JP" altLang="en-US" sz="1050" b="0" i="0" u="none" strike="noStrike" baseline="0">
              <a:solidFill>
                <a:srgbClr val="000000"/>
              </a:solidFill>
              <a:latin typeface="ＭＳ Ｐゴシック"/>
              <a:ea typeface="ＭＳ Ｐゴシック"/>
            </a:rPr>
            <a:t>変状発生位置は、</a:t>
          </a:r>
        </a:p>
        <a:p>
          <a:pPr algn="l" rtl="0">
            <a:defRPr sz="1000"/>
          </a:pPr>
          <a:r>
            <a:rPr lang="ja-JP" altLang="en-US" sz="1050" b="0" i="0" u="none" strike="noStrike" baseline="0">
              <a:solidFill>
                <a:srgbClr val="000000"/>
              </a:solidFill>
              <a:latin typeface="ＭＳ Ｐゴシック"/>
              <a:ea typeface="ＭＳ Ｐゴシック"/>
            </a:rPr>
            <a:t>　  ダム平面図もしくは下の模式図に記入する</a:t>
          </a:r>
          <a:endParaRPr lang="en-US" altLang="ja-JP" sz="1050" b="0" i="0" u="none" strike="noStrike" baseline="0">
            <a:solidFill>
              <a:srgbClr val="000000"/>
            </a:solidFill>
            <a:latin typeface="ＭＳ Ｐゴシック"/>
            <a:ea typeface="ＭＳ Ｐゴシック"/>
          </a:endParaRPr>
        </a:p>
        <a:p>
          <a:pPr algn="l" rtl="0">
            <a:defRPr sz="1000"/>
          </a:pPr>
          <a:r>
            <a:rPr lang="en-US" altLang="ja-JP" sz="1050" b="0" i="0" u="none" strike="noStrike" baseline="0">
              <a:solidFill>
                <a:sysClr val="windowText" lastClr="000000"/>
              </a:solidFill>
              <a:latin typeface="ＭＳ Ｐゴシック"/>
              <a:ea typeface="ＭＳ Ｐゴシック"/>
            </a:rPr>
            <a:t>※</a:t>
          </a:r>
          <a:r>
            <a:rPr lang="ja-JP" altLang="en-US" sz="1050" b="0" i="0" u="none" strike="noStrike" baseline="0">
              <a:solidFill>
                <a:sysClr val="windowText" lastClr="000000"/>
              </a:solidFill>
              <a:latin typeface="ＭＳ Ｐゴシック"/>
              <a:ea typeface="ＭＳ Ｐゴシック"/>
            </a:rPr>
            <a:t>底樋・斜樋・洪水吐の位置を図中に記入する</a:t>
          </a:r>
        </a:p>
      </xdr:txBody>
    </xdr:sp>
    <xdr:clientData/>
  </xdr:oneCellAnchor>
  <xdr:twoCellAnchor editAs="oneCell">
    <xdr:from>
      <xdr:col>3</xdr:col>
      <xdr:colOff>352425</xdr:colOff>
      <xdr:row>4</xdr:row>
      <xdr:rowOff>57150</xdr:rowOff>
    </xdr:from>
    <xdr:to>
      <xdr:col>8</xdr:col>
      <xdr:colOff>3090</xdr:colOff>
      <xdr:row>30</xdr:row>
      <xdr:rowOff>66674</xdr:rowOff>
    </xdr:to>
    <xdr:pic>
      <xdr:nvPicPr>
        <xdr:cNvPr id="4" name="Picture 62">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7875" y="19297650"/>
          <a:ext cx="7267575" cy="6448424"/>
        </a:xfrm>
        <a:prstGeom prst="rect">
          <a:avLst/>
        </a:prstGeom>
        <a:noFill/>
        <a:ln w="9525">
          <a:noFill/>
          <a:miter lim="800000"/>
          <a:headEnd/>
          <a:tailEnd/>
        </a:ln>
      </xdr:spPr>
    </xdr:pic>
    <xdr:clientData/>
  </xdr:twoCellAnchor>
  <xdr:twoCellAnchor>
    <xdr:from>
      <xdr:col>4</xdr:col>
      <xdr:colOff>105834</xdr:colOff>
      <xdr:row>29</xdr:row>
      <xdr:rowOff>33617</xdr:rowOff>
    </xdr:from>
    <xdr:to>
      <xdr:col>4</xdr:col>
      <xdr:colOff>507376</xdr:colOff>
      <xdr:row>29</xdr:row>
      <xdr:rowOff>243416</xdr:rowOff>
    </xdr:to>
    <xdr:sp macro="" textlink="">
      <xdr:nvSpPr>
        <xdr:cNvPr id="2" name="正方形/長方形 1">
          <a:extLst>
            <a:ext uri="{FF2B5EF4-FFF2-40B4-BE49-F238E27FC236}">
              <a16:creationId xmlns:a16="http://schemas.microsoft.com/office/drawing/2014/main" id="{00000000-0008-0000-0500-000002000000}"/>
            </a:ext>
          </a:extLst>
        </xdr:cNvPr>
        <xdr:cNvSpPr/>
      </xdr:nvSpPr>
      <xdr:spPr>
        <a:xfrm>
          <a:off x="2391834" y="7367867"/>
          <a:ext cx="401542" cy="20979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528419</xdr:colOff>
      <xdr:row>28</xdr:row>
      <xdr:rowOff>73959</xdr:rowOff>
    </xdr:from>
    <xdr:to>
      <xdr:col>4</xdr:col>
      <xdr:colOff>830978</xdr:colOff>
      <xdr:row>29</xdr:row>
      <xdr:rowOff>17930</xdr:rowOff>
    </xdr:to>
    <xdr:sp macro="" textlink="">
      <xdr:nvSpPr>
        <xdr:cNvPr id="5" name="正方形/長方形 4">
          <a:extLst>
            <a:ext uri="{FF2B5EF4-FFF2-40B4-BE49-F238E27FC236}">
              <a16:creationId xmlns:a16="http://schemas.microsoft.com/office/drawing/2014/main" id="{00000000-0008-0000-0500-000005000000}"/>
            </a:ext>
          </a:extLst>
        </xdr:cNvPr>
        <xdr:cNvSpPr/>
      </xdr:nvSpPr>
      <xdr:spPr>
        <a:xfrm>
          <a:off x="2814419" y="7164792"/>
          <a:ext cx="302559" cy="18738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137334</xdr:colOff>
      <xdr:row>27</xdr:row>
      <xdr:rowOff>215154</xdr:rowOff>
    </xdr:from>
    <xdr:to>
      <xdr:col>7</xdr:col>
      <xdr:colOff>439893</xdr:colOff>
      <xdr:row>28</xdr:row>
      <xdr:rowOff>159124</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8350001" y="7062571"/>
          <a:ext cx="302559" cy="1873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238125</xdr:colOff>
      <xdr:row>18</xdr:row>
      <xdr:rowOff>85725</xdr:rowOff>
    </xdr:from>
    <xdr:to>
      <xdr:col>3</xdr:col>
      <xdr:colOff>0</xdr:colOff>
      <xdr:row>18</xdr:row>
      <xdr:rowOff>85725</xdr:rowOff>
    </xdr:to>
    <xdr:sp macro="" textlink="">
      <xdr:nvSpPr>
        <xdr:cNvPr id="22560" name="Line 3">
          <a:extLst>
            <a:ext uri="{FF2B5EF4-FFF2-40B4-BE49-F238E27FC236}">
              <a16:creationId xmlns:a16="http://schemas.microsoft.com/office/drawing/2014/main" id="{00000000-0008-0000-0600-000020580000}"/>
            </a:ext>
          </a:extLst>
        </xdr:cNvPr>
        <xdr:cNvSpPr>
          <a:spLocks noChangeShapeType="1"/>
        </xdr:cNvSpPr>
      </xdr:nvSpPr>
      <xdr:spPr bwMode="auto">
        <a:xfrm>
          <a:off x="1431925" y="3305175"/>
          <a:ext cx="269875" cy="0"/>
        </a:xfrm>
        <a:prstGeom prst="line">
          <a:avLst/>
        </a:prstGeom>
        <a:noFill/>
        <a:ln w="9525">
          <a:solidFill>
            <a:srgbClr val="000000"/>
          </a:solidFill>
          <a:round/>
          <a:headEnd/>
          <a:tailEnd type="triangle" w="med" len="med"/>
        </a:ln>
      </xdr:spPr>
    </xdr:sp>
    <xdr:clientData/>
  </xdr:twoCellAnchor>
  <xdr:twoCellAnchor>
    <xdr:from>
      <xdr:col>2</xdr:col>
      <xdr:colOff>244475</xdr:colOff>
      <xdr:row>20</xdr:row>
      <xdr:rowOff>85725</xdr:rowOff>
    </xdr:from>
    <xdr:to>
      <xdr:col>2</xdr:col>
      <xdr:colOff>504825</xdr:colOff>
      <xdr:row>20</xdr:row>
      <xdr:rowOff>85725</xdr:rowOff>
    </xdr:to>
    <xdr:sp macro="" textlink="">
      <xdr:nvSpPr>
        <xdr:cNvPr id="22561" name="Line 4">
          <a:extLst>
            <a:ext uri="{FF2B5EF4-FFF2-40B4-BE49-F238E27FC236}">
              <a16:creationId xmlns:a16="http://schemas.microsoft.com/office/drawing/2014/main" id="{00000000-0008-0000-0600-000021580000}"/>
            </a:ext>
          </a:extLst>
        </xdr:cNvPr>
        <xdr:cNvSpPr>
          <a:spLocks noChangeShapeType="1"/>
        </xdr:cNvSpPr>
      </xdr:nvSpPr>
      <xdr:spPr bwMode="auto">
        <a:xfrm>
          <a:off x="1438275" y="3597275"/>
          <a:ext cx="260350" cy="0"/>
        </a:xfrm>
        <a:prstGeom prst="line">
          <a:avLst/>
        </a:prstGeom>
        <a:noFill/>
        <a:ln w="9525">
          <a:solidFill>
            <a:srgbClr val="000000"/>
          </a:solidFill>
          <a:round/>
          <a:headEnd/>
          <a:tailEnd type="triangle" w="med" len="med"/>
        </a:ln>
      </xdr:spPr>
    </xdr:sp>
    <xdr:clientData/>
  </xdr:twoCellAnchor>
  <xdr:twoCellAnchor>
    <xdr:from>
      <xdr:col>2</xdr:col>
      <xdr:colOff>238124</xdr:colOff>
      <xdr:row>17</xdr:row>
      <xdr:rowOff>9525</xdr:rowOff>
    </xdr:from>
    <xdr:to>
      <xdr:col>2</xdr:col>
      <xdr:colOff>241299</xdr:colOff>
      <xdr:row>20</xdr:row>
      <xdr:rowOff>88900</xdr:rowOff>
    </xdr:to>
    <xdr:sp macro="" textlink="">
      <xdr:nvSpPr>
        <xdr:cNvPr id="22562" name="Line 5">
          <a:extLst>
            <a:ext uri="{FF2B5EF4-FFF2-40B4-BE49-F238E27FC236}">
              <a16:creationId xmlns:a16="http://schemas.microsoft.com/office/drawing/2014/main" id="{00000000-0008-0000-0600-000022580000}"/>
            </a:ext>
          </a:extLst>
        </xdr:cNvPr>
        <xdr:cNvSpPr>
          <a:spLocks noChangeShapeType="1"/>
        </xdr:cNvSpPr>
      </xdr:nvSpPr>
      <xdr:spPr bwMode="auto">
        <a:xfrm flipH="1" flipV="1">
          <a:off x="1431924" y="3082925"/>
          <a:ext cx="3175" cy="517525"/>
        </a:xfrm>
        <a:prstGeom prst="line">
          <a:avLst/>
        </a:prstGeom>
        <a:noFill/>
        <a:ln w="9525">
          <a:solidFill>
            <a:srgbClr val="000000"/>
          </a:solidFill>
          <a:round/>
          <a:headEnd/>
          <a:tailEnd/>
        </a:ln>
      </xdr:spPr>
    </xdr:sp>
    <xdr:clientData/>
  </xdr:twoCellAnchor>
  <xdr:twoCellAnchor>
    <xdr:from>
      <xdr:col>2</xdr:col>
      <xdr:colOff>243840</xdr:colOff>
      <xdr:row>21</xdr:row>
      <xdr:rowOff>133350</xdr:rowOff>
    </xdr:from>
    <xdr:to>
      <xdr:col>2</xdr:col>
      <xdr:colOff>243840</xdr:colOff>
      <xdr:row>22</xdr:row>
      <xdr:rowOff>87630</xdr:rowOff>
    </xdr:to>
    <xdr:sp macro="" textlink="">
      <xdr:nvSpPr>
        <xdr:cNvPr id="22563" name="Line 6">
          <a:extLst>
            <a:ext uri="{FF2B5EF4-FFF2-40B4-BE49-F238E27FC236}">
              <a16:creationId xmlns:a16="http://schemas.microsoft.com/office/drawing/2014/main" id="{00000000-0008-0000-0600-000023580000}"/>
            </a:ext>
          </a:extLst>
        </xdr:cNvPr>
        <xdr:cNvSpPr>
          <a:spLocks noChangeShapeType="1"/>
        </xdr:cNvSpPr>
      </xdr:nvSpPr>
      <xdr:spPr bwMode="auto">
        <a:xfrm flipH="1" flipV="1">
          <a:off x="1436370" y="3768090"/>
          <a:ext cx="0" cy="99060"/>
        </a:xfrm>
        <a:prstGeom prst="line">
          <a:avLst/>
        </a:prstGeom>
        <a:noFill/>
        <a:ln w="9525">
          <a:solidFill>
            <a:srgbClr val="000000"/>
          </a:solidFill>
          <a:round/>
          <a:headEnd/>
          <a:tailEnd/>
        </a:ln>
      </xdr:spPr>
    </xdr:sp>
    <xdr:clientData/>
  </xdr:twoCellAnchor>
  <xdr:twoCellAnchor>
    <xdr:from>
      <xdr:col>2</xdr:col>
      <xdr:colOff>241300</xdr:colOff>
      <xdr:row>22</xdr:row>
      <xdr:rowOff>88900</xdr:rowOff>
    </xdr:from>
    <xdr:to>
      <xdr:col>2</xdr:col>
      <xdr:colOff>501650</xdr:colOff>
      <xdr:row>22</xdr:row>
      <xdr:rowOff>88900</xdr:rowOff>
    </xdr:to>
    <xdr:sp macro="" textlink="">
      <xdr:nvSpPr>
        <xdr:cNvPr id="22564" name="Line 7">
          <a:extLst>
            <a:ext uri="{FF2B5EF4-FFF2-40B4-BE49-F238E27FC236}">
              <a16:creationId xmlns:a16="http://schemas.microsoft.com/office/drawing/2014/main" id="{00000000-0008-0000-0600-000024580000}"/>
            </a:ext>
          </a:extLst>
        </xdr:cNvPr>
        <xdr:cNvSpPr>
          <a:spLocks noChangeShapeType="1"/>
        </xdr:cNvSpPr>
      </xdr:nvSpPr>
      <xdr:spPr bwMode="auto">
        <a:xfrm>
          <a:off x="1435100" y="3892550"/>
          <a:ext cx="260350" cy="0"/>
        </a:xfrm>
        <a:prstGeom prst="line">
          <a:avLst/>
        </a:prstGeom>
        <a:noFill/>
        <a:ln w="9525">
          <a:solidFill>
            <a:srgbClr val="000000"/>
          </a:solidFill>
          <a:round/>
          <a:headEnd/>
          <a:tailEnd type="triangle" w="med" len="med"/>
        </a:ln>
      </xdr:spPr>
    </xdr:sp>
    <xdr:clientData/>
  </xdr:twoCellAnchor>
  <xdr:twoCellAnchor>
    <xdr:from>
      <xdr:col>2</xdr:col>
      <xdr:colOff>238125</xdr:colOff>
      <xdr:row>29</xdr:row>
      <xdr:rowOff>85725</xdr:rowOff>
    </xdr:from>
    <xdr:to>
      <xdr:col>3</xdr:col>
      <xdr:colOff>0</xdr:colOff>
      <xdr:row>29</xdr:row>
      <xdr:rowOff>85725</xdr:rowOff>
    </xdr:to>
    <xdr:sp macro="" textlink="">
      <xdr:nvSpPr>
        <xdr:cNvPr id="22565" name="Line 8">
          <a:extLst>
            <a:ext uri="{FF2B5EF4-FFF2-40B4-BE49-F238E27FC236}">
              <a16:creationId xmlns:a16="http://schemas.microsoft.com/office/drawing/2014/main" id="{00000000-0008-0000-0600-000025580000}"/>
            </a:ext>
          </a:extLst>
        </xdr:cNvPr>
        <xdr:cNvSpPr>
          <a:spLocks noChangeShapeType="1"/>
        </xdr:cNvSpPr>
      </xdr:nvSpPr>
      <xdr:spPr bwMode="auto">
        <a:xfrm>
          <a:off x="1430655" y="4893945"/>
          <a:ext cx="268605" cy="0"/>
        </a:xfrm>
        <a:prstGeom prst="line">
          <a:avLst/>
        </a:prstGeom>
        <a:noFill/>
        <a:ln w="9525">
          <a:solidFill>
            <a:srgbClr val="000000"/>
          </a:solidFill>
          <a:round/>
          <a:headEnd/>
          <a:tailEnd type="triangle" w="med" len="med"/>
        </a:ln>
      </xdr:spPr>
    </xdr:sp>
    <xdr:clientData/>
  </xdr:twoCellAnchor>
  <xdr:twoCellAnchor>
    <xdr:from>
      <xdr:col>2</xdr:col>
      <xdr:colOff>241935</xdr:colOff>
      <xdr:row>31</xdr:row>
      <xdr:rowOff>89535</xdr:rowOff>
    </xdr:from>
    <xdr:to>
      <xdr:col>2</xdr:col>
      <xdr:colOff>501015</xdr:colOff>
      <xdr:row>31</xdr:row>
      <xdr:rowOff>89535</xdr:rowOff>
    </xdr:to>
    <xdr:sp macro="" textlink="">
      <xdr:nvSpPr>
        <xdr:cNvPr id="22566" name="Line 9">
          <a:extLst>
            <a:ext uri="{FF2B5EF4-FFF2-40B4-BE49-F238E27FC236}">
              <a16:creationId xmlns:a16="http://schemas.microsoft.com/office/drawing/2014/main" id="{00000000-0008-0000-0600-000026580000}"/>
            </a:ext>
          </a:extLst>
        </xdr:cNvPr>
        <xdr:cNvSpPr>
          <a:spLocks noChangeShapeType="1"/>
        </xdr:cNvSpPr>
      </xdr:nvSpPr>
      <xdr:spPr bwMode="auto">
        <a:xfrm>
          <a:off x="1434465" y="5187315"/>
          <a:ext cx="259080" cy="0"/>
        </a:xfrm>
        <a:prstGeom prst="line">
          <a:avLst/>
        </a:prstGeom>
        <a:noFill/>
        <a:ln w="9525">
          <a:solidFill>
            <a:srgbClr val="000000"/>
          </a:solidFill>
          <a:round/>
          <a:headEnd/>
          <a:tailEnd type="triangle" w="med" len="med"/>
        </a:ln>
      </xdr:spPr>
    </xdr:sp>
    <xdr:clientData/>
  </xdr:twoCellAnchor>
  <xdr:twoCellAnchor>
    <xdr:from>
      <xdr:col>2</xdr:col>
      <xdr:colOff>240028</xdr:colOff>
      <xdr:row>28</xdr:row>
      <xdr:rowOff>11429</xdr:rowOff>
    </xdr:from>
    <xdr:to>
      <xdr:col>2</xdr:col>
      <xdr:colOff>240029</xdr:colOff>
      <xdr:row>31</xdr:row>
      <xdr:rowOff>95249</xdr:rowOff>
    </xdr:to>
    <xdr:sp macro="" textlink="">
      <xdr:nvSpPr>
        <xdr:cNvPr id="22567" name="Line 10">
          <a:extLst>
            <a:ext uri="{FF2B5EF4-FFF2-40B4-BE49-F238E27FC236}">
              <a16:creationId xmlns:a16="http://schemas.microsoft.com/office/drawing/2014/main" id="{00000000-0008-0000-0600-000027580000}"/>
            </a:ext>
          </a:extLst>
        </xdr:cNvPr>
        <xdr:cNvSpPr>
          <a:spLocks noChangeShapeType="1"/>
        </xdr:cNvSpPr>
      </xdr:nvSpPr>
      <xdr:spPr bwMode="auto">
        <a:xfrm flipV="1">
          <a:off x="1432558" y="4674869"/>
          <a:ext cx="1" cy="518160"/>
        </a:xfrm>
        <a:prstGeom prst="line">
          <a:avLst/>
        </a:prstGeom>
        <a:noFill/>
        <a:ln w="9525">
          <a:solidFill>
            <a:srgbClr val="000000"/>
          </a:solidFill>
          <a:round/>
          <a:headEnd/>
          <a:tailEnd/>
        </a:ln>
      </xdr:spPr>
    </xdr:sp>
    <xdr:clientData/>
  </xdr:twoCellAnchor>
  <xdr:twoCellAnchor>
    <xdr:from>
      <xdr:col>2</xdr:col>
      <xdr:colOff>247648</xdr:colOff>
      <xdr:row>32</xdr:row>
      <xdr:rowOff>129539</xdr:rowOff>
    </xdr:from>
    <xdr:to>
      <xdr:col>2</xdr:col>
      <xdr:colOff>247649</xdr:colOff>
      <xdr:row>34</xdr:row>
      <xdr:rowOff>102868</xdr:rowOff>
    </xdr:to>
    <xdr:sp macro="" textlink="">
      <xdr:nvSpPr>
        <xdr:cNvPr id="22568" name="Line 11">
          <a:extLst>
            <a:ext uri="{FF2B5EF4-FFF2-40B4-BE49-F238E27FC236}">
              <a16:creationId xmlns:a16="http://schemas.microsoft.com/office/drawing/2014/main" id="{00000000-0008-0000-0600-000028580000}"/>
            </a:ext>
          </a:extLst>
        </xdr:cNvPr>
        <xdr:cNvSpPr>
          <a:spLocks noChangeShapeType="1"/>
        </xdr:cNvSpPr>
      </xdr:nvSpPr>
      <xdr:spPr bwMode="auto">
        <a:xfrm flipV="1">
          <a:off x="1440178" y="5372099"/>
          <a:ext cx="1" cy="262889"/>
        </a:xfrm>
        <a:prstGeom prst="line">
          <a:avLst/>
        </a:prstGeom>
        <a:noFill/>
        <a:ln w="9525">
          <a:solidFill>
            <a:srgbClr val="000000"/>
          </a:solidFill>
          <a:round/>
          <a:headEnd/>
          <a:tailEnd/>
        </a:ln>
      </xdr:spPr>
    </xdr:sp>
    <xdr:clientData/>
  </xdr:twoCellAnchor>
  <xdr:twoCellAnchor>
    <xdr:from>
      <xdr:col>2</xdr:col>
      <xdr:colOff>247650</xdr:colOff>
      <xdr:row>34</xdr:row>
      <xdr:rowOff>99060</xdr:rowOff>
    </xdr:from>
    <xdr:to>
      <xdr:col>3</xdr:col>
      <xdr:colOff>0</xdr:colOff>
      <xdr:row>34</xdr:row>
      <xdr:rowOff>99060</xdr:rowOff>
    </xdr:to>
    <xdr:sp macro="" textlink="">
      <xdr:nvSpPr>
        <xdr:cNvPr id="22569" name="Line 12">
          <a:extLst>
            <a:ext uri="{FF2B5EF4-FFF2-40B4-BE49-F238E27FC236}">
              <a16:creationId xmlns:a16="http://schemas.microsoft.com/office/drawing/2014/main" id="{00000000-0008-0000-0600-000029580000}"/>
            </a:ext>
          </a:extLst>
        </xdr:cNvPr>
        <xdr:cNvSpPr>
          <a:spLocks noChangeShapeType="1"/>
        </xdr:cNvSpPr>
      </xdr:nvSpPr>
      <xdr:spPr bwMode="auto">
        <a:xfrm>
          <a:off x="1440180" y="5631180"/>
          <a:ext cx="259080" cy="0"/>
        </a:xfrm>
        <a:prstGeom prst="line">
          <a:avLst/>
        </a:prstGeom>
        <a:noFill/>
        <a:ln w="9525">
          <a:solidFill>
            <a:srgbClr val="000000"/>
          </a:solidFill>
          <a:round/>
          <a:headEnd/>
          <a:tailEnd type="triangle" w="med" len="med"/>
        </a:ln>
      </xdr:spPr>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23813</xdr:colOff>
      <xdr:row>31</xdr:row>
      <xdr:rowOff>23812</xdr:rowOff>
    </xdr:from>
    <xdr:to>
      <xdr:col>4</xdr:col>
      <xdr:colOff>321470</xdr:colOff>
      <xdr:row>31</xdr:row>
      <xdr:rowOff>107156</xdr:rowOff>
    </xdr:to>
    <xdr:sp macro="" textlink="">
      <xdr:nvSpPr>
        <xdr:cNvPr id="2" name="AutoShape 13">
          <a:extLst>
            <a:ext uri="{FF2B5EF4-FFF2-40B4-BE49-F238E27FC236}">
              <a16:creationId xmlns:a16="http://schemas.microsoft.com/office/drawing/2014/main" id="{00000000-0008-0000-0700-000002000000}"/>
            </a:ext>
          </a:extLst>
        </xdr:cNvPr>
        <xdr:cNvSpPr>
          <a:spLocks noChangeArrowheads="1"/>
        </xdr:cNvSpPr>
      </xdr:nvSpPr>
      <xdr:spPr bwMode="auto">
        <a:xfrm flipH="1">
          <a:off x="3655219" y="8060531"/>
          <a:ext cx="297657" cy="83344"/>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twoCellAnchor>
    <xdr:from>
      <xdr:col>5</xdr:col>
      <xdr:colOff>169066</xdr:colOff>
      <xdr:row>32</xdr:row>
      <xdr:rowOff>9526</xdr:rowOff>
    </xdr:from>
    <xdr:to>
      <xdr:col>6</xdr:col>
      <xdr:colOff>111124</xdr:colOff>
      <xdr:row>38</xdr:row>
      <xdr:rowOff>95250</xdr:rowOff>
    </xdr:to>
    <xdr:sp macro="" textlink="">
      <xdr:nvSpPr>
        <xdr:cNvPr id="3" name="Text Box 14">
          <a:extLst>
            <a:ext uri="{FF2B5EF4-FFF2-40B4-BE49-F238E27FC236}">
              <a16:creationId xmlns:a16="http://schemas.microsoft.com/office/drawing/2014/main" id="{00000000-0008-0000-0700-000003000000}"/>
            </a:ext>
          </a:extLst>
        </xdr:cNvPr>
        <xdr:cNvSpPr txBox="1">
          <a:spLocks noChangeArrowheads="1"/>
        </xdr:cNvSpPr>
      </xdr:nvSpPr>
      <xdr:spPr bwMode="auto">
        <a:xfrm>
          <a:off x="4845841" y="6200776"/>
          <a:ext cx="570708" cy="942974"/>
        </a:xfrm>
        <a:prstGeom prst="rect">
          <a:avLst/>
        </a:prstGeom>
        <a:solidFill>
          <a:srgbClr val="FFFFFF"/>
        </a:solidFill>
        <a:ln w="9525">
          <a:solidFill>
            <a:srgbClr val="000000"/>
          </a:solidFill>
          <a:prstDash val="lgDash"/>
          <a:miter lim="800000"/>
          <a:headEnd/>
          <a:tailEnd/>
        </a:ln>
      </xdr:spPr>
      <xdr:txBody>
        <a:bodyPr vertOverflow="clip" vert="wordArtVertRtl" wrap="square" lIns="3600" tIns="0" rIns="3600" bIns="0" anchor="ctr" upright="1"/>
        <a:lstStyle/>
        <a:p>
          <a:pPr algn="r" rtl="0">
            <a:defRPr sz="1000"/>
          </a:pPr>
          <a:r>
            <a:rPr lang="ja-JP" altLang="en-US" sz="1100" b="0" i="0" u="none" strike="noStrike" baseline="0">
              <a:solidFill>
                <a:srgbClr val="000000"/>
              </a:solidFill>
              <a:latin typeface="HG丸ｺﾞｼｯｸM-PRO"/>
              <a:ea typeface="HG丸ｺﾞｼｯｸM-PRO"/>
            </a:rPr>
            <a:t>総括表に</a:t>
          </a:r>
        </a:p>
        <a:p>
          <a:pPr algn="r" rtl="0">
            <a:defRPr sz="1000"/>
          </a:pPr>
          <a:r>
            <a:rPr lang="ja-JP" altLang="en-US" sz="1100" b="0" i="0" u="none" strike="noStrike" baseline="0">
              <a:solidFill>
                <a:srgbClr val="000000"/>
              </a:solidFill>
              <a:latin typeface="HG丸ｺﾞｼｯｸM-PRO"/>
              <a:ea typeface="HG丸ｺﾞｼｯｸM-PRO"/>
            </a:rPr>
            <a:t>転記する</a:t>
          </a:r>
        </a:p>
      </xdr:txBody>
    </xdr:sp>
    <xdr:clientData/>
  </xdr:twoCellAnchor>
  <xdr:twoCellAnchor>
    <xdr:from>
      <xdr:col>5</xdr:col>
      <xdr:colOff>30958</xdr:colOff>
      <xdr:row>34</xdr:row>
      <xdr:rowOff>9527</xdr:rowOff>
    </xdr:from>
    <xdr:to>
      <xdr:col>5</xdr:col>
      <xdr:colOff>130968</xdr:colOff>
      <xdr:row>36</xdr:row>
      <xdr:rowOff>2</xdr:rowOff>
    </xdr:to>
    <xdr:sp macro="" textlink="">
      <xdr:nvSpPr>
        <xdr:cNvPr id="4" name="AutoShape 15">
          <a:extLst>
            <a:ext uri="{FF2B5EF4-FFF2-40B4-BE49-F238E27FC236}">
              <a16:creationId xmlns:a16="http://schemas.microsoft.com/office/drawing/2014/main" id="{00000000-0008-0000-0700-000004000000}"/>
            </a:ext>
          </a:extLst>
        </xdr:cNvPr>
        <xdr:cNvSpPr>
          <a:spLocks noChangeArrowheads="1"/>
        </xdr:cNvSpPr>
      </xdr:nvSpPr>
      <xdr:spPr bwMode="auto">
        <a:xfrm>
          <a:off x="4019552" y="8593933"/>
          <a:ext cx="100010" cy="276225"/>
        </a:xfrm>
        <a:prstGeom prst="rightArrow">
          <a:avLst>
            <a:gd name="adj1" fmla="val 50000"/>
            <a:gd name="adj2" fmla="val 26875"/>
          </a:avLst>
        </a:prstGeom>
        <a:solidFill>
          <a:srgbClr val="FFFFFF"/>
        </a:solidFill>
        <a:ln w="9525">
          <a:solidFill>
            <a:srgbClr val="000000"/>
          </a:solidFill>
          <a:miter lim="800000"/>
          <a:headEnd/>
          <a:tailEnd/>
        </a:ln>
      </xdr:spPr>
    </xdr:sp>
    <xdr:clientData/>
  </xdr:twoCellAnchor>
  <xdr:twoCellAnchor>
    <xdr:from>
      <xdr:col>5</xdr:col>
      <xdr:colOff>237445</xdr:colOff>
      <xdr:row>32</xdr:row>
      <xdr:rowOff>34698</xdr:rowOff>
    </xdr:from>
    <xdr:to>
      <xdr:col>6</xdr:col>
      <xdr:colOff>92872</xdr:colOff>
      <xdr:row>33</xdr:row>
      <xdr:rowOff>42862</xdr:rowOff>
    </xdr:to>
    <xdr:sp macro="" textlink="">
      <xdr:nvSpPr>
        <xdr:cNvPr id="5" name="テキスト ボックス 4">
          <a:extLst>
            <a:ext uri="{FF2B5EF4-FFF2-40B4-BE49-F238E27FC236}">
              <a16:creationId xmlns:a16="http://schemas.microsoft.com/office/drawing/2014/main" id="{00000000-0008-0000-0700-000005000000}"/>
            </a:ext>
          </a:extLst>
        </xdr:cNvPr>
        <xdr:cNvSpPr txBox="1"/>
      </xdr:nvSpPr>
      <xdr:spPr>
        <a:xfrm>
          <a:off x="4914220" y="6225948"/>
          <a:ext cx="484077" cy="227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400">
              <a:latin typeface="HG丸ｺﾞｼｯｸM-PRO" pitchFamily="50" charset="-128"/>
              <a:ea typeface="HG丸ｺﾞｼｯｸM-PRO" pitchFamily="50" charset="-128"/>
            </a:rPr>
            <a:t>P.10</a:t>
          </a:r>
          <a:endParaRPr kumimoji="1" lang="ja-JP" altLang="en-US" sz="1400">
            <a:latin typeface="HG丸ｺﾞｼｯｸM-PRO" pitchFamily="50" charset="-128"/>
            <a:ea typeface="HG丸ｺﾞｼｯｸM-PRO"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42395</xdr:colOff>
      <xdr:row>13</xdr:row>
      <xdr:rowOff>150111</xdr:rowOff>
    </xdr:from>
    <xdr:to>
      <xdr:col>3</xdr:col>
      <xdr:colOff>42955</xdr:colOff>
      <xdr:row>14</xdr:row>
      <xdr:rowOff>113692</xdr:rowOff>
    </xdr:to>
    <xdr:sp macro="" textlink="">
      <xdr:nvSpPr>
        <xdr:cNvPr id="2" name="Line 5">
          <a:extLst>
            <a:ext uri="{FF2B5EF4-FFF2-40B4-BE49-F238E27FC236}">
              <a16:creationId xmlns:a16="http://schemas.microsoft.com/office/drawing/2014/main" id="{00000000-0008-0000-0900-000002000000}"/>
            </a:ext>
          </a:extLst>
        </xdr:cNvPr>
        <xdr:cNvSpPr>
          <a:spLocks noChangeShapeType="1"/>
        </xdr:cNvSpPr>
      </xdr:nvSpPr>
      <xdr:spPr bwMode="auto">
        <a:xfrm flipH="1" flipV="1">
          <a:off x="1263836" y="3764008"/>
          <a:ext cx="560" cy="137272"/>
        </a:xfrm>
        <a:prstGeom prst="line">
          <a:avLst/>
        </a:prstGeom>
        <a:noFill/>
        <a:ln w="9525">
          <a:solidFill>
            <a:srgbClr val="000000"/>
          </a:solidFill>
          <a:round/>
          <a:headEnd/>
          <a:tailEnd/>
        </a:ln>
      </xdr:spPr>
    </xdr:sp>
    <xdr:clientData/>
  </xdr:twoCellAnchor>
  <xdr:twoCellAnchor>
    <xdr:from>
      <xdr:col>3</xdr:col>
      <xdr:colOff>44825</xdr:colOff>
      <xdr:row>14</xdr:row>
      <xdr:rowOff>105334</xdr:rowOff>
    </xdr:from>
    <xdr:to>
      <xdr:col>3</xdr:col>
      <xdr:colOff>212913</xdr:colOff>
      <xdr:row>14</xdr:row>
      <xdr:rowOff>106455</xdr:rowOff>
    </xdr:to>
    <xdr:sp macro="" textlink="">
      <xdr:nvSpPr>
        <xdr:cNvPr id="3" name="Line 6">
          <a:extLst>
            <a:ext uri="{FF2B5EF4-FFF2-40B4-BE49-F238E27FC236}">
              <a16:creationId xmlns:a16="http://schemas.microsoft.com/office/drawing/2014/main" id="{00000000-0008-0000-0900-000003000000}"/>
            </a:ext>
          </a:extLst>
        </xdr:cNvPr>
        <xdr:cNvSpPr>
          <a:spLocks noChangeShapeType="1"/>
        </xdr:cNvSpPr>
      </xdr:nvSpPr>
      <xdr:spPr bwMode="auto">
        <a:xfrm flipV="1">
          <a:off x="1266266" y="3892922"/>
          <a:ext cx="168088" cy="1121"/>
        </a:xfrm>
        <a:prstGeom prst="line">
          <a:avLst/>
        </a:prstGeom>
        <a:noFill/>
        <a:ln w="9525">
          <a:solidFill>
            <a:srgbClr val="000000"/>
          </a:solidFill>
          <a:round/>
          <a:headEnd/>
          <a:tailEnd type="triangle" w="med" len="med"/>
        </a:ln>
      </xdr:spPr>
    </xdr:sp>
    <xdr:clientData/>
  </xdr:twoCellAnchor>
  <xdr:twoCellAnchor>
    <xdr:from>
      <xdr:col>5</xdr:col>
      <xdr:colOff>95250</xdr:colOff>
      <xdr:row>26</xdr:row>
      <xdr:rowOff>95250</xdr:rowOff>
    </xdr:from>
    <xdr:to>
      <xdr:col>5</xdr:col>
      <xdr:colOff>390525</xdr:colOff>
      <xdr:row>27</xdr:row>
      <xdr:rowOff>123825</xdr:rowOff>
    </xdr:to>
    <xdr:sp macro="" textlink="">
      <xdr:nvSpPr>
        <xdr:cNvPr id="4" name="AutoShape 8">
          <a:extLst>
            <a:ext uri="{FF2B5EF4-FFF2-40B4-BE49-F238E27FC236}">
              <a16:creationId xmlns:a16="http://schemas.microsoft.com/office/drawing/2014/main" id="{00000000-0008-0000-0900-000004000000}"/>
            </a:ext>
          </a:extLst>
        </xdr:cNvPr>
        <xdr:cNvSpPr>
          <a:spLocks noChangeArrowheads="1"/>
        </xdr:cNvSpPr>
      </xdr:nvSpPr>
      <xdr:spPr bwMode="auto">
        <a:xfrm>
          <a:off x="4619625" y="7302500"/>
          <a:ext cx="295275" cy="409575"/>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twoCellAnchor>
    <xdr:from>
      <xdr:col>6</xdr:col>
      <xdr:colOff>228598</xdr:colOff>
      <xdr:row>28</xdr:row>
      <xdr:rowOff>133350</xdr:rowOff>
    </xdr:from>
    <xdr:to>
      <xdr:col>6</xdr:col>
      <xdr:colOff>801685</xdr:colOff>
      <xdr:row>33</xdr:row>
      <xdr:rowOff>103909</xdr:rowOff>
    </xdr:to>
    <xdr:sp macro="" textlink="">
      <xdr:nvSpPr>
        <xdr:cNvPr id="5" name="Text Box 9">
          <a:extLst>
            <a:ext uri="{FF2B5EF4-FFF2-40B4-BE49-F238E27FC236}">
              <a16:creationId xmlns:a16="http://schemas.microsoft.com/office/drawing/2014/main" id="{00000000-0008-0000-0900-000005000000}"/>
            </a:ext>
          </a:extLst>
        </xdr:cNvPr>
        <xdr:cNvSpPr txBox="1">
          <a:spLocks noChangeArrowheads="1"/>
        </xdr:cNvSpPr>
      </xdr:nvSpPr>
      <xdr:spPr bwMode="auto">
        <a:xfrm>
          <a:off x="3891393" y="5908964"/>
          <a:ext cx="573087" cy="1226127"/>
        </a:xfrm>
        <a:prstGeom prst="rect">
          <a:avLst/>
        </a:prstGeom>
        <a:solidFill>
          <a:srgbClr val="FFFFFF"/>
        </a:solidFill>
        <a:ln w="9525">
          <a:solidFill>
            <a:srgbClr val="000000"/>
          </a:solidFill>
          <a:prstDash val="lgDash"/>
          <a:miter lim="800000"/>
          <a:headEnd/>
          <a:tailEnd/>
        </a:ln>
      </xdr:spPr>
      <xdr:txBody>
        <a:bodyPr vertOverflow="clip" vert="wordArtVertRtl" wrap="square" lIns="45720" tIns="0" rIns="45720" bIns="0" anchor="ctr" upright="1"/>
        <a:lstStyle/>
        <a:p>
          <a:pPr algn="r" rtl="0">
            <a:defRPr sz="1000"/>
          </a:pPr>
          <a:r>
            <a:rPr lang="ja-JP" altLang="en-US" sz="1400" b="0" i="0" u="none" strike="noStrike" baseline="0">
              <a:solidFill>
                <a:srgbClr val="000000"/>
              </a:solidFill>
              <a:latin typeface="HG丸ｺﾞｼｯｸM-PRO"/>
              <a:ea typeface="HG丸ｺﾞｼｯｸM-PRO"/>
            </a:rPr>
            <a:t>総括表に</a:t>
          </a:r>
        </a:p>
        <a:p>
          <a:pPr algn="r" rtl="0">
            <a:defRPr sz="1000"/>
          </a:pPr>
          <a:r>
            <a:rPr lang="ja-JP" altLang="en-US" sz="1400" b="0" i="0" u="none" strike="noStrike" baseline="0">
              <a:solidFill>
                <a:srgbClr val="000000"/>
              </a:solidFill>
              <a:latin typeface="HG丸ｺﾞｼｯｸM-PRO"/>
              <a:ea typeface="HG丸ｺﾞｼｯｸM-PRO"/>
            </a:rPr>
            <a:t>転記する</a:t>
          </a:r>
        </a:p>
      </xdr:txBody>
    </xdr:sp>
    <xdr:clientData/>
  </xdr:twoCellAnchor>
  <xdr:twoCellAnchor>
    <xdr:from>
      <xdr:col>6</xdr:col>
      <xdr:colOff>19049</xdr:colOff>
      <xdr:row>29</xdr:row>
      <xdr:rowOff>228600</xdr:rowOff>
    </xdr:from>
    <xdr:to>
      <xdr:col>6</xdr:col>
      <xdr:colOff>178592</xdr:colOff>
      <xdr:row>31</xdr:row>
      <xdr:rowOff>114300</xdr:rowOff>
    </xdr:to>
    <xdr:sp macro="" textlink="">
      <xdr:nvSpPr>
        <xdr:cNvPr id="6" name="AutoShape 10">
          <a:extLst>
            <a:ext uri="{FF2B5EF4-FFF2-40B4-BE49-F238E27FC236}">
              <a16:creationId xmlns:a16="http://schemas.microsoft.com/office/drawing/2014/main" id="{00000000-0008-0000-0900-000006000000}"/>
            </a:ext>
          </a:extLst>
        </xdr:cNvPr>
        <xdr:cNvSpPr>
          <a:spLocks noChangeArrowheads="1"/>
        </xdr:cNvSpPr>
      </xdr:nvSpPr>
      <xdr:spPr bwMode="auto">
        <a:xfrm>
          <a:off x="4055268" y="6705600"/>
          <a:ext cx="159543" cy="385763"/>
        </a:xfrm>
        <a:prstGeom prst="rightArrow">
          <a:avLst>
            <a:gd name="adj1" fmla="val 50000"/>
            <a:gd name="adj2" fmla="val 26875"/>
          </a:avLst>
        </a:prstGeom>
        <a:solidFill>
          <a:srgbClr val="FFFFFF"/>
        </a:solidFill>
        <a:ln w="9525">
          <a:solidFill>
            <a:srgbClr val="000000"/>
          </a:solidFill>
          <a:miter lim="800000"/>
          <a:headEnd/>
          <a:tailEnd/>
        </a:ln>
      </xdr:spPr>
    </xdr:sp>
    <xdr:clientData/>
  </xdr:twoCellAnchor>
  <xdr:twoCellAnchor>
    <xdr:from>
      <xdr:col>6</xdr:col>
      <xdr:colOff>225135</xdr:colOff>
      <xdr:row>28</xdr:row>
      <xdr:rowOff>174625</xdr:rowOff>
    </xdr:from>
    <xdr:to>
      <xdr:col>6</xdr:col>
      <xdr:colOff>779319</xdr:colOff>
      <xdr:row>29</xdr:row>
      <xdr:rowOff>174625</xdr:rowOff>
    </xdr:to>
    <xdr:sp macro="" textlink="">
      <xdr:nvSpPr>
        <xdr:cNvPr id="7" name="テキスト ボックス 6">
          <a:extLst>
            <a:ext uri="{FF2B5EF4-FFF2-40B4-BE49-F238E27FC236}">
              <a16:creationId xmlns:a16="http://schemas.microsoft.com/office/drawing/2014/main" id="{00000000-0008-0000-0900-000007000000}"/>
            </a:ext>
          </a:extLst>
        </xdr:cNvPr>
        <xdr:cNvSpPr txBox="1"/>
      </xdr:nvSpPr>
      <xdr:spPr>
        <a:xfrm>
          <a:off x="3887930" y="5950239"/>
          <a:ext cx="554184" cy="2511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400">
              <a:latin typeface="HG丸ｺﾞｼｯｸM-PRO" pitchFamily="50" charset="-128"/>
              <a:ea typeface="HG丸ｺﾞｼｯｸM-PRO" pitchFamily="50" charset="-128"/>
            </a:rPr>
            <a:t>P.10</a:t>
          </a:r>
          <a:endParaRPr kumimoji="1" lang="ja-JP" altLang="en-US" sz="1400">
            <a:latin typeface="HG丸ｺﾞｼｯｸM-PRO" pitchFamily="50" charset="-128"/>
            <a:ea typeface="HG丸ｺﾞｼｯｸM-PRO"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23813</xdr:colOff>
      <xdr:row>25</xdr:row>
      <xdr:rowOff>23812</xdr:rowOff>
    </xdr:from>
    <xdr:to>
      <xdr:col>5</xdr:col>
      <xdr:colOff>376238</xdr:colOff>
      <xdr:row>25</xdr:row>
      <xdr:rowOff>130968</xdr:rowOff>
    </xdr:to>
    <xdr:sp macro="" textlink="">
      <xdr:nvSpPr>
        <xdr:cNvPr id="3" name="AutoShape 3">
          <a:extLst>
            <a:ext uri="{FF2B5EF4-FFF2-40B4-BE49-F238E27FC236}">
              <a16:creationId xmlns:a16="http://schemas.microsoft.com/office/drawing/2014/main" id="{00000000-0008-0000-0A00-000003000000}"/>
            </a:ext>
          </a:extLst>
        </xdr:cNvPr>
        <xdr:cNvSpPr>
          <a:spLocks noChangeArrowheads="1"/>
        </xdr:cNvSpPr>
      </xdr:nvSpPr>
      <xdr:spPr bwMode="auto">
        <a:xfrm>
          <a:off x="3690938" y="7286625"/>
          <a:ext cx="352425" cy="107156"/>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twoCellAnchor>
    <xdr:from>
      <xdr:col>6</xdr:col>
      <xdr:colOff>142876</xdr:colOff>
      <xdr:row>26</xdr:row>
      <xdr:rowOff>57150</xdr:rowOff>
    </xdr:from>
    <xdr:to>
      <xdr:col>6</xdr:col>
      <xdr:colOff>631032</xdr:colOff>
      <xdr:row>32</xdr:row>
      <xdr:rowOff>71437</xdr:rowOff>
    </xdr:to>
    <xdr:sp macro="" textlink="">
      <xdr:nvSpPr>
        <xdr:cNvPr id="4" name="Text Box 4">
          <a:extLst>
            <a:ext uri="{FF2B5EF4-FFF2-40B4-BE49-F238E27FC236}">
              <a16:creationId xmlns:a16="http://schemas.microsoft.com/office/drawing/2014/main" id="{00000000-0008-0000-0A00-000004000000}"/>
            </a:ext>
          </a:extLst>
        </xdr:cNvPr>
        <xdr:cNvSpPr txBox="1">
          <a:spLocks noChangeArrowheads="1"/>
        </xdr:cNvSpPr>
      </xdr:nvSpPr>
      <xdr:spPr bwMode="auto">
        <a:xfrm>
          <a:off x="4246564" y="5994400"/>
          <a:ext cx="488156" cy="1165225"/>
        </a:xfrm>
        <a:prstGeom prst="rect">
          <a:avLst/>
        </a:prstGeom>
        <a:solidFill>
          <a:srgbClr val="FFFFFF"/>
        </a:solidFill>
        <a:ln w="9525">
          <a:solidFill>
            <a:srgbClr val="000000"/>
          </a:solidFill>
          <a:prstDash val="lgDash"/>
          <a:miter lim="800000"/>
          <a:headEnd/>
          <a:tailEnd/>
        </a:ln>
      </xdr:spPr>
      <xdr:txBody>
        <a:bodyPr vertOverflow="clip" vert="wordArtVertRtl" wrap="square" lIns="3600" tIns="0" rIns="3600" bIns="0" anchor="ctr" upright="1"/>
        <a:lstStyle/>
        <a:p>
          <a:pPr algn="r" rtl="0">
            <a:defRPr sz="1000"/>
          </a:pPr>
          <a:r>
            <a:rPr lang="ja-JP" altLang="en-US" sz="1400" b="0" i="0" u="none" strike="noStrike" baseline="0">
              <a:solidFill>
                <a:srgbClr val="000000"/>
              </a:solidFill>
              <a:latin typeface="HG丸ｺﾞｼｯｸM-PRO"/>
              <a:ea typeface="HG丸ｺﾞｼｯｸM-PRO"/>
            </a:rPr>
            <a:t>総括表に</a:t>
          </a:r>
        </a:p>
        <a:p>
          <a:pPr algn="r" rtl="0">
            <a:defRPr sz="1000"/>
          </a:pPr>
          <a:r>
            <a:rPr lang="ja-JP" altLang="en-US" sz="1400" b="0" i="0" u="none" strike="noStrike" baseline="0">
              <a:solidFill>
                <a:srgbClr val="000000"/>
              </a:solidFill>
              <a:latin typeface="HG丸ｺﾞｼｯｸM-PRO"/>
              <a:ea typeface="HG丸ｺﾞｼｯｸM-PRO"/>
            </a:rPr>
            <a:t>転記する</a:t>
          </a:r>
        </a:p>
      </xdr:txBody>
    </xdr:sp>
    <xdr:clientData/>
  </xdr:twoCellAnchor>
  <xdr:twoCellAnchor>
    <xdr:from>
      <xdr:col>6</xdr:col>
      <xdr:colOff>9526</xdr:colOff>
      <xdr:row>27</xdr:row>
      <xdr:rowOff>226219</xdr:rowOff>
    </xdr:from>
    <xdr:to>
      <xdr:col>6</xdr:col>
      <xdr:colOff>119063</xdr:colOff>
      <xdr:row>29</xdr:row>
      <xdr:rowOff>109537</xdr:rowOff>
    </xdr:to>
    <xdr:sp macro="" textlink="">
      <xdr:nvSpPr>
        <xdr:cNvPr id="5" name="AutoShape 5">
          <a:extLst>
            <a:ext uri="{FF2B5EF4-FFF2-40B4-BE49-F238E27FC236}">
              <a16:creationId xmlns:a16="http://schemas.microsoft.com/office/drawing/2014/main" id="{00000000-0008-0000-0A00-000005000000}"/>
            </a:ext>
          </a:extLst>
        </xdr:cNvPr>
        <xdr:cNvSpPr>
          <a:spLocks noChangeArrowheads="1"/>
        </xdr:cNvSpPr>
      </xdr:nvSpPr>
      <xdr:spPr bwMode="auto">
        <a:xfrm>
          <a:off x="4498182" y="7108032"/>
          <a:ext cx="109537" cy="383380"/>
        </a:xfrm>
        <a:prstGeom prst="rightArrow">
          <a:avLst>
            <a:gd name="adj1" fmla="val 50000"/>
            <a:gd name="adj2" fmla="val 26875"/>
          </a:avLst>
        </a:prstGeom>
        <a:solidFill>
          <a:srgbClr val="FFFFFF"/>
        </a:solidFill>
        <a:ln w="9525">
          <a:solidFill>
            <a:srgbClr val="000000"/>
          </a:solidFill>
          <a:miter lim="800000"/>
          <a:headEnd/>
          <a:tailEnd/>
        </a:ln>
      </xdr:spPr>
    </xdr:sp>
    <xdr:clientData/>
  </xdr:twoCellAnchor>
  <xdr:twoCellAnchor>
    <xdr:from>
      <xdr:col>6</xdr:col>
      <xdr:colOff>150812</xdr:colOff>
      <xdr:row>26</xdr:row>
      <xdr:rowOff>71437</xdr:rowOff>
    </xdr:from>
    <xdr:to>
      <xdr:col>6</xdr:col>
      <xdr:colOff>658811</xdr:colOff>
      <xdr:row>27</xdr:row>
      <xdr:rowOff>47624</xdr:rowOff>
    </xdr:to>
    <xdr:sp macro="" textlink="">
      <xdr:nvSpPr>
        <xdr:cNvPr id="6" name="テキスト ボックス 5">
          <a:extLst>
            <a:ext uri="{FF2B5EF4-FFF2-40B4-BE49-F238E27FC236}">
              <a16:creationId xmlns:a16="http://schemas.microsoft.com/office/drawing/2014/main" id="{00000000-0008-0000-0A00-000006000000}"/>
            </a:ext>
          </a:extLst>
        </xdr:cNvPr>
        <xdr:cNvSpPr txBox="1"/>
      </xdr:nvSpPr>
      <xdr:spPr>
        <a:xfrm>
          <a:off x="4254500" y="6008687"/>
          <a:ext cx="507999"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400">
              <a:latin typeface="HG丸ｺﾞｼｯｸM-PRO" pitchFamily="50" charset="-128"/>
              <a:ea typeface="HG丸ｺﾞｼｯｸM-PRO" pitchFamily="50" charset="-128"/>
            </a:rPr>
            <a:t>P.10</a:t>
          </a:r>
          <a:endParaRPr kumimoji="1" lang="ja-JP" altLang="en-US" sz="1400">
            <a:latin typeface="HG丸ｺﾞｼｯｸM-PRO" pitchFamily="50" charset="-128"/>
            <a:ea typeface="HG丸ｺﾞｼｯｸM-PRO" pitchFamily="50"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8</xdr:col>
      <xdr:colOff>0</xdr:colOff>
      <xdr:row>27</xdr:row>
      <xdr:rowOff>11906</xdr:rowOff>
    </xdr:from>
    <xdr:to>
      <xdr:col>8</xdr:col>
      <xdr:colOff>304800</xdr:colOff>
      <xdr:row>27</xdr:row>
      <xdr:rowOff>109538</xdr:rowOff>
    </xdr:to>
    <xdr:sp macro="" textlink="">
      <xdr:nvSpPr>
        <xdr:cNvPr id="3" name="AutoShape 4">
          <a:extLst>
            <a:ext uri="{FF2B5EF4-FFF2-40B4-BE49-F238E27FC236}">
              <a16:creationId xmlns:a16="http://schemas.microsoft.com/office/drawing/2014/main" id="{00000000-0008-0000-0B00-000003000000}"/>
            </a:ext>
          </a:extLst>
        </xdr:cNvPr>
        <xdr:cNvSpPr>
          <a:spLocks noChangeArrowheads="1"/>
        </xdr:cNvSpPr>
      </xdr:nvSpPr>
      <xdr:spPr bwMode="auto">
        <a:xfrm>
          <a:off x="4976813" y="6584156"/>
          <a:ext cx="304800" cy="97632"/>
        </a:xfrm>
        <a:prstGeom prst="downArrow">
          <a:avLst>
            <a:gd name="adj1" fmla="val 50000"/>
            <a:gd name="adj2" fmla="val 25000"/>
          </a:avLst>
        </a:prstGeom>
        <a:solidFill>
          <a:srgbClr val="FFFFFF"/>
        </a:solidFill>
        <a:ln w="9525">
          <a:solidFill>
            <a:srgbClr val="000000"/>
          </a:solidFill>
          <a:miter lim="800000"/>
          <a:headEnd/>
          <a:tailEnd/>
        </a:ln>
      </xdr:spPr>
    </xdr:sp>
    <xdr:clientData/>
  </xdr:twoCellAnchor>
  <xdr:twoCellAnchor>
    <xdr:from>
      <xdr:col>9</xdr:col>
      <xdr:colOff>176892</xdr:colOff>
      <xdr:row>27</xdr:row>
      <xdr:rowOff>214312</xdr:rowOff>
    </xdr:from>
    <xdr:to>
      <xdr:col>9</xdr:col>
      <xdr:colOff>583406</xdr:colOff>
      <xdr:row>33</xdr:row>
      <xdr:rowOff>83343</xdr:rowOff>
    </xdr:to>
    <xdr:sp macro="" textlink="">
      <xdr:nvSpPr>
        <xdr:cNvPr id="4" name="Text Box 5">
          <a:extLst>
            <a:ext uri="{FF2B5EF4-FFF2-40B4-BE49-F238E27FC236}">
              <a16:creationId xmlns:a16="http://schemas.microsoft.com/office/drawing/2014/main" id="{00000000-0008-0000-0B00-000004000000}"/>
            </a:ext>
          </a:extLst>
        </xdr:cNvPr>
        <xdr:cNvSpPr txBox="1">
          <a:spLocks noChangeArrowheads="1"/>
        </xdr:cNvSpPr>
      </xdr:nvSpPr>
      <xdr:spPr bwMode="auto">
        <a:xfrm>
          <a:off x="5558517" y="6810375"/>
          <a:ext cx="406514" cy="976312"/>
        </a:xfrm>
        <a:prstGeom prst="rect">
          <a:avLst/>
        </a:prstGeom>
        <a:solidFill>
          <a:srgbClr val="FFFFFF"/>
        </a:solidFill>
        <a:ln w="9525">
          <a:solidFill>
            <a:srgbClr val="000000"/>
          </a:solidFill>
          <a:prstDash val="lgDash"/>
          <a:miter lim="800000"/>
          <a:headEnd/>
          <a:tailEnd/>
        </a:ln>
      </xdr:spPr>
      <xdr:txBody>
        <a:bodyPr vertOverflow="clip" vert="wordArtVertRtl" wrap="square" lIns="3600" tIns="0" rIns="3600" bIns="0" anchor="ctr" upright="1"/>
        <a:lstStyle/>
        <a:p>
          <a:pPr algn="r" rtl="0">
            <a:defRPr sz="1000"/>
          </a:pPr>
          <a:r>
            <a:rPr lang="ja-JP" altLang="en-US" sz="1100" b="0" i="0" u="none" strike="noStrike" baseline="0">
              <a:solidFill>
                <a:srgbClr val="000000"/>
              </a:solidFill>
              <a:latin typeface="HG丸ｺﾞｼｯｸM-PRO"/>
              <a:ea typeface="HG丸ｺﾞｼｯｸM-PRO"/>
            </a:rPr>
            <a:t>総括表に</a:t>
          </a:r>
        </a:p>
        <a:p>
          <a:pPr algn="r" rtl="0">
            <a:defRPr sz="1000"/>
          </a:pPr>
          <a:r>
            <a:rPr lang="ja-JP" altLang="en-US" sz="1100" b="0" i="0" u="none" strike="noStrike" baseline="0">
              <a:solidFill>
                <a:srgbClr val="000000"/>
              </a:solidFill>
              <a:latin typeface="HG丸ｺﾞｼｯｸM-PRO"/>
              <a:ea typeface="HG丸ｺﾞｼｯｸM-PRO"/>
            </a:rPr>
            <a:t>転記する</a:t>
          </a:r>
        </a:p>
      </xdr:txBody>
    </xdr:sp>
    <xdr:clientData/>
  </xdr:twoCellAnchor>
  <xdr:twoCellAnchor>
    <xdr:from>
      <xdr:col>9</xdr:col>
      <xdr:colOff>44905</xdr:colOff>
      <xdr:row>30</xdr:row>
      <xdr:rowOff>28575</xdr:rowOff>
    </xdr:from>
    <xdr:to>
      <xdr:col>9</xdr:col>
      <xdr:colOff>122465</xdr:colOff>
      <xdr:row>31</xdr:row>
      <xdr:rowOff>161925</xdr:rowOff>
    </xdr:to>
    <xdr:sp macro="" textlink="">
      <xdr:nvSpPr>
        <xdr:cNvPr id="5" name="AutoShape 6">
          <a:extLst>
            <a:ext uri="{FF2B5EF4-FFF2-40B4-BE49-F238E27FC236}">
              <a16:creationId xmlns:a16="http://schemas.microsoft.com/office/drawing/2014/main" id="{00000000-0008-0000-0B00-000005000000}"/>
            </a:ext>
          </a:extLst>
        </xdr:cNvPr>
        <xdr:cNvSpPr>
          <a:spLocks noChangeArrowheads="1"/>
        </xdr:cNvSpPr>
      </xdr:nvSpPr>
      <xdr:spPr bwMode="auto">
        <a:xfrm>
          <a:off x="9529084" y="10941504"/>
          <a:ext cx="77560" cy="378278"/>
        </a:xfrm>
        <a:prstGeom prst="rightArrow">
          <a:avLst>
            <a:gd name="adj1" fmla="val 50000"/>
            <a:gd name="adj2" fmla="val 26875"/>
          </a:avLst>
        </a:prstGeom>
        <a:solidFill>
          <a:srgbClr val="FFFFFF"/>
        </a:solidFill>
        <a:ln w="9525">
          <a:solidFill>
            <a:srgbClr val="000000"/>
          </a:solidFill>
          <a:miter lim="800000"/>
          <a:headEnd/>
          <a:tailEnd/>
        </a:ln>
      </xdr:spPr>
    </xdr:sp>
    <xdr:clientData/>
  </xdr:twoCellAnchor>
  <xdr:twoCellAnchor>
    <xdr:from>
      <xdr:col>9</xdr:col>
      <xdr:colOff>161925</xdr:colOff>
      <xdr:row>28</xdr:row>
      <xdr:rowOff>2838</xdr:rowOff>
    </xdr:from>
    <xdr:to>
      <xdr:col>9</xdr:col>
      <xdr:colOff>613003</xdr:colOff>
      <xdr:row>28</xdr:row>
      <xdr:rowOff>239830</xdr:rowOff>
    </xdr:to>
    <xdr:sp macro="" textlink="">
      <xdr:nvSpPr>
        <xdr:cNvPr id="6" name="テキスト ボックス 5">
          <a:extLst>
            <a:ext uri="{FF2B5EF4-FFF2-40B4-BE49-F238E27FC236}">
              <a16:creationId xmlns:a16="http://schemas.microsoft.com/office/drawing/2014/main" id="{00000000-0008-0000-0B00-000006000000}"/>
            </a:ext>
          </a:extLst>
        </xdr:cNvPr>
        <xdr:cNvSpPr txBox="1"/>
      </xdr:nvSpPr>
      <xdr:spPr>
        <a:xfrm flipH="1">
          <a:off x="5133975" y="6136938"/>
          <a:ext cx="451078" cy="2369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200">
              <a:latin typeface="HG丸ｺﾞｼｯｸM-PRO" pitchFamily="50" charset="-128"/>
              <a:ea typeface="HG丸ｺﾞｼｯｸM-PRO" pitchFamily="50" charset="-128"/>
            </a:rPr>
            <a:t>P.10</a:t>
          </a:r>
          <a:endParaRPr kumimoji="1" lang="ja-JP" altLang="en-US" sz="1200">
            <a:latin typeface="HG丸ｺﾞｼｯｸM-PRO" pitchFamily="50" charset="-128"/>
            <a:ea typeface="HG丸ｺﾞｼｯｸM-PRO" pitchFamily="50" charset="-128"/>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12</xdr:col>
      <xdr:colOff>142875</xdr:colOff>
      <xdr:row>43</xdr:row>
      <xdr:rowOff>314325</xdr:rowOff>
    </xdr:from>
    <xdr:to>
      <xdr:col>12</xdr:col>
      <xdr:colOff>523875</xdr:colOff>
      <xdr:row>45</xdr:row>
      <xdr:rowOff>38100</xdr:rowOff>
    </xdr:to>
    <xdr:sp macro="" textlink="">
      <xdr:nvSpPr>
        <xdr:cNvPr id="2" name="AutoShape 55">
          <a:extLst>
            <a:ext uri="{FF2B5EF4-FFF2-40B4-BE49-F238E27FC236}">
              <a16:creationId xmlns:a16="http://schemas.microsoft.com/office/drawing/2014/main" id="{00000000-0008-0000-0C00-000002000000}"/>
            </a:ext>
          </a:extLst>
        </xdr:cNvPr>
        <xdr:cNvSpPr>
          <a:spLocks noChangeArrowheads="1"/>
        </xdr:cNvSpPr>
      </xdr:nvSpPr>
      <xdr:spPr bwMode="auto">
        <a:xfrm rot="5400000">
          <a:off x="11563350" y="12820650"/>
          <a:ext cx="304800" cy="381000"/>
        </a:xfrm>
        <a:prstGeom prst="rightArrow">
          <a:avLst>
            <a:gd name="adj1" fmla="val 50000"/>
            <a:gd name="adj2" fmla="val 49157"/>
          </a:avLst>
        </a:prstGeom>
        <a:solidFill>
          <a:srgbClr val="FFFFFF"/>
        </a:solidFill>
        <a:ln w="9525">
          <a:solidFill>
            <a:srgbClr val="000000"/>
          </a:solidFill>
          <a:miter lim="800000"/>
          <a:headEnd/>
          <a:tailEnd/>
        </a:ln>
      </xdr:spPr>
    </xdr:sp>
    <xdr:clientData/>
  </xdr:twoCellAnchor>
  <xdr:twoCellAnchor>
    <xdr:from>
      <xdr:col>11</xdr:col>
      <xdr:colOff>557894</xdr:colOff>
      <xdr:row>45</xdr:row>
      <xdr:rowOff>49735</xdr:rowOff>
    </xdr:from>
    <xdr:to>
      <xdr:col>12</xdr:col>
      <xdr:colOff>614364</xdr:colOff>
      <xdr:row>52</xdr:row>
      <xdr:rowOff>135460</xdr:rowOff>
    </xdr:to>
    <xdr:sp macro="" textlink="">
      <xdr:nvSpPr>
        <xdr:cNvPr id="3" name="Text Box 63">
          <a:extLst>
            <a:ext uri="{FF2B5EF4-FFF2-40B4-BE49-F238E27FC236}">
              <a16:creationId xmlns:a16="http://schemas.microsoft.com/office/drawing/2014/main" id="{00000000-0008-0000-0C00-000003000000}"/>
            </a:ext>
          </a:extLst>
        </xdr:cNvPr>
        <xdr:cNvSpPr txBox="1">
          <a:spLocks noChangeArrowheads="1"/>
        </xdr:cNvSpPr>
      </xdr:nvSpPr>
      <xdr:spPr bwMode="auto">
        <a:xfrm>
          <a:off x="11368769" y="13175185"/>
          <a:ext cx="627970" cy="1485900"/>
        </a:xfrm>
        <a:prstGeom prst="rect">
          <a:avLst/>
        </a:prstGeom>
        <a:solidFill>
          <a:srgbClr val="FFFFFF"/>
        </a:solidFill>
        <a:ln w="9525">
          <a:solidFill>
            <a:srgbClr val="000000"/>
          </a:solidFill>
          <a:prstDash val="lgDash"/>
          <a:miter lim="800000"/>
          <a:headEnd/>
          <a:tailEnd/>
        </a:ln>
      </xdr:spPr>
      <xdr:txBody>
        <a:bodyPr vertOverflow="clip" vert="wordArtVertRtl" wrap="square" lIns="45720" tIns="0" rIns="45720" bIns="0" anchor="ctr" upright="1"/>
        <a:lstStyle/>
        <a:p>
          <a:pPr algn="r" rtl="0">
            <a:defRPr sz="1000"/>
          </a:pPr>
          <a:r>
            <a:rPr lang="ja-JP" altLang="en-US" sz="1400" b="0" i="0" u="none" strike="noStrike" baseline="0">
              <a:solidFill>
                <a:srgbClr val="000000"/>
              </a:solidFill>
              <a:latin typeface="HG丸ｺﾞｼｯｸM-PRO"/>
              <a:ea typeface="HG丸ｺﾞｼｯｸM-PRO"/>
            </a:rPr>
            <a:t>総括表に</a:t>
          </a:r>
        </a:p>
        <a:p>
          <a:pPr algn="r" rtl="0">
            <a:defRPr sz="1000"/>
          </a:pPr>
          <a:r>
            <a:rPr lang="ja-JP" altLang="en-US" sz="1400" b="0" i="0" u="none" strike="noStrike" baseline="0">
              <a:solidFill>
                <a:srgbClr val="000000"/>
              </a:solidFill>
              <a:latin typeface="HG丸ｺﾞｼｯｸM-PRO"/>
              <a:ea typeface="HG丸ｺﾞｼｯｸM-PRO"/>
            </a:rPr>
            <a:t>転記する</a:t>
          </a:r>
        </a:p>
      </xdr:txBody>
    </xdr:sp>
    <xdr:clientData/>
  </xdr:twoCellAnchor>
  <xdr:twoCellAnchor>
    <xdr:from>
      <xdr:col>12</xdr:col>
      <xdr:colOff>27215</xdr:colOff>
      <xdr:row>46</xdr:row>
      <xdr:rowOff>77713</xdr:rowOff>
    </xdr:from>
    <xdr:to>
      <xdr:col>12</xdr:col>
      <xdr:colOff>626402</xdr:colOff>
      <xdr:row>48</xdr:row>
      <xdr:rowOff>84364</xdr:rowOff>
    </xdr:to>
    <xdr:sp macro="" textlink="">
      <xdr:nvSpPr>
        <xdr:cNvPr id="4" name="テキスト ボックス 3">
          <a:extLst>
            <a:ext uri="{FF2B5EF4-FFF2-40B4-BE49-F238E27FC236}">
              <a16:creationId xmlns:a16="http://schemas.microsoft.com/office/drawing/2014/main" id="{00000000-0008-0000-0C00-000004000000}"/>
            </a:ext>
          </a:extLst>
        </xdr:cNvPr>
        <xdr:cNvSpPr txBox="1"/>
      </xdr:nvSpPr>
      <xdr:spPr>
        <a:xfrm>
          <a:off x="11409590" y="13403188"/>
          <a:ext cx="599187" cy="406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400">
              <a:latin typeface="HG丸ｺﾞｼｯｸM-PRO" pitchFamily="50" charset="-128"/>
              <a:ea typeface="HG丸ｺﾞｼｯｸM-PRO" pitchFamily="50" charset="-128"/>
            </a:rPr>
            <a:t>P.11</a:t>
          </a:r>
          <a:endParaRPr kumimoji="1" lang="ja-JP" altLang="en-US" sz="1400">
            <a:latin typeface="HG丸ｺﾞｼｯｸM-PRO" pitchFamily="50" charset="-128"/>
            <a:ea typeface="HG丸ｺﾞｼｯｸM-PRO" pitchFamily="50" charset="-128"/>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12</xdr:col>
      <xdr:colOff>104775</xdr:colOff>
      <xdr:row>43</xdr:row>
      <xdr:rowOff>333375</xdr:rowOff>
    </xdr:from>
    <xdr:to>
      <xdr:col>12</xdr:col>
      <xdr:colOff>495300</xdr:colOff>
      <xdr:row>45</xdr:row>
      <xdr:rowOff>76200</xdr:rowOff>
    </xdr:to>
    <xdr:sp macro="" textlink="">
      <xdr:nvSpPr>
        <xdr:cNvPr id="2" name="AutoShape 55">
          <a:extLst>
            <a:ext uri="{FF2B5EF4-FFF2-40B4-BE49-F238E27FC236}">
              <a16:creationId xmlns:a16="http://schemas.microsoft.com/office/drawing/2014/main" id="{00000000-0008-0000-0D00-000002000000}"/>
            </a:ext>
          </a:extLst>
        </xdr:cNvPr>
        <xdr:cNvSpPr>
          <a:spLocks noChangeArrowheads="1"/>
        </xdr:cNvSpPr>
      </xdr:nvSpPr>
      <xdr:spPr bwMode="auto">
        <a:xfrm rot="5400000">
          <a:off x="11749088" y="13568362"/>
          <a:ext cx="323850" cy="390525"/>
        </a:xfrm>
        <a:prstGeom prst="rightArrow">
          <a:avLst>
            <a:gd name="adj1" fmla="val 50000"/>
            <a:gd name="adj2" fmla="val 49157"/>
          </a:avLst>
        </a:prstGeom>
        <a:solidFill>
          <a:srgbClr val="FFFFFF"/>
        </a:solidFill>
        <a:ln w="9525">
          <a:solidFill>
            <a:srgbClr val="000000"/>
          </a:solidFill>
          <a:miter lim="800000"/>
          <a:headEnd/>
          <a:tailEnd/>
        </a:ln>
      </xdr:spPr>
    </xdr:sp>
    <xdr:clientData/>
  </xdr:twoCellAnchor>
  <xdr:twoCellAnchor>
    <xdr:from>
      <xdr:col>11</xdr:col>
      <xdr:colOff>648599</xdr:colOff>
      <xdr:row>45</xdr:row>
      <xdr:rowOff>133040</xdr:rowOff>
    </xdr:from>
    <xdr:to>
      <xdr:col>12</xdr:col>
      <xdr:colOff>646105</xdr:colOff>
      <xdr:row>52</xdr:row>
      <xdr:rowOff>108858</xdr:rowOff>
    </xdr:to>
    <xdr:sp macro="" textlink="">
      <xdr:nvSpPr>
        <xdr:cNvPr id="3" name="Text Box 63">
          <a:extLst>
            <a:ext uri="{FF2B5EF4-FFF2-40B4-BE49-F238E27FC236}">
              <a16:creationId xmlns:a16="http://schemas.microsoft.com/office/drawing/2014/main" id="{00000000-0008-0000-0D00-000003000000}"/>
            </a:ext>
          </a:extLst>
        </xdr:cNvPr>
        <xdr:cNvSpPr txBox="1">
          <a:spLocks noChangeArrowheads="1"/>
        </xdr:cNvSpPr>
      </xdr:nvSpPr>
      <xdr:spPr bwMode="auto">
        <a:xfrm>
          <a:off x="11554724" y="13982390"/>
          <a:ext cx="702356" cy="1375993"/>
        </a:xfrm>
        <a:prstGeom prst="rect">
          <a:avLst/>
        </a:prstGeom>
        <a:solidFill>
          <a:srgbClr val="FFFFFF"/>
        </a:solidFill>
        <a:ln w="9525">
          <a:solidFill>
            <a:srgbClr val="000000"/>
          </a:solidFill>
          <a:prstDash val="lgDash"/>
          <a:miter lim="800000"/>
          <a:headEnd/>
          <a:tailEnd/>
        </a:ln>
      </xdr:spPr>
      <xdr:txBody>
        <a:bodyPr vertOverflow="clip" vert="wordArtVertRtl" wrap="square" lIns="45720" tIns="0" rIns="45720" bIns="0" anchor="ctr" upright="1"/>
        <a:lstStyle/>
        <a:p>
          <a:pPr algn="r" rtl="0">
            <a:defRPr sz="1000"/>
          </a:pPr>
          <a:r>
            <a:rPr lang="ja-JP" altLang="en-US" sz="1400" b="0" i="0" u="none" strike="noStrike" baseline="0">
              <a:solidFill>
                <a:srgbClr val="000000"/>
              </a:solidFill>
              <a:latin typeface="HG丸ｺﾞｼｯｸM-PRO"/>
              <a:ea typeface="HG丸ｺﾞｼｯｸM-PRO"/>
            </a:rPr>
            <a:t>総括表に</a:t>
          </a:r>
        </a:p>
        <a:p>
          <a:pPr algn="r" rtl="0">
            <a:lnSpc>
              <a:spcPts val="1500"/>
            </a:lnSpc>
            <a:defRPr sz="1000"/>
          </a:pPr>
          <a:r>
            <a:rPr lang="ja-JP" altLang="en-US" sz="1400" b="0" i="0" u="none" strike="noStrike" baseline="0">
              <a:solidFill>
                <a:srgbClr val="000000"/>
              </a:solidFill>
              <a:latin typeface="HG丸ｺﾞｼｯｸM-PRO"/>
              <a:ea typeface="HG丸ｺﾞｼｯｸM-PRO"/>
            </a:rPr>
            <a:t>転記する</a:t>
          </a:r>
        </a:p>
      </xdr:txBody>
    </xdr:sp>
    <xdr:clientData/>
  </xdr:twoCellAnchor>
  <xdr:twoCellAnchor>
    <xdr:from>
      <xdr:col>11</xdr:col>
      <xdr:colOff>678844</xdr:colOff>
      <xdr:row>46</xdr:row>
      <xdr:rowOff>112789</xdr:rowOff>
    </xdr:from>
    <xdr:to>
      <xdr:col>12</xdr:col>
      <xdr:colOff>647561</xdr:colOff>
      <xdr:row>48</xdr:row>
      <xdr:rowOff>61989</xdr:rowOff>
    </xdr:to>
    <xdr:sp macro="" textlink="">
      <xdr:nvSpPr>
        <xdr:cNvPr id="4" name="テキスト ボックス 3">
          <a:extLst>
            <a:ext uri="{FF2B5EF4-FFF2-40B4-BE49-F238E27FC236}">
              <a16:creationId xmlns:a16="http://schemas.microsoft.com/office/drawing/2014/main" id="{00000000-0008-0000-0D00-000004000000}"/>
            </a:ext>
          </a:extLst>
        </xdr:cNvPr>
        <xdr:cNvSpPr txBox="1"/>
      </xdr:nvSpPr>
      <xdr:spPr>
        <a:xfrm>
          <a:off x="11584969" y="14162164"/>
          <a:ext cx="673567" cy="349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400">
              <a:latin typeface="HG丸ｺﾞｼｯｸM-PRO" pitchFamily="50" charset="-128"/>
              <a:ea typeface="HG丸ｺﾞｼｯｸM-PRO" pitchFamily="50" charset="-128"/>
            </a:rPr>
            <a:t>P.11</a:t>
          </a:r>
          <a:endParaRPr kumimoji="1" lang="ja-JP" altLang="en-US" sz="1400">
            <a:latin typeface="HG丸ｺﾞｼｯｸM-PRO" pitchFamily="50" charset="-128"/>
            <a:ea typeface="HG丸ｺﾞｼｯｸM-PRO" pitchFamily="50"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12</xdr:col>
      <xdr:colOff>123825</xdr:colOff>
      <xdr:row>31</xdr:row>
      <xdr:rowOff>209550</xdr:rowOff>
    </xdr:from>
    <xdr:to>
      <xdr:col>12</xdr:col>
      <xdr:colOff>514350</xdr:colOff>
      <xdr:row>32</xdr:row>
      <xdr:rowOff>171450</xdr:rowOff>
    </xdr:to>
    <xdr:sp macro="" textlink="">
      <xdr:nvSpPr>
        <xdr:cNvPr id="2" name="AutoShape 55">
          <a:extLst>
            <a:ext uri="{FF2B5EF4-FFF2-40B4-BE49-F238E27FC236}">
              <a16:creationId xmlns:a16="http://schemas.microsoft.com/office/drawing/2014/main" id="{00000000-0008-0000-0E00-000002000000}"/>
            </a:ext>
          </a:extLst>
        </xdr:cNvPr>
        <xdr:cNvSpPr>
          <a:spLocks noChangeArrowheads="1"/>
        </xdr:cNvSpPr>
      </xdr:nvSpPr>
      <xdr:spPr bwMode="auto">
        <a:xfrm rot="5400000">
          <a:off x="10096500" y="10601325"/>
          <a:ext cx="314325" cy="390525"/>
        </a:xfrm>
        <a:prstGeom prst="rightArrow">
          <a:avLst>
            <a:gd name="adj1" fmla="val 50000"/>
            <a:gd name="adj2" fmla="val 49157"/>
          </a:avLst>
        </a:prstGeom>
        <a:solidFill>
          <a:srgbClr val="FFFFFF"/>
        </a:solidFill>
        <a:ln w="9525">
          <a:solidFill>
            <a:srgbClr val="000000"/>
          </a:solidFill>
          <a:miter lim="800000"/>
          <a:headEnd/>
          <a:tailEnd/>
        </a:ln>
      </xdr:spPr>
    </xdr:sp>
    <xdr:clientData/>
  </xdr:twoCellAnchor>
  <xdr:twoCellAnchor>
    <xdr:from>
      <xdr:col>12</xdr:col>
      <xdr:colOff>11641</xdr:colOff>
      <xdr:row>32</xdr:row>
      <xdr:rowOff>180976</xdr:rowOff>
    </xdr:from>
    <xdr:to>
      <xdr:col>12</xdr:col>
      <xdr:colOff>594254</xdr:colOff>
      <xdr:row>33</xdr:row>
      <xdr:rowOff>95250</xdr:rowOff>
    </xdr:to>
    <xdr:sp macro="" textlink="">
      <xdr:nvSpPr>
        <xdr:cNvPr id="3" name="Text Box 63">
          <a:extLst>
            <a:ext uri="{FF2B5EF4-FFF2-40B4-BE49-F238E27FC236}">
              <a16:creationId xmlns:a16="http://schemas.microsoft.com/office/drawing/2014/main" id="{00000000-0008-0000-0E00-000003000000}"/>
            </a:ext>
          </a:extLst>
        </xdr:cNvPr>
        <xdr:cNvSpPr txBox="1">
          <a:spLocks noChangeArrowheads="1"/>
        </xdr:cNvSpPr>
      </xdr:nvSpPr>
      <xdr:spPr bwMode="auto">
        <a:xfrm>
          <a:off x="9946216" y="10963276"/>
          <a:ext cx="582613" cy="990599"/>
        </a:xfrm>
        <a:prstGeom prst="rect">
          <a:avLst/>
        </a:prstGeom>
        <a:solidFill>
          <a:srgbClr val="FFFFFF"/>
        </a:solidFill>
        <a:ln w="9525">
          <a:solidFill>
            <a:srgbClr val="000000"/>
          </a:solidFill>
          <a:prstDash val="lgDash"/>
          <a:miter lim="800000"/>
          <a:headEnd/>
          <a:tailEnd/>
        </a:ln>
      </xdr:spPr>
      <xdr:txBody>
        <a:bodyPr vertOverflow="clip" vert="wordArtVertRtl" wrap="square" lIns="45720" tIns="0" rIns="45720" bIns="0" anchor="ctr" upright="1"/>
        <a:lstStyle/>
        <a:p>
          <a:pPr algn="r" rtl="0">
            <a:lnSpc>
              <a:spcPts val="1300"/>
            </a:lnSpc>
            <a:defRPr sz="1000"/>
          </a:pPr>
          <a:r>
            <a:rPr lang="ja-JP" altLang="en-US" sz="1200" b="0" i="0" u="none" strike="noStrike" baseline="0">
              <a:solidFill>
                <a:srgbClr val="000000"/>
              </a:solidFill>
              <a:latin typeface="HG丸ｺﾞｼｯｸM-PRO"/>
              <a:ea typeface="HG丸ｺﾞｼｯｸM-PRO"/>
            </a:rPr>
            <a:t>総括表に</a:t>
          </a:r>
        </a:p>
        <a:p>
          <a:pPr algn="r" rtl="0">
            <a:lnSpc>
              <a:spcPts val="1300"/>
            </a:lnSpc>
            <a:defRPr sz="1000"/>
          </a:pPr>
          <a:r>
            <a:rPr lang="ja-JP" altLang="en-US" sz="1200" b="0" i="0" u="none" strike="noStrike" baseline="0">
              <a:solidFill>
                <a:srgbClr val="000000"/>
              </a:solidFill>
              <a:latin typeface="HG丸ｺﾞｼｯｸM-PRO"/>
              <a:ea typeface="HG丸ｺﾞｼｯｸM-PRO"/>
            </a:rPr>
            <a:t>転記する</a:t>
          </a:r>
        </a:p>
      </xdr:txBody>
    </xdr:sp>
    <xdr:clientData/>
  </xdr:twoCellAnchor>
  <xdr:twoCellAnchor>
    <xdr:from>
      <xdr:col>12</xdr:col>
      <xdr:colOff>42334</xdr:colOff>
      <xdr:row>32</xdr:row>
      <xdr:rowOff>234393</xdr:rowOff>
    </xdr:from>
    <xdr:to>
      <xdr:col>12</xdr:col>
      <xdr:colOff>568193</xdr:colOff>
      <xdr:row>32</xdr:row>
      <xdr:rowOff>508000</xdr:rowOff>
    </xdr:to>
    <xdr:sp macro="" textlink="">
      <xdr:nvSpPr>
        <xdr:cNvPr id="4" name="テキスト ボックス 3">
          <a:extLst>
            <a:ext uri="{FF2B5EF4-FFF2-40B4-BE49-F238E27FC236}">
              <a16:creationId xmlns:a16="http://schemas.microsoft.com/office/drawing/2014/main" id="{00000000-0008-0000-0E00-000004000000}"/>
            </a:ext>
          </a:extLst>
        </xdr:cNvPr>
        <xdr:cNvSpPr txBox="1"/>
      </xdr:nvSpPr>
      <xdr:spPr>
        <a:xfrm>
          <a:off x="9976909" y="11016693"/>
          <a:ext cx="525859" cy="2736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200">
              <a:latin typeface="HG丸ｺﾞｼｯｸM-PRO" pitchFamily="50" charset="-128"/>
              <a:ea typeface="HG丸ｺﾞｼｯｸM-PRO" pitchFamily="50" charset="-128"/>
            </a:rPr>
            <a:t>P.11</a:t>
          </a:r>
          <a:endParaRPr kumimoji="1" lang="ja-JP" altLang="en-US" sz="1200">
            <a:latin typeface="HG丸ｺﾞｼｯｸM-PRO" pitchFamily="50" charset="-128"/>
            <a:ea typeface="HG丸ｺﾞｼｯｸM-PRO" pitchFamily="50" charset="-128"/>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12</xdr:col>
      <xdr:colOff>133350</xdr:colOff>
      <xdr:row>35</xdr:row>
      <xdr:rowOff>333375</xdr:rowOff>
    </xdr:from>
    <xdr:to>
      <xdr:col>12</xdr:col>
      <xdr:colOff>514350</xdr:colOff>
      <xdr:row>36</xdr:row>
      <xdr:rowOff>114300</xdr:rowOff>
    </xdr:to>
    <xdr:sp macro="" textlink="">
      <xdr:nvSpPr>
        <xdr:cNvPr id="2" name="AutoShape 55">
          <a:extLst>
            <a:ext uri="{FF2B5EF4-FFF2-40B4-BE49-F238E27FC236}">
              <a16:creationId xmlns:a16="http://schemas.microsoft.com/office/drawing/2014/main" id="{00000000-0008-0000-0F00-000002000000}"/>
            </a:ext>
          </a:extLst>
        </xdr:cNvPr>
        <xdr:cNvSpPr>
          <a:spLocks noChangeArrowheads="1"/>
        </xdr:cNvSpPr>
      </xdr:nvSpPr>
      <xdr:spPr bwMode="auto">
        <a:xfrm rot="5400000">
          <a:off x="10096500" y="10991850"/>
          <a:ext cx="285750" cy="381000"/>
        </a:xfrm>
        <a:prstGeom prst="rightArrow">
          <a:avLst>
            <a:gd name="adj1" fmla="val 50000"/>
            <a:gd name="adj2" fmla="val 49157"/>
          </a:avLst>
        </a:prstGeom>
        <a:solidFill>
          <a:srgbClr val="FFFFFF"/>
        </a:solidFill>
        <a:ln w="9525">
          <a:solidFill>
            <a:srgbClr val="000000"/>
          </a:solidFill>
          <a:miter lim="800000"/>
          <a:headEnd/>
          <a:tailEnd/>
        </a:ln>
      </xdr:spPr>
    </xdr:sp>
    <xdr:clientData/>
  </xdr:twoCellAnchor>
  <xdr:twoCellAnchor>
    <xdr:from>
      <xdr:col>12</xdr:col>
      <xdr:colOff>3968</xdr:colOff>
      <xdr:row>36</xdr:row>
      <xdr:rowOff>107150</xdr:rowOff>
    </xdr:from>
    <xdr:to>
      <xdr:col>12</xdr:col>
      <xdr:colOff>602456</xdr:colOff>
      <xdr:row>40</xdr:row>
      <xdr:rowOff>10583</xdr:rowOff>
    </xdr:to>
    <xdr:sp macro="" textlink="">
      <xdr:nvSpPr>
        <xdr:cNvPr id="3" name="Text Box 63">
          <a:extLst>
            <a:ext uri="{FF2B5EF4-FFF2-40B4-BE49-F238E27FC236}">
              <a16:creationId xmlns:a16="http://schemas.microsoft.com/office/drawing/2014/main" id="{00000000-0008-0000-0F00-000003000000}"/>
            </a:ext>
          </a:extLst>
        </xdr:cNvPr>
        <xdr:cNvSpPr txBox="1">
          <a:spLocks noChangeArrowheads="1"/>
        </xdr:cNvSpPr>
      </xdr:nvSpPr>
      <xdr:spPr bwMode="auto">
        <a:xfrm>
          <a:off x="9919493" y="11318075"/>
          <a:ext cx="598488" cy="1151208"/>
        </a:xfrm>
        <a:prstGeom prst="rect">
          <a:avLst/>
        </a:prstGeom>
        <a:solidFill>
          <a:srgbClr val="FFFFFF"/>
        </a:solidFill>
        <a:ln w="9525">
          <a:solidFill>
            <a:srgbClr val="000000"/>
          </a:solidFill>
          <a:prstDash val="lgDash"/>
          <a:miter lim="800000"/>
          <a:headEnd/>
          <a:tailEnd/>
        </a:ln>
      </xdr:spPr>
      <xdr:txBody>
        <a:bodyPr vertOverflow="clip" vert="wordArtVertRtl" wrap="square" lIns="45720" tIns="0" rIns="45720" bIns="0" anchor="ctr" upright="1"/>
        <a:lstStyle/>
        <a:p>
          <a:pPr algn="r" rtl="0">
            <a:lnSpc>
              <a:spcPts val="1300"/>
            </a:lnSpc>
            <a:defRPr sz="1000"/>
          </a:pPr>
          <a:r>
            <a:rPr lang="ja-JP" altLang="en-US" sz="1200" b="0" i="0" u="none" strike="noStrike" baseline="0">
              <a:solidFill>
                <a:srgbClr val="000000"/>
              </a:solidFill>
              <a:latin typeface="HG丸ｺﾞｼｯｸM-PRO"/>
              <a:ea typeface="HG丸ｺﾞｼｯｸM-PRO"/>
            </a:rPr>
            <a:t>総括表に</a:t>
          </a:r>
        </a:p>
        <a:p>
          <a:pPr algn="r" rtl="0">
            <a:lnSpc>
              <a:spcPts val="1300"/>
            </a:lnSpc>
            <a:defRPr sz="1000"/>
          </a:pPr>
          <a:r>
            <a:rPr lang="ja-JP" altLang="en-US" sz="1200" b="0" i="0" u="none" strike="noStrike" baseline="0">
              <a:solidFill>
                <a:srgbClr val="000000"/>
              </a:solidFill>
              <a:latin typeface="HG丸ｺﾞｼｯｸM-PRO"/>
              <a:ea typeface="HG丸ｺﾞｼｯｸM-PRO"/>
            </a:rPr>
            <a:t>転記する</a:t>
          </a:r>
        </a:p>
      </xdr:txBody>
    </xdr:sp>
    <xdr:clientData/>
  </xdr:twoCellAnchor>
  <xdr:twoCellAnchor>
    <xdr:from>
      <xdr:col>12</xdr:col>
      <xdr:colOff>52917</xdr:colOff>
      <xdr:row>36</xdr:row>
      <xdr:rowOff>307635</xdr:rowOff>
    </xdr:from>
    <xdr:to>
      <xdr:col>12</xdr:col>
      <xdr:colOff>562636</xdr:colOff>
      <xdr:row>37</xdr:row>
      <xdr:rowOff>95250</xdr:rowOff>
    </xdr:to>
    <xdr:sp macro="" textlink="">
      <xdr:nvSpPr>
        <xdr:cNvPr id="4" name="テキスト ボックス 3">
          <a:extLst>
            <a:ext uri="{FF2B5EF4-FFF2-40B4-BE49-F238E27FC236}">
              <a16:creationId xmlns:a16="http://schemas.microsoft.com/office/drawing/2014/main" id="{00000000-0008-0000-0F00-000004000000}"/>
            </a:ext>
          </a:extLst>
        </xdr:cNvPr>
        <xdr:cNvSpPr txBox="1"/>
      </xdr:nvSpPr>
      <xdr:spPr>
        <a:xfrm>
          <a:off x="9968442" y="11518560"/>
          <a:ext cx="509719" cy="2257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200">
              <a:latin typeface="HG丸ｺﾞｼｯｸM-PRO" pitchFamily="50" charset="-128"/>
              <a:ea typeface="HG丸ｺﾞｼｯｸM-PRO" pitchFamily="50" charset="-128"/>
            </a:rPr>
            <a:t>P.11</a:t>
          </a:r>
          <a:endParaRPr kumimoji="1" lang="ja-JP" altLang="en-US" sz="1200">
            <a:latin typeface="HG丸ｺﾞｼｯｸM-PRO" pitchFamily="50" charset="-128"/>
            <a:ea typeface="HG丸ｺﾞｼｯｸM-PRO" pitchFamily="50" charset="-128"/>
          </a:endParaRPr>
        </a:p>
      </xdr:txBody>
    </xdr:sp>
    <xdr:clientData/>
  </xdr:twoCellAnchor>
  <xdr:twoCellAnchor editAs="oneCell">
    <xdr:from>
      <xdr:col>14</xdr:col>
      <xdr:colOff>390525</xdr:colOff>
      <xdr:row>56</xdr:row>
      <xdr:rowOff>171450</xdr:rowOff>
    </xdr:from>
    <xdr:to>
      <xdr:col>29</xdr:col>
      <xdr:colOff>514350</xdr:colOff>
      <xdr:row>99</xdr:row>
      <xdr:rowOff>142875</xdr:rowOff>
    </xdr:to>
    <xdr:pic>
      <xdr:nvPicPr>
        <xdr:cNvPr id="6" name="図 7">
          <a:extLst>
            <a:ext uri="{FF2B5EF4-FFF2-40B4-BE49-F238E27FC236}">
              <a16:creationId xmlns:a16="http://schemas.microsoft.com/office/drawing/2014/main" id="{00000000-0008-0000-0F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9000" y="15878175"/>
          <a:ext cx="10410825" cy="775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10</xdr:col>
      <xdr:colOff>61117</xdr:colOff>
      <xdr:row>14</xdr:row>
      <xdr:rowOff>1</xdr:rowOff>
    </xdr:from>
    <xdr:to>
      <xdr:col>10</xdr:col>
      <xdr:colOff>650080</xdr:colOff>
      <xdr:row>17</xdr:row>
      <xdr:rowOff>285750</xdr:rowOff>
    </xdr:to>
    <xdr:sp macro="" textlink="">
      <xdr:nvSpPr>
        <xdr:cNvPr id="2" name="Text Box 63">
          <a:extLst>
            <a:ext uri="{FF2B5EF4-FFF2-40B4-BE49-F238E27FC236}">
              <a16:creationId xmlns:a16="http://schemas.microsoft.com/office/drawing/2014/main" id="{00000000-0008-0000-1000-000002000000}"/>
            </a:ext>
          </a:extLst>
        </xdr:cNvPr>
        <xdr:cNvSpPr txBox="1">
          <a:spLocks noChangeArrowheads="1"/>
        </xdr:cNvSpPr>
      </xdr:nvSpPr>
      <xdr:spPr bwMode="auto">
        <a:xfrm>
          <a:off x="6919117" y="2400301"/>
          <a:ext cx="588963" cy="685799"/>
        </a:xfrm>
        <a:prstGeom prst="rect">
          <a:avLst/>
        </a:prstGeom>
        <a:solidFill>
          <a:srgbClr val="FFFFFF"/>
        </a:solidFill>
        <a:ln w="9525">
          <a:solidFill>
            <a:srgbClr val="000000"/>
          </a:solidFill>
          <a:prstDash val="lgDash"/>
          <a:miter lim="800000"/>
          <a:headEnd/>
          <a:tailEnd/>
        </a:ln>
      </xdr:spPr>
      <xdr:txBody>
        <a:bodyPr vertOverflow="clip" vert="wordArtVertRtl" wrap="square" lIns="45720" tIns="0" rIns="45720" bIns="0" anchor="ctr" upright="1"/>
        <a:lstStyle/>
        <a:p>
          <a:pPr algn="r" rtl="0">
            <a:defRPr sz="1000"/>
          </a:pPr>
          <a:r>
            <a:rPr lang="ja-JP" altLang="en-US" sz="1200" b="0" i="0" u="none" strike="noStrike" baseline="0">
              <a:solidFill>
                <a:srgbClr val="000000"/>
              </a:solidFill>
              <a:latin typeface="HG丸ｺﾞｼｯｸM-PRO"/>
              <a:ea typeface="HG丸ｺﾞｼｯｸM-PRO"/>
            </a:rPr>
            <a:t>総括表に</a:t>
          </a:r>
        </a:p>
        <a:p>
          <a:pPr algn="r" rtl="0">
            <a:lnSpc>
              <a:spcPts val="1200"/>
            </a:lnSpc>
            <a:defRPr sz="1000"/>
          </a:pPr>
          <a:r>
            <a:rPr lang="ja-JP" altLang="en-US" sz="1200" b="0" i="0" u="none" strike="noStrike" baseline="0">
              <a:solidFill>
                <a:srgbClr val="000000"/>
              </a:solidFill>
              <a:latin typeface="HG丸ｺﾞｼｯｸM-PRO"/>
              <a:ea typeface="HG丸ｺﾞｼｯｸM-PRO"/>
            </a:rPr>
            <a:t>転記する</a:t>
          </a:r>
        </a:p>
      </xdr:txBody>
    </xdr:sp>
    <xdr:clientData/>
  </xdr:twoCellAnchor>
  <xdr:twoCellAnchor>
    <xdr:from>
      <xdr:col>10</xdr:col>
      <xdr:colOff>59531</xdr:colOff>
      <xdr:row>15</xdr:row>
      <xdr:rowOff>59531</xdr:rowOff>
    </xdr:from>
    <xdr:to>
      <xdr:col>10</xdr:col>
      <xdr:colOff>678656</xdr:colOff>
      <xdr:row>17</xdr:row>
      <xdr:rowOff>165362</xdr:rowOff>
    </xdr:to>
    <xdr:sp macro="" textlink="">
      <xdr:nvSpPr>
        <xdr:cNvPr id="3" name="テキスト ボックス 2">
          <a:extLst>
            <a:ext uri="{FF2B5EF4-FFF2-40B4-BE49-F238E27FC236}">
              <a16:creationId xmlns:a16="http://schemas.microsoft.com/office/drawing/2014/main" id="{00000000-0008-0000-1000-000003000000}"/>
            </a:ext>
          </a:extLst>
        </xdr:cNvPr>
        <xdr:cNvSpPr txBox="1">
          <a:spLocks/>
        </xdr:cNvSpPr>
      </xdr:nvSpPr>
      <xdr:spPr>
        <a:xfrm>
          <a:off x="6917531" y="2631281"/>
          <a:ext cx="619125" cy="4487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200">
              <a:latin typeface="HG丸ｺﾞｼｯｸM-PRO" pitchFamily="50" charset="-128"/>
              <a:ea typeface="HG丸ｺﾞｼｯｸM-PRO" pitchFamily="50" charset="-128"/>
            </a:rPr>
            <a:t>P.11</a:t>
          </a:r>
        </a:p>
      </xdr:txBody>
    </xdr:sp>
    <xdr:clientData/>
  </xdr:twoCellAnchor>
  <xdr:twoCellAnchor>
    <xdr:from>
      <xdr:col>10</xdr:col>
      <xdr:colOff>161925</xdr:colOff>
      <xdr:row>13</xdr:row>
      <xdr:rowOff>9525</xdr:rowOff>
    </xdr:from>
    <xdr:to>
      <xdr:col>10</xdr:col>
      <xdr:colOff>542925</xdr:colOff>
      <xdr:row>14</xdr:row>
      <xdr:rowOff>0</xdr:rowOff>
    </xdr:to>
    <xdr:sp macro="" textlink="">
      <xdr:nvSpPr>
        <xdr:cNvPr id="4" name="AutoShape 55">
          <a:extLst>
            <a:ext uri="{FF2B5EF4-FFF2-40B4-BE49-F238E27FC236}">
              <a16:creationId xmlns:a16="http://schemas.microsoft.com/office/drawing/2014/main" id="{00000000-0008-0000-1000-000004000000}"/>
            </a:ext>
          </a:extLst>
        </xdr:cNvPr>
        <xdr:cNvSpPr>
          <a:spLocks noChangeArrowheads="1"/>
        </xdr:cNvSpPr>
      </xdr:nvSpPr>
      <xdr:spPr bwMode="auto">
        <a:xfrm rot="5400000">
          <a:off x="7129462" y="2128838"/>
          <a:ext cx="161925" cy="381000"/>
        </a:xfrm>
        <a:prstGeom prst="rightArrow">
          <a:avLst>
            <a:gd name="adj1" fmla="val 50000"/>
            <a:gd name="adj2" fmla="val 49157"/>
          </a:avLst>
        </a:prstGeom>
        <a:solidFill>
          <a:srgbClr val="FFFFFF"/>
        </a:solidFill>
        <a:ln w="9525">
          <a:solidFill>
            <a:srgbClr val="000000"/>
          </a:solidFill>
          <a:miter lim="800000"/>
          <a:headEnd/>
          <a:tailEnd/>
        </a:ln>
      </xdr:spPr>
    </xdr:sp>
    <xdr:clientData/>
  </xdr:twoCellAnchor>
</xdr:wsDr>
</file>

<file path=xl/drawings/drawing15.xml><?xml version="1.0" encoding="utf-8"?>
<xdr:wsDr xmlns:xdr="http://schemas.openxmlformats.org/drawingml/2006/spreadsheetDrawing" xmlns:a="http://schemas.openxmlformats.org/drawingml/2006/main">
  <xdr:oneCellAnchor>
    <xdr:from>
      <xdr:col>15</xdr:col>
      <xdr:colOff>4003</xdr:colOff>
      <xdr:row>239</xdr:row>
      <xdr:rowOff>5042</xdr:rowOff>
    </xdr:from>
    <xdr:ext cx="4573474" cy="334274"/>
    <xdr:sp macro="" textlink="">
      <xdr:nvSpPr>
        <xdr:cNvPr id="2" name="テキスト ボックス 1">
          <a:extLst>
            <a:ext uri="{FF2B5EF4-FFF2-40B4-BE49-F238E27FC236}">
              <a16:creationId xmlns:a16="http://schemas.microsoft.com/office/drawing/2014/main" id="{00000000-0008-0000-1100-000002000000}"/>
            </a:ext>
          </a:extLst>
        </xdr:cNvPr>
        <xdr:cNvSpPr txBox="1"/>
      </xdr:nvSpPr>
      <xdr:spPr>
        <a:xfrm>
          <a:off x="7309678" y="38162192"/>
          <a:ext cx="4573474" cy="3342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r"/>
          <a:r>
            <a:rPr kumimoji="1" lang="ja-JP" altLang="en-US" sz="1200" b="1" i="1" u="sng"/>
            <a:t>スピンドル式・ラック式開閉装置　詳細診断調査</a:t>
          </a:r>
          <a:r>
            <a:rPr kumimoji="1" lang="ja-JP" altLang="en-US" sz="1200" b="1" i="1" u="sng" baseline="0"/>
            <a:t> </a:t>
          </a:r>
          <a:r>
            <a:rPr kumimoji="1" lang="ja-JP" altLang="en-US" sz="1200" b="1" i="1" u="sng"/>
            <a:t>健全度判定基準</a:t>
          </a:r>
        </a:p>
      </xdr:txBody>
    </xdr:sp>
    <xdr:clientData/>
  </xdr:oneCellAnchor>
  <xdr:twoCellAnchor>
    <xdr:from>
      <xdr:col>21</xdr:col>
      <xdr:colOff>28576</xdr:colOff>
      <xdr:row>32</xdr:row>
      <xdr:rowOff>20109</xdr:rowOff>
    </xdr:from>
    <xdr:to>
      <xdr:col>21</xdr:col>
      <xdr:colOff>409576</xdr:colOff>
      <xdr:row>34</xdr:row>
      <xdr:rowOff>133350</xdr:rowOff>
    </xdr:to>
    <xdr:sp macro="" textlink="">
      <xdr:nvSpPr>
        <xdr:cNvPr id="38" name="Text Box 63">
          <a:extLst>
            <a:ext uri="{FF2B5EF4-FFF2-40B4-BE49-F238E27FC236}">
              <a16:creationId xmlns:a16="http://schemas.microsoft.com/office/drawing/2014/main" id="{00000000-0008-0000-1100-000026000000}"/>
            </a:ext>
          </a:extLst>
        </xdr:cNvPr>
        <xdr:cNvSpPr txBox="1">
          <a:spLocks noChangeArrowheads="1"/>
        </xdr:cNvSpPr>
      </xdr:nvSpPr>
      <xdr:spPr bwMode="auto">
        <a:xfrm>
          <a:off x="10439401" y="6363759"/>
          <a:ext cx="381000" cy="684741"/>
        </a:xfrm>
        <a:prstGeom prst="rect">
          <a:avLst/>
        </a:prstGeom>
        <a:solidFill>
          <a:srgbClr val="FFFFFF"/>
        </a:solidFill>
        <a:ln w="9525">
          <a:solidFill>
            <a:srgbClr val="000000"/>
          </a:solidFill>
          <a:prstDash val="lgDash"/>
          <a:miter lim="800000"/>
          <a:headEnd/>
          <a:tailEnd/>
        </a:ln>
      </xdr:spPr>
      <xdr:txBody>
        <a:bodyPr vertOverflow="clip" vert="wordArtVertRtl" wrap="square" lIns="3600" tIns="0" rIns="3600" bIns="0" anchor="ctr" upright="1"/>
        <a:lstStyle/>
        <a:p>
          <a:pPr algn="r" rtl="0">
            <a:lnSpc>
              <a:spcPts val="1100"/>
            </a:lnSpc>
            <a:defRPr sz="1000"/>
          </a:pPr>
          <a:r>
            <a:rPr lang="ja-JP" altLang="en-US" sz="900" b="0" i="0" u="none" strike="noStrike" baseline="0">
              <a:solidFill>
                <a:srgbClr val="000000"/>
              </a:solidFill>
              <a:latin typeface="HG丸ｺﾞｼｯｸM-PRO"/>
              <a:ea typeface="HG丸ｺﾞｼｯｸM-PRO"/>
            </a:rPr>
            <a:t>総括表に</a:t>
          </a:r>
        </a:p>
        <a:p>
          <a:pPr algn="r" rtl="0">
            <a:lnSpc>
              <a:spcPts val="1000"/>
            </a:lnSpc>
            <a:defRPr sz="1000"/>
          </a:pPr>
          <a:r>
            <a:rPr lang="ja-JP" altLang="en-US" sz="900" b="0" i="0" u="none" strike="noStrike" baseline="0">
              <a:solidFill>
                <a:srgbClr val="000000"/>
              </a:solidFill>
              <a:latin typeface="HG丸ｺﾞｼｯｸM-PRO"/>
              <a:ea typeface="HG丸ｺﾞｼｯｸM-PRO"/>
            </a:rPr>
            <a:t>転記する</a:t>
          </a:r>
        </a:p>
      </xdr:txBody>
    </xdr:sp>
    <xdr:clientData/>
  </xdr:twoCellAnchor>
  <xdr:twoCellAnchor>
    <xdr:from>
      <xdr:col>20</xdr:col>
      <xdr:colOff>438150</xdr:colOff>
      <xdr:row>32</xdr:row>
      <xdr:rowOff>9004</xdr:rowOff>
    </xdr:from>
    <xdr:to>
      <xdr:col>22</xdr:col>
      <xdr:colOff>10757</xdr:colOff>
      <xdr:row>32</xdr:row>
      <xdr:rowOff>200025</xdr:rowOff>
    </xdr:to>
    <xdr:sp macro="" textlink="">
      <xdr:nvSpPr>
        <xdr:cNvPr id="39" name="テキスト ボックス 38">
          <a:extLst>
            <a:ext uri="{FF2B5EF4-FFF2-40B4-BE49-F238E27FC236}">
              <a16:creationId xmlns:a16="http://schemas.microsoft.com/office/drawing/2014/main" id="{00000000-0008-0000-1100-000027000000}"/>
            </a:ext>
          </a:extLst>
        </xdr:cNvPr>
        <xdr:cNvSpPr txBox="1"/>
      </xdr:nvSpPr>
      <xdr:spPr>
        <a:xfrm>
          <a:off x="10372725" y="6352654"/>
          <a:ext cx="525107" cy="1910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3600" tIns="3600" rIns="3600" bIns="3600" rtlCol="0" anchor="t"/>
        <a:lstStyle/>
        <a:p>
          <a:pPr algn="ctr"/>
          <a:r>
            <a:rPr kumimoji="1" lang="en-US" altLang="ja-JP" sz="1000">
              <a:latin typeface="HG丸ｺﾞｼｯｸM-PRO" pitchFamily="50" charset="-128"/>
              <a:ea typeface="HG丸ｺﾞｼｯｸM-PRO" pitchFamily="50" charset="-128"/>
            </a:rPr>
            <a:t>P.11</a:t>
          </a:r>
          <a:endParaRPr kumimoji="1" lang="ja-JP" altLang="en-US" sz="1000">
            <a:latin typeface="HG丸ｺﾞｼｯｸM-PRO" pitchFamily="50" charset="-128"/>
            <a:ea typeface="HG丸ｺﾞｼｯｸM-PRO" pitchFamily="50" charset="-128"/>
          </a:endParaRPr>
        </a:p>
      </xdr:txBody>
    </xdr:sp>
    <xdr:clientData/>
  </xdr:twoCellAnchor>
  <xdr:twoCellAnchor>
    <xdr:from>
      <xdr:col>21</xdr:col>
      <xdr:colOff>38100</xdr:colOff>
      <xdr:row>31</xdr:row>
      <xdr:rowOff>190500</xdr:rowOff>
    </xdr:from>
    <xdr:to>
      <xdr:col>21</xdr:col>
      <xdr:colOff>428625</xdr:colOff>
      <xdr:row>31</xdr:row>
      <xdr:rowOff>295275</xdr:rowOff>
    </xdr:to>
    <xdr:sp macro="" textlink="">
      <xdr:nvSpPr>
        <xdr:cNvPr id="40" name="AutoShape 55">
          <a:extLst>
            <a:ext uri="{FF2B5EF4-FFF2-40B4-BE49-F238E27FC236}">
              <a16:creationId xmlns:a16="http://schemas.microsoft.com/office/drawing/2014/main" id="{00000000-0008-0000-1100-000028000000}"/>
            </a:ext>
          </a:extLst>
        </xdr:cNvPr>
        <xdr:cNvSpPr>
          <a:spLocks noChangeArrowheads="1"/>
        </xdr:cNvSpPr>
      </xdr:nvSpPr>
      <xdr:spPr bwMode="auto">
        <a:xfrm rot="5400000">
          <a:off x="10591800" y="6086475"/>
          <a:ext cx="104775" cy="390525"/>
        </a:xfrm>
        <a:prstGeom prst="rightArrow">
          <a:avLst>
            <a:gd name="adj1" fmla="val 50000"/>
            <a:gd name="adj2" fmla="val 49157"/>
          </a:avLst>
        </a:prstGeom>
        <a:solidFill>
          <a:srgbClr val="FFFFFF"/>
        </a:solidFill>
        <a:ln w="9525">
          <a:solidFill>
            <a:srgbClr val="000000"/>
          </a:solidFill>
          <a:miter lim="800000"/>
          <a:headEnd/>
          <a:tailEnd/>
        </a:ln>
      </xdr:spPr>
    </xdr:sp>
    <xdr:clientData/>
  </xdr:twoCellAnchor>
  <xdr:twoCellAnchor editAs="oneCell">
    <xdr:from>
      <xdr:col>2</xdr:col>
      <xdr:colOff>28575</xdr:colOff>
      <xdr:row>37</xdr:row>
      <xdr:rowOff>19050</xdr:rowOff>
    </xdr:from>
    <xdr:to>
      <xdr:col>11</xdr:col>
      <xdr:colOff>657225</xdr:colOff>
      <xdr:row>46</xdr:row>
      <xdr:rowOff>142875</xdr:rowOff>
    </xdr:to>
    <xdr:pic>
      <xdr:nvPicPr>
        <xdr:cNvPr id="41" name="Picture 101">
          <a:extLst>
            <a:ext uri="{FF2B5EF4-FFF2-40B4-BE49-F238E27FC236}">
              <a16:creationId xmlns:a16="http://schemas.microsoft.com/office/drawing/2014/main" id="{00000000-0008-0000-1100-00002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418" r="6554" b="9766"/>
        <a:stretch>
          <a:fillRect/>
        </a:stretch>
      </xdr:blipFill>
      <xdr:spPr bwMode="auto">
        <a:xfrm>
          <a:off x="533400" y="7391400"/>
          <a:ext cx="4895850" cy="1495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49</xdr:row>
      <xdr:rowOff>38100</xdr:rowOff>
    </xdr:from>
    <xdr:to>
      <xdr:col>11</xdr:col>
      <xdr:colOff>666750</xdr:colOff>
      <xdr:row>58</xdr:row>
      <xdr:rowOff>28575</xdr:rowOff>
    </xdr:to>
    <xdr:pic>
      <xdr:nvPicPr>
        <xdr:cNvPr id="42" name="Picture 153">
          <a:extLst>
            <a:ext uri="{FF2B5EF4-FFF2-40B4-BE49-F238E27FC236}">
              <a16:creationId xmlns:a16="http://schemas.microsoft.com/office/drawing/2014/main" id="{00000000-0008-0000-1100-00002A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r="4071" b="9169"/>
        <a:stretch>
          <a:fillRect/>
        </a:stretch>
      </xdr:blipFill>
      <xdr:spPr bwMode="auto">
        <a:xfrm>
          <a:off x="542925" y="9239250"/>
          <a:ext cx="4895850" cy="1362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66675</xdr:colOff>
      <xdr:row>60</xdr:row>
      <xdr:rowOff>19050</xdr:rowOff>
    </xdr:from>
    <xdr:to>
      <xdr:col>11</xdr:col>
      <xdr:colOff>57150</xdr:colOff>
      <xdr:row>66</xdr:row>
      <xdr:rowOff>0</xdr:rowOff>
    </xdr:to>
    <xdr:pic>
      <xdr:nvPicPr>
        <xdr:cNvPr id="43" name="Picture 204">
          <a:extLst>
            <a:ext uri="{FF2B5EF4-FFF2-40B4-BE49-F238E27FC236}">
              <a16:creationId xmlns:a16="http://schemas.microsoft.com/office/drawing/2014/main" id="{00000000-0008-0000-1100-00002B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5991" r="15932" b="17786"/>
        <a:stretch>
          <a:fillRect/>
        </a:stretch>
      </xdr:blipFill>
      <xdr:spPr bwMode="auto">
        <a:xfrm>
          <a:off x="571500" y="10896600"/>
          <a:ext cx="425767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68</xdr:row>
      <xdr:rowOff>28575</xdr:rowOff>
    </xdr:from>
    <xdr:to>
      <xdr:col>8</xdr:col>
      <xdr:colOff>619125</xdr:colOff>
      <xdr:row>73</xdr:row>
      <xdr:rowOff>57150</xdr:rowOff>
    </xdr:to>
    <xdr:pic>
      <xdr:nvPicPr>
        <xdr:cNvPr id="44" name="Picture 18">
          <a:extLst>
            <a:ext uri="{FF2B5EF4-FFF2-40B4-BE49-F238E27FC236}">
              <a16:creationId xmlns:a16="http://schemas.microsoft.com/office/drawing/2014/main" id="{00000000-0008-0000-1100-00002C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20454" r="20403" b="17213"/>
        <a:stretch>
          <a:fillRect/>
        </a:stretch>
      </xdr:blipFill>
      <xdr:spPr bwMode="auto">
        <a:xfrm>
          <a:off x="552450" y="12125325"/>
          <a:ext cx="33337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57150</xdr:colOff>
      <xdr:row>74</xdr:row>
      <xdr:rowOff>57150</xdr:rowOff>
    </xdr:from>
    <xdr:to>
      <xdr:col>11</xdr:col>
      <xdr:colOff>657225</xdr:colOff>
      <xdr:row>80</xdr:row>
      <xdr:rowOff>123825</xdr:rowOff>
    </xdr:to>
    <xdr:pic>
      <xdr:nvPicPr>
        <xdr:cNvPr id="45" name="Picture 73">
          <a:extLst>
            <a:ext uri="{FF2B5EF4-FFF2-40B4-BE49-F238E27FC236}">
              <a16:creationId xmlns:a16="http://schemas.microsoft.com/office/drawing/2014/main" id="{00000000-0008-0000-1100-00002D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4263" r="9232" b="14359"/>
        <a:stretch>
          <a:fillRect/>
        </a:stretch>
      </xdr:blipFill>
      <xdr:spPr bwMode="auto">
        <a:xfrm>
          <a:off x="561975" y="13068300"/>
          <a:ext cx="4867275" cy="981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923925</xdr:colOff>
      <xdr:row>37</xdr:row>
      <xdr:rowOff>9525</xdr:rowOff>
    </xdr:from>
    <xdr:to>
      <xdr:col>21</xdr:col>
      <xdr:colOff>161925</xdr:colOff>
      <xdr:row>47</xdr:row>
      <xdr:rowOff>0</xdr:rowOff>
    </xdr:to>
    <xdr:pic>
      <xdr:nvPicPr>
        <xdr:cNvPr id="46" name="Picture 94">
          <a:extLst>
            <a:ext uri="{FF2B5EF4-FFF2-40B4-BE49-F238E27FC236}">
              <a16:creationId xmlns:a16="http://schemas.microsoft.com/office/drawing/2014/main" id="{00000000-0008-0000-1100-00002E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7854" r="14127" b="10860"/>
        <a:stretch>
          <a:fillRect/>
        </a:stretch>
      </xdr:blipFill>
      <xdr:spPr bwMode="auto">
        <a:xfrm>
          <a:off x="5695950" y="7381875"/>
          <a:ext cx="4876800" cy="151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28575</xdr:colOff>
      <xdr:row>49</xdr:row>
      <xdr:rowOff>19050</xdr:rowOff>
    </xdr:from>
    <xdr:to>
      <xdr:col>18</xdr:col>
      <xdr:colOff>352425</xdr:colOff>
      <xdr:row>55</xdr:row>
      <xdr:rowOff>123825</xdr:rowOff>
    </xdr:to>
    <xdr:pic>
      <xdr:nvPicPr>
        <xdr:cNvPr id="47" name="Picture 21">
          <a:extLst>
            <a:ext uri="{FF2B5EF4-FFF2-40B4-BE49-F238E27FC236}">
              <a16:creationId xmlns:a16="http://schemas.microsoft.com/office/drawing/2014/main" id="{00000000-0008-0000-1100-00002F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l="21278" r="21251" b="15948"/>
        <a:stretch>
          <a:fillRect/>
        </a:stretch>
      </xdr:blipFill>
      <xdr:spPr bwMode="auto">
        <a:xfrm>
          <a:off x="5734050" y="9220200"/>
          <a:ext cx="360045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95250</xdr:colOff>
      <xdr:row>55</xdr:row>
      <xdr:rowOff>114300</xdr:rowOff>
    </xdr:from>
    <xdr:to>
      <xdr:col>17</xdr:col>
      <xdr:colOff>331840</xdr:colOff>
      <xdr:row>60</xdr:row>
      <xdr:rowOff>97651</xdr:rowOff>
    </xdr:to>
    <xdr:sp macro="" textlink="">
      <xdr:nvSpPr>
        <xdr:cNvPr id="48" name="Text Box 3162">
          <a:extLst>
            <a:ext uri="{FF2B5EF4-FFF2-40B4-BE49-F238E27FC236}">
              <a16:creationId xmlns:a16="http://schemas.microsoft.com/office/drawing/2014/main" id="{00000000-0008-0000-1100-000030000000}"/>
            </a:ext>
          </a:extLst>
        </xdr:cNvPr>
        <xdr:cNvSpPr txBox="1">
          <a:spLocks noChangeArrowheads="1"/>
        </xdr:cNvSpPr>
      </xdr:nvSpPr>
      <xdr:spPr bwMode="auto">
        <a:xfrm>
          <a:off x="5800725" y="10229850"/>
          <a:ext cx="3036940" cy="745351"/>
        </a:xfrm>
        <a:prstGeom prst="rect">
          <a:avLst/>
        </a:prstGeom>
        <a:noFill/>
        <a:ln>
          <a:noFill/>
        </a:ln>
      </xdr:spPr>
      <xdr:txBody>
        <a:bodyPr wrap="none" lIns="18288" tIns="18288" rIns="0" bIns="0" anchor="t" upright="1">
          <a:noAutofit/>
        </a:bodyPr>
        <a:lstStyle/>
        <a:p>
          <a:pPr algn="l" rtl="0">
            <a:lnSpc>
              <a:spcPts val="1100"/>
            </a:lnSpc>
            <a:defRPr sz="1000"/>
          </a:pPr>
          <a:r>
            <a:rPr lang="ja-JP" altLang="en-US" sz="900" b="0" i="0" u="none" strike="noStrike" baseline="0">
              <a:solidFill>
                <a:srgbClr val="000000"/>
              </a:solidFill>
              <a:latin typeface="ＭＳ ゴシック"/>
              <a:ea typeface="ＭＳ ゴシック"/>
            </a:rPr>
            <a:t>○基準値、許容値 </a:t>
          </a:r>
        </a:p>
        <a:p>
          <a:pPr algn="l" rtl="0">
            <a:lnSpc>
              <a:spcPts val="1100"/>
            </a:lnSpc>
            <a:defRPr sz="1000"/>
          </a:pPr>
          <a:r>
            <a:rPr lang="ja-JP" altLang="en-US" sz="900" b="0" i="0" u="none" strike="noStrike" baseline="0">
              <a:solidFill>
                <a:srgbClr val="000000"/>
              </a:solidFill>
              <a:latin typeface="ＭＳ ゴシック"/>
              <a:ea typeface="ＭＳ ゴシック"/>
            </a:rPr>
            <a:t>全揚程を１往復して、次の温度上昇以下であればよい。</a:t>
          </a:r>
        </a:p>
        <a:p>
          <a:pPr algn="l" rtl="0">
            <a:lnSpc>
              <a:spcPts val="1100"/>
            </a:lnSpc>
            <a:defRPr sz="1000"/>
          </a:pPr>
          <a:r>
            <a:rPr lang="ja-JP" altLang="en-US" sz="900" b="0" i="0" u="none" strike="noStrike" baseline="0">
              <a:solidFill>
                <a:srgbClr val="000000"/>
              </a:solidFill>
              <a:latin typeface="ＭＳ ゴシック"/>
              <a:ea typeface="ＭＳ ゴシック"/>
            </a:rPr>
            <a:t>・電動機　：　</a:t>
          </a:r>
          <a:r>
            <a:rPr lang="en-US" altLang="ja-JP" sz="900" b="0" i="0" u="none" strike="noStrike" baseline="0">
              <a:solidFill>
                <a:srgbClr val="000000"/>
              </a:solidFill>
              <a:latin typeface="ＭＳ ゴシック"/>
              <a:ea typeface="ＭＳ ゴシック"/>
            </a:rPr>
            <a:t>40℃</a:t>
          </a:r>
          <a:r>
            <a:rPr lang="ja-JP" altLang="en-US" sz="900" b="0" i="0" u="none" strike="noStrike" baseline="0">
              <a:solidFill>
                <a:srgbClr val="000000"/>
              </a:solidFill>
              <a:latin typeface="ＭＳ ゴシック"/>
              <a:ea typeface="ＭＳ ゴシック"/>
            </a:rPr>
            <a:t>以下（測定温度－周囲温度）</a:t>
          </a:r>
        </a:p>
        <a:p>
          <a:pPr algn="l" rtl="0">
            <a:lnSpc>
              <a:spcPts val="1100"/>
            </a:lnSpc>
            <a:defRPr sz="1000"/>
          </a:pPr>
          <a:r>
            <a:rPr lang="ja-JP" altLang="en-US" sz="900" b="0" i="0" u="none" strike="noStrike" baseline="0">
              <a:solidFill>
                <a:srgbClr val="000000"/>
              </a:solidFill>
              <a:latin typeface="ＭＳ ゴシック"/>
              <a:ea typeface="ＭＳ ゴシック"/>
            </a:rPr>
            <a:t>・減速機　：　</a:t>
          </a:r>
          <a:r>
            <a:rPr lang="en-US" altLang="ja-JP" sz="900" b="0" i="0" u="none" strike="noStrike" baseline="0">
              <a:solidFill>
                <a:srgbClr val="000000"/>
              </a:solidFill>
              <a:latin typeface="ＭＳ ゴシック"/>
              <a:ea typeface="ＭＳ ゴシック"/>
            </a:rPr>
            <a:t>50℃</a:t>
          </a:r>
          <a:r>
            <a:rPr lang="ja-JP" altLang="en-US" sz="900" b="0" i="0" u="none" strike="noStrike" baseline="0">
              <a:solidFill>
                <a:srgbClr val="000000"/>
              </a:solidFill>
              <a:latin typeface="ＭＳ ゴシック"/>
              <a:ea typeface="ＭＳ ゴシック"/>
            </a:rPr>
            <a:t>以下（測定温度－周囲温度）</a:t>
          </a:r>
        </a:p>
        <a:p>
          <a:pPr algn="l" rtl="0">
            <a:lnSpc>
              <a:spcPts val="900"/>
            </a:lnSpc>
            <a:defRPr sz="1000"/>
          </a:pPr>
          <a:r>
            <a:rPr lang="ja-JP" altLang="en-US" sz="900" b="0" i="0" u="none" strike="noStrike" baseline="0">
              <a:solidFill>
                <a:srgbClr val="000000"/>
              </a:solidFill>
              <a:latin typeface="ＭＳ ゴシック"/>
              <a:ea typeface="ＭＳ ゴシック"/>
            </a:rPr>
            <a:t>・軸受　　：　</a:t>
          </a:r>
          <a:r>
            <a:rPr lang="en-US" altLang="ja-JP" sz="900" b="0" i="0" u="none" strike="noStrike" baseline="0">
              <a:solidFill>
                <a:srgbClr val="000000"/>
              </a:solidFill>
              <a:latin typeface="ＭＳ ゴシック"/>
              <a:ea typeface="ＭＳ ゴシック"/>
            </a:rPr>
            <a:t>40℃</a:t>
          </a:r>
          <a:r>
            <a:rPr lang="ja-JP" altLang="en-US" sz="900" b="0" i="0" u="none" strike="noStrike" baseline="0">
              <a:solidFill>
                <a:srgbClr val="000000"/>
              </a:solidFill>
              <a:latin typeface="ＭＳ ゴシック"/>
              <a:ea typeface="ＭＳ ゴシック"/>
            </a:rPr>
            <a:t>以下（測定温度－周囲温度）</a:t>
          </a:r>
        </a:p>
      </xdr:txBody>
    </xdr:sp>
    <xdr:clientData/>
  </xdr:twoCellAnchor>
  <xdr:twoCellAnchor>
    <xdr:from>
      <xdr:col>12</xdr:col>
      <xdr:colOff>0</xdr:colOff>
      <xdr:row>62</xdr:row>
      <xdr:rowOff>19050</xdr:rowOff>
    </xdr:from>
    <xdr:to>
      <xdr:col>20</xdr:col>
      <xdr:colOff>295275</xdr:colOff>
      <xdr:row>67</xdr:row>
      <xdr:rowOff>85725</xdr:rowOff>
    </xdr:to>
    <xdr:pic>
      <xdr:nvPicPr>
        <xdr:cNvPr id="49" name="Picture 23">
          <a:extLst>
            <a:ext uri="{FF2B5EF4-FFF2-40B4-BE49-F238E27FC236}">
              <a16:creationId xmlns:a16="http://schemas.microsoft.com/office/drawing/2014/main" id="{00000000-0008-0000-1100-000031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l="9315" r="18468" b="17805"/>
        <a:stretch>
          <a:fillRect/>
        </a:stretch>
      </xdr:blipFill>
      <xdr:spPr bwMode="auto">
        <a:xfrm>
          <a:off x="5705475" y="11201400"/>
          <a:ext cx="4524375"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19050</xdr:colOff>
      <xdr:row>72</xdr:row>
      <xdr:rowOff>85725</xdr:rowOff>
    </xdr:from>
    <xdr:to>
      <xdr:col>21</xdr:col>
      <xdr:colOff>257175</xdr:colOff>
      <xdr:row>77</xdr:row>
      <xdr:rowOff>133350</xdr:rowOff>
    </xdr:to>
    <xdr:pic>
      <xdr:nvPicPr>
        <xdr:cNvPr id="50" name="Picture 47">
          <a:extLst>
            <a:ext uri="{FF2B5EF4-FFF2-40B4-BE49-F238E27FC236}">
              <a16:creationId xmlns:a16="http://schemas.microsoft.com/office/drawing/2014/main" id="{00000000-0008-0000-1100-000032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l="6082" t="-2699" r="6194" b="18037"/>
        <a:stretch>
          <a:fillRect/>
        </a:stretch>
      </xdr:blipFill>
      <xdr:spPr bwMode="auto">
        <a:xfrm>
          <a:off x="5724525" y="12792075"/>
          <a:ext cx="4943475"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55660</xdr:colOff>
      <xdr:row>67</xdr:row>
      <xdr:rowOff>85725</xdr:rowOff>
    </xdr:from>
    <xdr:to>
      <xdr:col>21</xdr:col>
      <xdr:colOff>304800</xdr:colOff>
      <xdr:row>73</xdr:row>
      <xdr:rowOff>9525</xdr:rowOff>
    </xdr:to>
    <xdr:sp macro="" textlink="" fLocksText="0">
      <xdr:nvSpPr>
        <xdr:cNvPr id="51" name="Text Box 3164">
          <a:extLst>
            <a:ext uri="{FF2B5EF4-FFF2-40B4-BE49-F238E27FC236}">
              <a16:creationId xmlns:a16="http://schemas.microsoft.com/office/drawing/2014/main" id="{00000000-0008-0000-1100-000033000000}"/>
            </a:ext>
          </a:extLst>
        </xdr:cNvPr>
        <xdr:cNvSpPr txBox="1">
          <a:spLocks noChangeArrowheads="1"/>
        </xdr:cNvSpPr>
      </xdr:nvSpPr>
      <xdr:spPr bwMode="auto">
        <a:xfrm>
          <a:off x="5761135" y="12030075"/>
          <a:ext cx="4954490" cy="838200"/>
        </a:xfrm>
        <a:prstGeom prst="rect">
          <a:avLst/>
        </a:prstGeom>
        <a:noFill/>
        <a:ln>
          <a:noFill/>
        </a:ln>
      </xdr:spPr>
      <xdr:txBody>
        <a:bodyPr vertOverflow="clip" horzOverflow="clip" wrap="none" lIns="18288" tIns="18288" rIns="0" bIns="0" anchor="t" upright="1">
          <a:noAutofit/>
        </a:bodyPr>
        <a:lstStyle/>
        <a:p>
          <a:pPr algn="l" rtl="0">
            <a:lnSpc>
              <a:spcPts val="1100"/>
            </a:lnSpc>
            <a:defRPr sz="1000"/>
          </a:pPr>
          <a:r>
            <a:rPr lang="ja-JP" altLang="en-US" sz="900" b="0" i="0" u="none" strike="noStrike" baseline="0">
              <a:solidFill>
                <a:srgbClr val="000000"/>
              </a:solidFill>
              <a:latin typeface="ＭＳ ゴシック"/>
              <a:ea typeface="ＭＳ ゴシック"/>
            </a:rPr>
            <a:t>○基準値、許容値</a:t>
          </a:r>
        </a:p>
        <a:p>
          <a:pPr algn="l" rtl="0">
            <a:lnSpc>
              <a:spcPts val="1100"/>
            </a:lnSpc>
            <a:defRPr sz="1000"/>
          </a:pPr>
          <a:r>
            <a:rPr lang="ja-JP" altLang="en-US" sz="900" b="0" i="0" u="none" strike="noStrike" baseline="0">
              <a:solidFill>
                <a:srgbClr val="000000"/>
              </a:solidFill>
              <a:latin typeface="ＭＳ ゴシック"/>
              <a:ea typeface="ＭＳ ゴシック"/>
            </a:rPr>
            <a:t>　・電動機：電動機単独の振動許容値は</a:t>
          </a:r>
          <a:r>
            <a:rPr lang="en-US" altLang="ja-JP" sz="900" b="0" i="0" u="none" strike="noStrike" baseline="0">
              <a:solidFill>
                <a:srgbClr val="000000"/>
              </a:solidFill>
              <a:latin typeface="ＭＳ ゴシック"/>
              <a:ea typeface="ＭＳ ゴシック"/>
            </a:rPr>
            <a:t>JEM-TR160</a:t>
          </a:r>
          <a:r>
            <a:rPr lang="ja-JP" altLang="en-US" sz="900" b="0" i="0" u="none" strike="noStrike" baseline="0">
              <a:solidFill>
                <a:srgbClr val="000000"/>
              </a:solidFill>
              <a:latin typeface="ＭＳ ゴシック"/>
              <a:ea typeface="ＭＳ ゴシック"/>
            </a:rPr>
            <a:t>（日本電機工業規格会技術資料）に</a:t>
          </a:r>
          <a:endParaRPr lang="en-US" altLang="ja-JP" sz="900" b="0" i="0" u="none" strike="noStrike" baseline="0">
            <a:solidFill>
              <a:srgbClr val="000000"/>
            </a:solidFill>
            <a:latin typeface="ＭＳ ゴシック"/>
            <a:ea typeface="ＭＳ ゴシック"/>
          </a:endParaRPr>
        </a:p>
        <a:p>
          <a:pPr algn="l" rtl="0">
            <a:lnSpc>
              <a:spcPts val="1100"/>
            </a:lnSpc>
            <a:defRPr sz="1000"/>
          </a:pPr>
          <a:r>
            <a:rPr lang="ja-JP" altLang="en-US" sz="900" b="0" i="0" u="none" strike="noStrike" baseline="0">
              <a:solidFill>
                <a:srgbClr val="000000"/>
              </a:solidFill>
              <a:latin typeface="ＭＳ ゴシック"/>
              <a:ea typeface="ＭＳ ゴシック"/>
            </a:rPr>
            <a:t>　　基づいた振動許容値を目安にする。</a:t>
          </a:r>
        </a:p>
        <a:p>
          <a:pPr algn="l" rtl="0">
            <a:lnSpc>
              <a:spcPts val="1100"/>
            </a:lnSpc>
            <a:defRPr sz="1000"/>
          </a:pPr>
          <a:r>
            <a:rPr lang="ja-JP" altLang="en-US" sz="900" b="0" i="0" u="none" strike="noStrike" baseline="0">
              <a:solidFill>
                <a:srgbClr val="000000"/>
              </a:solidFill>
              <a:latin typeface="ＭＳ ゴシック"/>
              <a:ea typeface="ＭＳ ゴシック"/>
            </a:rPr>
            <a:t>　･減速機：減速機の振動は原因が多岐にわたるため、定量的に判断することが難しいが、</a:t>
          </a:r>
          <a:endParaRPr lang="en-US" altLang="ja-JP" sz="900" b="0" i="0" u="none" strike="noStrike" baseline="0">
            <a:solidFill>
              <a:srgbClr val="000000"/>
            </a:solidFill>
            <a:latin typeface="ＭＳ ゴシック"/>
            <a:ea typeface="ＭＳ ゴシック"/>
          </a:endParaRPr>
        </a:p>
        <a:p>
          <a:pPr algn="l" rtl="0">
            <a:lnSpc>
              <a:spcPts val="1100"/>
            </a:lnSpc>
            <a:defRPr sz="1000"/>
          </a:pPr>
          <a:r>
            <a:rPr lang="ja-JP" altLang="en-US" sz="900" b="0" i="0" u="none" strike="noStrike" baseline="0">
              <a:solidFill>
                <a:srgbClr val="000000"/>
              </a:solidFill>
              <a:latin typeface="ＭＳ ゴシック"/>
              <a:ea typeface="ＭＳ ゴシック"/>
            </a:rPr>
            <a:t>　　参考値としてポンプ設備の歯車減速機の振動許容値を目安にする。</a:t>
          </a:r>
        </a:p>
      </xdr:txBody>
    </xdr:sp>
    <xdr:clientData fLocksWithSheet="0"/>
  </xdr:twoCellAnchor>
  <xdr:twoCellAnchor>
    <xdr:from>
      <xdr:col>2</xdr:col>
      <xdr:colOff>114300</xdr:colOff>
      <xdr:row>73</xdr:row>
      <xdr:rowOff>28575</xdr:rowOff>
    </xdr:from>
    <xdr:to>
      <xdr:col>4</xdr:col>
      <xdr:colOff>230947</xdr:colOff>
      <xdr:row>74</xdr:row>
      <xdr:rowOff>35893</xdr:rowOff>
    </xdr:to>
    <xdr:sp macro="" textlink="">
      <xdr:nvSpPr>
        <xdr:cNvPr id="52" name="Text Box 3160">
          <a:extLst>
            <a:ext uri="{FF2B5EF4-FFF2-40B4-BE49-F238E27FC236}">
              <a16:creationId xmlns:a16="http://schemas.microsoft.com/office/drawing/2014/main" id="{00000000-0008-0000-1100-000034000000}"/>
            </a:ext>
          </a:extLst>
        </xdr:cNvPr>
        <xdr:cNvSpPr txBox="1">
          <a:spLocks noChangeArrowheads="1"/>
        </xdr:cNvSpPr>
      </xdr:nvSpPr>
      <xdr:spPr bwMode="auto">
        <a:xfrm>
          <a:off x="619125" y="12887325"/>
          <a:ext cx="992947" cy="159718"/>
        </a:xfrm>
        <a:prstGeom prst="rect">
          <a:avLst/>
        </a:prstGeom>
        <a:noFill/>
        <a:ln>
          <a:noFill/>
        </a:ln>
      </xdr:spPr>
      <xdr:txBody>
        <a:bodyPr wrap="none" lIns="18288" tIns="18288" rIns="0" bIns="0" anchor="t" upright="1">
          <a:noAutofit/>
        </a:bodyPr>
        <a:lstStyle/>
        <a:p>
          <a:pPr algn="l" rtl="0">
            <a:defRPr sz="1000"/>
          </a:pPr>
          <a:r>
            <a:rPr lang="ja-JP" altLang="en-US" sz="900" b="0" i="0" u="none" strike="noStrike" baseline="0">
              <a:solidFill>
                <a:srgbClr val="000000"/>
              </a:solidFill>
              <a:latin typeface="ＭＳ ゴシック"/>
              <a:ea typeface="ＭＳ ゴシック"/>
            </a:rPr>
            <a:t>○基準値・許容値</a:t>
          </a:r>
        </a:p>
      </xdr:txBody>
    </xdr:sp>
    <xdr:clientData/>
  </xdr:twoCellAnchor>
  <xdr:twoCellAnchor>
    <xdr:from>
      <xdr:col>2</xdr:col>
      <xdr:colOff>57150</xdr:colOff>
      <xdr:row>84</xdr:row>
      <xdr:rowOff>28575</xdr:rowOff>
    </xdr:from>
    <xdr:to>
      <xdr:col>11</xdr:col>
      <xdr:colOff>142875</xdr:colOff>
      <xdr:row>89</xdr:row>
      <xdr:rowOff>9525</xdr:rowOff>
    </xdr:to>
    <xdr:pic>
      <xdr:nvPicPr>
        <xdr:cNvPr id="53" name="Picture 176">
          <a:extLst>
            <a:ext uri="{FF2B5EF4-FFF2-40B4-BE49-F238E27FC236}">
              <a16:creationId xmlns:a16="http://schemas.microsoft.com/office/drawing/2014/main" id="{00000000-0008-0000-1100-000035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l="10068" r="20451" b="21428"/>
        <a:stretch>
          <a:fillRect/>
        </a:stretch>
      </xdr:blipFill>
      <xdr:spPr bwMode="auto">
        <a:xfrm>
          <a:off x="561975" y="14563725"/>
          <a:ext cx="4352925"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57150</xdr:colOff>
      <xdr:row>90</xdr:row>
      <xdr:rowOff>9525</xdr:rowOff>
    </xdr:from>
    <xdr:to>
      <xdr:col>11</xdr:col>
      <xdr:colOff>133350</xdr:colOff>
      <xdr:row>95</xdr:row>
      <xdr:rowOff>19050</xdr:rowOff>
    </xdr:to>
    <xdr:pic>
      <xdr:nvPicPr>
        <xdr:cNvPr id="54" name="Picture 177">
          <a:extLst>
            <a:ext uri="{FF2B5EF4-FFF2-40B4-BE49-F238E27FC236}">
              <a16:creationId xmlns:a16="http://schemas.microsoft.com/office/drawing/2014/main" id="{00000000-0008-0000-1100-000036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l="10188" r="20483" b="18900"/>
        <a:stretch>
          <a:fillRect/>
        </a:stretch>
      </xdr:blipFill>
      <xdr:spPr bwMode="auto">
        <a:xfrm>
          <a:off x="561975" y="15459075"/>
          <a:ext cx="43434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111095</xdr:colOff>
      <xdr:row>83</xdr:row>
      <xdr:rowOff>9525</xdr:rowOff>
    </xdr:from>
    <xdr:to>
      <xdr:col>3</xdr:col>
      <xdr:colOff>322857</xdr:colOff>
      <xdr:row>84</xdr:row>
      <xdr:rowOff>30153</xdr:rowOff>
    </xdr:to>
    <xdr:sp macro="" textlink="">
      <xdr:nvSpPr>
        <xdr:cNvPr id="55" name="Text Box 3165">
          <a:extLst>
            <a:ext uri="{FF2B5EF4-FFF2-40B4-BE49-F238E27FC236}">
              <a16:creationId xmlns:a16="http://schemas.microsoft.com/office/drawing/2014/main" id="{00000000-0008-0000-1100-000037000000}"/>
            </a:ext>
          </a:extLst>
        </xdr:cNvPr>
        <xdr:cNvSpPr txBox="1">
          <a:spLocks noChangeArrowheads="1"/>
        </xdr:cNvSpPr>
      </xdr:nvSpPr>
      <xdr:spPr bwMode="auto">
        <a:xfrm>
          <a:off x="615920" y="14392275"/>
          <a:ext cx="507037" cy="173028"/>
        </a:xfrm>
        <a:prstGeom prst="rect">
          <a:avLst/>
        </a:prstGeom>
        <a:noFill/>
        <a:ln>
          <a:noFill/>
        </a:ln>
      </xdr:spPr>
      <xdr:txBody>
        <a:bodyPr wrap="none" lIns="18288" tIns="18288" rIns="0" bIns="0" anchor="t" upright="1">
          <a:noAutofit/>
        </a:bodyPr>
        <a:lstStyle/>
        <a:p>
          <a:pPr algn="l" rtl="0">
            <a:defRPr sz="1000"/>
          </a:pPr>
          <a:r>
            <a:rPr lang="ja-JP" altLang="en-US" sz="900" b="0" i="0" u="none" strike="noStrike" baseline="0">
              <a:solidFill>
                <a:srgbClr val="000000"/>
              </a:solidFill>
              <a:latin typeface="ＭＳ ゴシック"/>
              <a:ea typeface="ＭＳ ゴシック"/>
            </a:rPr>
            <a:t>○電流値</a:t>
          </a:r>
        </a:p>
      </xdr:txBody>
    </xdr:sp>
    <xdr:clientData/>
  </xdr:twoCellAnchor>
  <xdr:twoCellAnchor>
    <xdr:from>
      <xdr:col>2</xdr:col>
      <xdr:colOff>101570</xdr:colOff>
      <xdr:row>88</xdr:row>
      <xdr:rowOff>143892</xdr:rowOff>
    </xdr:from>
    <xdr:to>
      <xdr:col>3</xdr:col>
      <xdr:colOff>313332</xdr:colOff>
      <xdr:row>90</xdr:row>
      <xdr:rowOff>25430</xdr:rowOff>
    </xdr:to>
    <xdr:sp macro="" textlink="">
      <xdr:nvSpPr>
        <xdr:cNvPr id="56" name="Text Box 3166">
          <a:extLst>
            <a:ext uri="{FF2B5EF4-FFF2-40B4-BE49-F238E27FC236}">
              <a16:creationId xmlns:a16="http://schemas.microsoft.com/office/drawing/2014/main" id="{00000000-0008-0000-1100-000038000000}"/>
            </a:ext>
          </a:extLst>
        </xdr:cNvPr>
        <xdr:cNvSpPr txBox="1">
          <a:spLocks noChangeArrowheads="1"/>
        </xdr:cNvSpPr>
      </xdr:nvSpPr>
      <xdr:spPr bwMode="auto">
        <a:xfrm>
          <a:off x="606395" y="15288642"/>
          <a:ext cx="507037" cy="186338"/>
        </a:xfrm>
        <a:prstGeom prst="rect">
          <a:avLst/>
        </a:prstGeom>
        <a:noFill/>
        <a:ln>
          <a:noFill/>
        </a:ln>
      </xdr:spPr>
      <xdr:txBody>
        <a:bodyPr wrap="none" lIns="18288" tIns="18288" rIns="0" bIns="0" anchor="t" upright="1">
          <a:noAutofit/>
        </a:bodyPr>
        <a:lstStyle/>
        <a:p>
          <a:pPr algn="l" rtl="0">
            <a:defRPr sz="1000"/>
          </a:pPr>
          <a:r>
            <a:rPr lang="ja-JP" altLang="en-US" sz="900" b="0" i="0" u="none" strike="noStrike" baseline="0">
              <a:solidFill>
                <a:srgbClr val="000000"/>
              </a:solidFill>
              <a:latin typeface="ＭＳ ゴシック"/>
              <a:ea typeface="ＭＳ ゴシック"/>
            </a:rPr>
            <a:t>○電圧値</a:t>
          </a:r>
        </a:p>
      </xdr:txBody>
    </xdr:sp>
    <xdr:clientData/>
  </xdr:twoCellAnchor>
  <xdr:twoCellAnchor>
    <xdr:from>
      <xdr:col>2</xdr:col>
      <xdr:colOff>88750</xdr:colOff>
      <xdr:row>95</xdr:row>
      <xdr:rowOff>29156</xdr:rowOff>
    </xdr:from>
    <xdr:to>
      <xdr:col>11</xdr:col>
      <xdr:colOff>352426</xdr:colOff>
      <xdr:row>97</xdr:row>
      <xdr:rowOff>30482</xdr:rowOff>
    </xdr:to>
    <xdr:sp macro="" textlink="">
      <xdr:nvSpPr>
        <xdr:cNvPr id="57" name="Text Box 3167">
          <a:extLst>
            <a:ext uri="{FF2B5EF4-FFF2-40B4-BE49-F238E27FC236}">
              <a16:creationId xmlns:a16="http://schemas.microsoft.com/office/drawing/2014/main" id="{00000000-0008-0000-1100-000039000000}"/>
            </a:ext>
          </a:extLst>
        </xdr:cNvPr>
        <xdr:cNvSpPr txBox="1">
          <a:spLocks noChangeArrowheads="1"/>
        </xdr:cNvSpPr>
      </xdr:nvSpPr>
      <xdr:spPr bwMode="auto">
        <a:xfrm>
          <a:off x="593575" y="16240706"/>
          <a:ext cx="4530876" cy="306126"/>
        </a:xfrm>
        <a:prstGeom prst="rect">
          <a:avLst/>
        </a:prstGeom>
        <a:noFill/>
        <a:ln>
          <a:noFill/>
        </a:ln>
      </xdr:spPr>
      <xdr:txBody>
        <a:bodyPr wrap="none" lIns="18288" tIns="18288" rIns="0" bIns="0" anchor="t" upright="1">
          <a:noAutofit/>
        </a:bodyPr>
        <a:lstStyle/>
        <a:p>
          <a:pPr algn="l" rtl="0">
            <a:lnSpc>
              <a:spcPts val="1000"/>
            </a:lnSpc>
            <a:defRPr sz="1000"/>
          </a:pPr>
          <a:r>
            <a:rPr lang="en-US" altLang="ja-JP" sz="900" b="0" i="0" u="none" strike="noStrike" baseline="0">
              <a:solidFill>
                <a:srgbClr val="000000"/>
              </a:solidFill>
              <a:latin typeface="ＭＳ ゴシック"/>
              <a:ea typeface="ＭＳ ゴシック"/>
            </a:rPr>
            <a:t>※</a:t>
          </a:r>
          <a:r>
            <a:rPr lang="ja-JP" altLang="en-US" sz="900" b="0" i="0" u="none" strike="noStrike" baseline="0">
              <a:solidFill>
                <a:srgbClr val="000000"/>
              </a:solidFill>
              <a:latin typeface="ＭＳ ゴシック"/>
              <a:ea typeface="ＭＳ ゴシック"/>
            </a:rPr>
            <a:t>当初引渡し時の試運転記録と測定値との照合の結果、その差が異常に大きい場合、</a:t>
          </a:r>
          <a:endParaRPr lang="en-US" altLang="ja-JP" sz="900" b="0" i="0" u="none" strike="noStrike" baseline="0">
            <a:solidFill>
              <a:srgbClr val="000000"/>
            </a:solidFill>
            <a:latin typeface="ＭＳ ゴシック"/>
            <a:ea typeface="ＭＳ ゴシック"/>
          </a:endParaRPr>
        </a:p>
        <a:p>
          <a:pPr algn="l" rtl="0">
            <a:lnSpc>
              <a:spcPts val="1000"/>
            </a:lnSpc>
            <a:defRPr sz="1000"/>
          </a:pPr>
          <a:r>
            <a:rPr lang="ja-JP" altLang="en-US" sz="900" b="0" i="0" u="none" strike="noStrike" baseline="0">
              <a:solidFill>
                <a:srgbClr val="000000"/>
              </a:solidFill>
              <a:latin typeface="ＭＳ ゴシック"/>
              <a:ea typeface="ＭＳ ゴシック"/>
            </a:rPr>
            <a:t>　設備に障害が発生していると推測し、判定を行う。</a:t>
          </a:r>
        </a:p>
      </xdr:txBody>
    </xdr:sp>
    <xdr:clientData/>
  </xdr:twoCellAnchor>
  <xdr:twoCellAnchor>
    <xdr:from>
      <xdr:col>2</xdr:col>
      <xdr:colOff>123825</xdr:colOff>
      <xdr:row>99</xdr:row>
      <xdr:rowOff>47625</xdr:rowOff>
    </xdr:from>
    <xdr:to>
      <xdr:col>9</xdr:col>
      <xdr:colOff>200025</xdr:colOff>
      <xdr:row>105</xdr:row>
      <xdr:rowOff>19050</xdr:rowOff>
    </xdr:to>
    <xdr:pic>
      <xdr:nvPicPr>
        <xdr:cNvPr id="58" name="Picture 208">
          <a:extLst>
            <a:ext uri="{FF2B5EF4-FFF2-40B4-BE49-F238E27FC236}">
              <a16:creationId xmlns:a16="http://schemas.microsoft.com/office/drawing/2014/main" id="{00000000-0008-0000-1100-00003A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l="22006" r="22348" b="16315"/>
        <a:stretch>
          <a:fillRect/>
        </a:stretch>
      </xdr:blipFill>
      <xdr:spPr bwMode="auto">
        <a:xfrm>
          <a:off x="628650" y="16868775"/>
          <a:ext cx="348615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133350</xdr:colOff>
      <xdr:row>110</xdr:row>
      <xdr:rowOff>76200</xdr:rowOff>
    </xdr:from>
    <xdr:to>
      <xdr:col>11</xdr:col>
      <xdr:colOff>866775</xdr:colOff>
      <xdr:row>115</xdr:row>
      <xdr:rowOff>114300</xdr:rowOff>
    </xdr:to>
    <xdr:pic>
      <xdr:nvPicPr>
        <xdr:cNvPr id="59" name="Picture 209">
          <a:extLst>
            <a:ext uri="{FF2B5EF4-FFF2-40B4-BE49-F238E27FC236}">
              <a16:creationId xmlns:a16="http://schemas.microsoft.com/office/drawing/2014/main" id="{00000000-0008-0000-1100-00003B000000}"/>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l="1657" r="9706" b="16696"/>
        <a:stretch>
          <a:fillRect/>
        </a:stretch>
      </xdr:blipFill>
      <xdr:spPr bwMode="auto">
        <a:xfrm>
          <a:off x="638175" y="18573750"/>
          <a:ext cx="500062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62252</xdr:colOff>
      <xdr:row>104</xdr:row>
      <xdr:rowOff>150009</xdr:rowOff>
    </xdr:from>
    <xdr:to>
      <xdr:col>11</xdr:col>
      <xdr:colOff>923926</xdr:colOff>
      <xdr:row>110</xdr:row>
      <xdr:rowOff>76200</xdr:rowOff>
    </xdr:to>
    <xdr:sp macro="" textlink="">
      <xdr:nvSpPr>
        <xdr:cNvPr id="60" name="Text Box 3168">
          <a:extLst>
            <a:ext uri="{FF2B5EF4-FFF2-40B4-BE49-F238E27FC236}">
              <a16:creationId xmlns:a16="http://schemas.microsoft.com/office/drawing/2014/main" id="{00000000-0008-0000-1100-00003C000000}"/>
            </a:ext>
          </a:extLst>
        </xdr:cNvPr>
        <xdr:cNvSpPr txBox="1">
          <a:spLocks noChangeArrowheads="1"/>
        </xdr:cNvSpPr>
      </xdr:nvSpPr>
      <xdr:spPr bwMode="auto">
        <a:xfrm>
          <a:off x="567077" y="17733159"/>
          <a:ext cx="5128874" cy="840591"/>
        </a:xfrm>
        <a:prstGeom prst="rect">
          <a:avLst/>
        </a:prstGeom>
        <a:noFill/>
        <a:ln>
          <a:noFill/>
        </a:ln>
      </xdr:spPr>
      <xdr:txBody>
        <a:bodyPr wrap="none" lIns="18288" tIns="18288" rIns="0" bIns="0" anchor="t" upright="1">
          <a:noAutofit/>
        </a:bodyPr>
        <a:lstStyle/>
        <a:p>
          <a:pPr algn="l" rtl="0">
            <a:lnSpc>
              <a:spcPts val="1100"/>
            </a:lnSpc>
            <a:defRPr sz="1000"/>
          </a:pPr>
          <a:r>
            <a:rPr lang="ja-JP" altLang="en-US" sz="900" b="0" i="0" u="none" strike="noStrike" baseline="0">
              <a:solidFill>
                <a:srgbClr val="000000"/>
              </a:solidFill>
              <a:latin typeface="ＭＳ ゴシック"/>
              <a:ea typeface="ＭＳ ゴシック"/>
            </a:rPr>
            <a:t>○基準値、許容値</a:t>
          </a:r>
        </a:p>
        <a:p>
          <a:pPr algn="l" rtl="0">
            <a:lnSpc>
              <a:spcPts val="1100"/>
            </a:lnSpc>
            <a:defRPr sz="1000"/>
          </a:pPr>
          <a:r>
            <a:rPr lang="ja-JP" altLang="en-US" sz="900" b="0" i="0" u="none" strike="noStrike" baseline="0">
              <a:solidFill>
                <a:srgbClr val="000000"/>
              </a:solidFill>
              <a:latin typeface="ＭＳ ゴシック"/>
              <a:ea typeface="ＭＳ ゴシック"/>
            </a:rPr>
            <a:t>　絶縁抵抗値は、</a:t>
          </a:r>
          <a:r>
            <a:rPr lang="en-US" altLang="ja-JP" sz="900" b="0" i="0" u="none" strike="noStrike" baseline="0">
              <a:solidFill>
                <a:srgbClr val="000000"/>
              </a:solidFill>
              <a:latin typeface="ＭＳ ゴシック"/>
              <a:ea typeface="ＭＳ ゴシック"/>
            </a:rPr>
            <a:t>JEC-2100-2008(</a:t>
          </a:r>
          <a:r>
            <a:rPr lang="ja-JP" altLang="en-US" sz="900" b="0" i="0" u="none" strike="noStrike" baseline="0">
              <a:solidFill>
                <a:srgbClr val="000000"/>
              </a:solidFill>
              <a:latin typeface="ＭＳ ゴシック"/>
              <a:ea typeface="ＭＳ ゴシック"/>
            </a:rPr>
            <a:t>回転電気機械一般</a:t>
          </a:r>
          <a:r>
            <a:rPr lang="en-US" altLang="ja-JP" sz="900" b="0" i="0" u="none" strike="noStrike" baseline="0">
              <a:solidFill>
                <a:srgbClr val="000000"/>
              </a:solidFill>
              <a:latin typeface="ＭＳ ゴシック"/>
              <a:ea typeface="ＭＳ ゴシック"/>
            </a:rPr>
            <a:t>)</a:t>
          </a:r>
          <a:r>
            <a:rPr lang="ja-JP" altLang="en-US" sz="900" b="0" i="0" u="none" strike="noStrike" baseline="0">
              <a:solidFill>
                <a:srgbClr val="000000"/>
              </a:solidFill>
              <a:latin typeface="ＭＳ ゴシック"/>
              <a:ea typeface="ＭＳ ゴシック"/>
            </a:rPr>
            <a:t>及び</a:t>
          </a:r>
          <a:r>
            <a:rPr lang="en-US" altLang="ja-JP" sz="900" b="0" i="0" u="none" strike="noStrike" baseline="0">
              <a:solidFill>
                <a:srgbClr val="000000"/>
              </a:solidFill>
              <a:latin typeface="ＭＳ ゴシック"/>
              <a:ea typeface="ＭＳ ゴシック"/>
            </a:rPr>
            <a:t>JEC-2137-2000(</a:t>
          </a:r>
          <a:r>
            <a:rPr lang="ja-JP" altLang="en-US" sz="900" b="0" i="0" u="none" strike="noStrike" baseline="0">
              <a:solidFill>
                <a:srgbClr val="000000"/>
              </a:solidFill>
              <a:latin typeface="ＭＳ ゴシック"/>
              <a:ea typeface="ＭＳ ゴシック"/>
            </a:rPr>
            <a:t>誘導機</a:t>
          </a:r>
          <a:r>
            <a:rPr lang="en-US" altLang="ja-JP" sz="900" b="0" i="0" u="none" strike="noStrike" baseline="0">
              <a:solidFill>
                <a:srgbClr val="000000"/>
              </a:solidFill>
              <a:latin typeface="ＭＳ ゴシック"/>
              <a:ea typeface="ＭＳ ゴシック"/>
            </a:rPr>
            <a:t>)</a:t>
          </a:r>
          <a:r>
            <a:rPr lang="ja-JP" altLang="en-US" sz="900" b="0" i="0" u="none" strike="noStrike" baseline="0">
              <a:solidFill>
                <a:srgbClr val="000000"/>
              </a:solidFill>
              <a:latin typeface="ＭＳ ゴシック"/>
              <a:ea typeface="ＭＳ ゴシック"/>
            </a:rPr>
            <a:t>の解説に</a:t>
          </a:r>
          <a:endParaRPr lang="en-US" altLang="ja-JP" sz="900" b="0" i="0" u="none" strike="noStrike" baseline="0">
            <a:solidFill>
              <a:srgbClr val="000000"/>
            </a:solidFill>
            <a:latin typeface="ＭＳ ゴシック"/>
            <a:ea typeface="ＭＳ ゴシック"/>
          </a:endParaRPr>
        </a:p>
        <a:p>
          <a:pPr algn="l" rtl="0">
            <a:lnSpc>
              <a:spcPts val="1100"/>
            </a:lnSpc>
            <a:defRPr sz="1000"/>
          </a:pPr>
          <a:r>
            <a:rPr lang="ja-JP" altLang="en-US" sz="900" b="0" i="0" u="none" strike="noStrike" baseline="0">
              <a:solidFill>
                <a:srgbClr val="000000"/>
              </a:solidFill>
              <a:latin typeface="ＭＳ ゴシック"/>
              <a:ea typeface="ＭＳ ゴシック"/>
            </a:rPr>
            <a:t>　算定式が示されており、これにより算出すると１Ｍ</a:t>
          </a:r>
          <a:r>
            <a:rPr lang="el-GR" altLang="ja-JP" sz="900" b="0" i="0" u="none" strike="noStrike" baseline="0">
              <a:solidFill>
                <a:srgbClr val="000000"/>
              </a:solidFill>
              <a:latin typeface="ＭＳ ゴシック"/>
              <a:ea typeface="ＭＳ ゴシック"/>
            </a:rPr>
            <a:t>Ω</a:t>
          </a:r>
          <a:r>
            <a:rPr lang="ja-JP" altLang="en-US" sz="900" b="0" i="0" u="none" strike="noStrike" baseline="0">
              <a:solidFill>
                <a:srgbClr val="000000"/>
              </a:solidFill>
              <a:latin typeface="ＭＳ ゴシック"/>
              <a:ea typeface="ＭＳ ゴシック"/>
            </a:rPr>
            <a:t>以下であり、一般的な絶縁抵抗値</a:t>
          </a:r>
          <a:endParaRPr lang="en-US" altLang="ja-JP" sz="900" b="0" i="0" u="none" strike="noStrike" baseline="0">
            <a:solidFill>
              <a:srgbClr val="000000"/>
            </a:solidFill>
            <a:latin typeface="ＭＳ ゴシック"/>
            <a:ea typeface="ＭＳ ゴシック"/>
          </a:endParaRPr>
        </a:p>
        <a:p>
          <a:pPr algn="l" rtl="0">
            <a:lnSpc>
              <a:spcPts val="1100"/>
            </a:lnSpc>
            <a:defRPr sz="1000"/>
          </a:pPr>
          <a:r>
            <a:rPr lang="ja-JP" altLang="en-US" sz="900" b="0" i="0" u="none" strike="noStrike" baseline="0">
              <a:solidFill>
                <a:srgbClr val="000000"/>
              </a:solidFill>
              <a:latin typeface="ＭＳ ゴシック"/>
              <a:ea typeface="ＭＳ ゴシック"/>
            </a:rPr>
            <a:t>　として、取替目安値を１Ｍ</a:t>
          </a:r>
          <a:r>
            <a:rPr lang="el-GR" altLang="ja-JP" sz="900" b="0" i="0" u="none" strike="noStrike" baseline="0">
              <a:solidFill>
                <a:srgbClr val="000000"/>
              </a:solidFill>
              <a:latin typeface="ＭＳ ゴシック"/>
              <a:ea typeface="ＭＳ ゴシック"/>
            </a:rPr>
            <a:t>Ω</a:t>
          </a:r>
          <a:r>
            <a:rPr lang="ja-JP" altLang="en-US" sz="900" b="0" i="0" u="none" strike="noStrike" baseline="0">
              <a:solidFill>
                <a:srgbClr val="000000"/>
              </a:solidFill>
              <a:latin typeface="ＭＳ ゴシック"/>
              <a:ea typeface="ＭＳ ゴシック"/>
            </a:rPr>
            <a:t>以下とする。</a:t>
          </a:r>
          <a:endParaRPr lang="en-US" altLang="ja-JP" sz="900" b="0" i="0" u="none" strike="noStrike" baseline="0">
            <a:solidFill>
              <a:srgbClr val="000000"/>
            </a:solidFill>
            <a:latin typeface="ＭＳ ゴシック"/>
            <a:ea typeface="ＭＳ ゴシック"/>
          </a:endParaRPr>
        </a:p>
        <a:p>
          <a:pPr algn="l" rtl="0">
            <a:lnSpc>
              <a:spcPts val="1100"/>
            </a:lnSpc>
            <a:defRPr sz="1000"/>
          </a:pPr>
          <a:r>
            <a:rPr lang="ja-JP" altLang="en-US" sz="900" b="0" i="0" u="none" strike="noStrike" baseline="0">
              <a:solidFill>
                <a:srgbClr val="000000"/>
              </a:solidFill>
              <a:latin typeface="ＭＳ ゴシック"/>
              <a:ea typeface="ＭＳ ゴシック"/>
            </a:rPr>
            <a:t>　低圧電動機は</a:t>
          </a:r>
          <a:r>
            <a:rPr lang="en-US" altLang="ja-JP" sz="900" b="0" i="0" u="none" strike="noStrike" baseline="0">
              <a:solidFill>
                <a:srgbClr val="000000"/>
              </a:solidFill>
              <a:latin typeface="ＭＳ ゴシック"/>
              <a:ea typeface="ＭＳ ゴシック"/>
            </a:rPr>
            <a:t>5M</a:t>
          </a:r>
          <a:r>
            <a:rPr lang="el-GR" altLang="ja-JP" sz="900" b="0" i="0" u="none" strike="noStrike" baseline="0">
              <a:solidFill>
                <a:srgbClr val="000000"/>
              </a:solidFill>
              <a:latin typeface="ＭＳ ゴシック"/>
              <a:ea typeface="ＭＳ ゴシック"/>
            </a:rPr>
            <a:t>Ω</a:t>
          </a:r>
          <a:r>
            <a:rPr lang="ja-JP" altLang="en-US" sz="900" b="0" i="0" u="none" strike="noStrike" baseline="0">
              <a:solidFill>
                <a:srgbClr val="000000"/>
              </a:solidFill>
              <a:latin typeface="ＭＳ ゴシック"/>
              <a:ea typeface="ＭＳ ゴシック"/>
            </a:rPr>
            <a:t>以下になったら整備することが望ましい。</a:t>
          </a:r>
        </a:p>
      </xdr:txBody>
    </xdr:sp>
    <xdr:clientData/>
  </xdr:twoCellAnchor>
  <xdr:twoCellAnchor>
    <xdr:from>
      <xdr:col>12</xdr:col>
      <xdr:colOff>19050</xdr:colOff>
      <xdr:row>83</xdr:row>
      <xdr:rowOff>28575</xdr:rowOff>
    </xdr:from>
    <xdr:to>
      <xdr:col>21</xdr:col>
      <xdr:colOff>409575</xdr:colOff>
      <xdr:row>90</xdr:row>
      <xdr:rowOff>76200</xdr:rowOff>
    </xdr:to>
    <xdr:pic>
      <xdr:nvPicPr>
        <xdr:cNvPr id="61" name="Picture 210">
          <a:extLst>
            <a:ext uri="{FF2B5EF4-FFF2-40B4-BE49-F238E27FC236}">
              <a16:creationId xmlns:a16="http://schemas.microsoft.com/office/drawing/2014/main" id="{00000000-0008-0000-1100-00003D000000}"/>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l="9306" r="9354" b="11340"/>
        <a:stretch>
          <a:fillRect/>
        </a:stretch>
      </xdr:blipFill>
      <xdr:spPr bwMode="auto">
        <a:xfrm>
          <a:off x="5724525" y="14411325"/>
          <a:ext cx="5095875"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66675</xdr:colOff>
      <xdr:row>91</xdr:row>
      <xdr:rowOff>9525</xdr:rowOff>
    </xdr:from>
    <xdr:to>
      <xdr:col>21</xdr:col>
      <xdr:colOff>409575</xdr:colOff>
      <xdr:row>105</xdr:row>
      <xdr:rowOff>19050</xdr:rowOff>
    </xdr:to>
    <xdr:pic>
      <xdr:nvPicPr>
        <xdr:cNvPr id="62" name="Picture 211">
          <a:extLst>
            <a:ext uri="{FF2B5EF4-FFF2-40B4-BE49-F238E27FC236}">
              <a16:creationId xmlns:a16="http://schemas.microsoft.com/office/drawing/2014/main" id="{00000000-0008-0000-1100-00003E000000}"/>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r="5095" b="5830"/>
        <a:stretch>
          <a:fillRect/>
        </a:stretch>
      </xdr:blipFill>
      <xdr:spPr bwMode="auto">
        <a:xfrm>
          <a:off x="5772150" y="15611475"/>
          <a:ext cx="5048250" cy="214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108838</xdr:colOff>
      <xdr:row>89</xdr:row>
      <xdr:rowOff>147425</xdr:rowOff>
    </xdr:from>
    <xdr:to>
      <xdr:col>13</xdr:col>
      <xdr:colOff>196775</xdr:colOff>
      <xdr:row>91</xdr:row>
      <xdr:rowOff>2343</xdr:rowOff>
    </xdr:to>
    <xdr:sp macro="" textlink="">
      <xdr:nvSpPr>
        <xdr:cNvPr id="63" name="Text Box 3159">
          <a:extLst>
            <a:ext uri="{FF2B5EF4-FFF2-40B4-BE49-F238E27FC236}">
              <a16:creationId xmlns:a16="http://schemas.microsoft.com/office/drawing/2014/main" id="{00000000-0008-0000-1100-00003F000000}"/>
            </a:ext>
          </a:extLst>
        </xdr:cNvPr>
        <xdr:cNvSpPr txBox="1">
          <a:spLocks noChangeArrowheads="1"/>
        </xdr:cNvSpPr>
      </xdr:nvSpPr>
      <xdr:spPr bwMode="auto">
        <a:xfrm>
          <a:off x="5814313" y="15444575"/>
          <a:ext cx="507037" cy="159718"/>
        </a:xfrm>
        <a:prstGeom prst="rect">
          <a:avLst/>
        </a:prstGeom>
        <a:noFill/>
        <a:ln>
          <a:noFill/>
        </a:ln>
      </xdr:spPr>
      <xdr:txBody>
        <a:bodyPr wrap="none" lIns="18288" tIns="18288" rIns="0" bIns="0" anchor="t" upright="1">
          <a:noAutofit/>
        </a:bodyPr>
        <a:lstStyle/>
        <a:p>
          <a:pPr algn="l" rtl="0">
            <a:defRPr sz="1000"/>
          </a:pPr>
          <a:r>
            <a:rPr lang="ja-JP" altLang="en-US" sz="900" b="0" i="0" u="none" strike="noStrike" baseline="0">
              <a:solidFill>
                <a:srgbClr val="000000"/>
              </a:solidFill>
              <a:latin typeface="ＭＳ ゴシック"/>
              <a:ea typeface="ＭＳ ゴシック"/>
            </a:rPr>
            <a:t>○基準値</a:t>
          </a:r>
        </a:p>
      </xdr:txBody>
    </xdr:sp>
    <xdr:clientData/>
  </xdr:twoCellAnchor>
  <xdr:twoCellAnchor>
    <xdr:from>
      <xdr:col>12</xdr:col>
      <xdr:colOff>28575</xdr:colOff>
      <xdr:row>107</xdr:row>
      <xdr:rowOff>38100</xdr:rowOff>
    </xdr:from>
    <xdr:to>
      <xdr:col>21</xdr:col>
      <xdr:colOff>304800</xdr:colOff>
      <xdr:row>113</xdr:row>
      <xdr:rowOff>85725</xdr:rowOff>
    </xdr:to>
    <xdr:pic>
      <xdr:nvPicPr>
        <xdr:cNvPr id="64" name="Picture 287">
          <a:extLst>
            <a:ext uri="{FF2B5EF4-FFF2-40B4-BE49-F238E27FC236}">
              <a16:creationId xmlns:a16="http://schemas.microsoft.com/office/drawing/2014/main" id="{00000000-0008-0000-1100-00004000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l="10033" r="10316" b="17319"/>
        <a:stretch>
          <a:fillRect/>
        </a:stretch>
      </xdr:blipFill>
      <xdr:spPr bwMode="auto">
        <a:xfrm>
          <a:off x="5734050" y="18078450"/>
          <a:ext cx="4981575" cy="962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127708</xdr:colOff>
      <xdr:row>113</xdr:row>
      <xdr:rowOff>107998</xdr:rowOff>
    </xdr:from>
    <xdr:to>
      <xdr:col>17</xdr:col>
      <xdr:colOff>342900</xdr:colOff>
      <xdr:row>114</xdr:row>
      <xdr:rowOff>123825</xdr:rowOff>
    </xdr:to>
    <xdr:sp macro="" textlink="">
      <xdr:nvSpPr>
        <xdr:cNvPr id="65" name="Text Box 3161">
          <a:extLst>
            <a:ext uri="{FF2B5EF4-FFF2-40B4-BE49-F238E27FC236}">
              <a16:creationId xmlns:a16="http://schemas.microsoft.com/office/drawing/2014/main" id="{00000000-0008-0000-1100-000041000000}"/>
            </a:ext>
          </a:extLst>
        </xdr:cNvPr>
        <xdr:cNvSpPr txBox="1">
          <a:spLocks noChangeArrowheads="1"/>
        </xdr:cNvSpPr>
      </xdr:nvSpPr>
      <xdr:spPr bwMode="auto">
        <a:xfrm>
          <a:off x="5833183" y="19062748"/>
          <a:ext cx="3015542" cy="168227"/>
        </a:xfrm>
        <a:prstGeom prst="rect">
          <a:avLst/>
        </a:prstGeom>
        <a:noFill/>
        <a:ln>
          <a:noFill/>
        </a:ln>
      </xdr:spPr>
      <xdr:txBody>
        <a:bodyPr wrap="none" lIns="18288" tIns="18288" rIns="0" bIns="0" anchor="t" upright="1">
          <a:noAutofit/>
        </a:bodyPr>
        <a:lstStyle/>
        <a:p>
          <a:pPr algn="l" rtl="0">
            <a:lnSpc>
              <a:spcPts val="900"/>
            </a:lnSpc>
            <a:defRPr sz="1000"/>
          </a:pPr>
          <a:r>
            <a:rPr lang="ja-JP" altLang="en-US" sz="900" b="0" i="0" u="none" strike="noStrike" baseline="0">
              <a:solidFill>
                <a:srgbClr val="000000"/>
              </a:solidFill>
              <a:latin typeface="ＭＳ ゴシック"/>
              <a:ea typeface="ＭＳ ゴシック"/>
            </a:rPr>
            <a:t>○基準値・・・偏芯：</a:t>
          </a:r>
          <a:r>
            <a:rPr lang="en-US" altLang="ja-JP" sz="900" b="0" i="0" u="none" strike="noStrike" baseline="0">
              <a:solidFill>
                <a:srgbClr val="000000"/>
              </a:solidFill>
              <a:latin typeface="ＭＳ ゴシック"/>
              <a:ea typeface="ＭＳ ゴシック"/>
            </a:rPr>
            <a:t>0.5mm</a:t>
          </a:r>
          <a:r>
            <a:rPr lang="ja-JP" altLang="en-US" sz="900" b="0" i="0" u="none" strike="noStrike" baseline="0">
              <a:solidFill>
                <a:srgbClr val="000000"/>
              </a:solidFill>
              <a:latin typeface="ＭＳ ゴシック"/>
              <a:ea typeface="ＭＳ ゴシック"/>
            </a:rPr>
            <a:t>以下、偏角：</a:t>
          </a:r>
          <a:r>
            <a:rPr lang="en-US" altLang="ja-JP" sz="900" b="0" i="0" u="none" strike="noStrike" baseline="0">
              <a:solidFill>
                <a:srgbClr val="000000"/>
              </a:solidFill>
              <a:latin typeface="ＭＳ ゴシック"/>
              <a:ea typeface="ＭＳ ゴシック"/>
            </a:rPr>
            <a:t>0.5°</a:t>
          </a:r>
          <a:r>
            <a:rPr lang="ja-JP" altLang="en-US" sz="900" b="0" i="0" u="none" strike="noStrike" baseline="0">
              <a:solidFill>
                <a:srgbClr val="000000"/>
              </a:solidFill>
              <a:latin typeface="ＭＳ ゴシック"/>
              <a:ea typeface="ＭＳ ゴシック"/>
            </a:rPr>
            <a:t>以下</a:t>
          </a:r>
        </a:p>
      </xdr:txBody>
    </xdr:sp>
    <xdr:clientData/>
  </xdr:twoCellAnchor>
  <xdr:twoCellAnchor>
    <xdr:from>
      <xdr:col>12</xdr:col>
      <xdr:colOff>38100</xdr:colOff>
      <xdr:row>116</xdr:row>
      <xdr:rowOff>9525</xdr:rowOff>
    </xdr:from>
    <xdr:to>
      <xdr:col>21</xdr:col>
      <xdr:colOff>247650</xdr:colOff>
      <xdr:row>121</xdr:row>
      <xdr:rowOff>66675</xdr:rowOff>
    </xdr:to>
    <xdr:pic>
      <xdr:nvPicPr>
        <xdr:cNvPr id="66" name="Picture 333">
          <a:extLst>
            <a:ext uri="{FF2B5EF4-FFF2-40B4-BE49-F238E27FC236}">
              <a16:creationId xmlns:a16="http://schemas.microsoft.com/office/drawing/2014/main" id="{00000000-0008-0000-1100-000042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l="10591" r="10825" b="16832"/>
        <a:stretch>
          <a:fillRect/>
        </a:stretch>
      </xdr:blipFill>
      <xdr:spPr bwMode="auto">
        <a:xfrm>
          <a:off x="5743575" y="19421475"/>
          <a:ext cx="49149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36791</xdr:colOff>
      <xdr:row>121</xdr:row>
      <xdr:rowOff>49523</xdr:rowOff>
    </xdr:from>
    <xdr:to>
      <xdr:col>21</xdr:col>
      <xdr:colOff>295275</xdr:colOff>
      <xdr:row>125</xdr:row>
      <xdr:rowOff>38866</xdr:rowOff>
    </xdr:to>
    <xdr:sp macro="" textlink="">
      <xdr:nvSpPr>
        <xdr:cNvPr id="67" name="Text Box 3163">
          <a:extLst>
            <a:ext uri="{FF2B5EF4-FFF2-40B4-BE49-F238E27FC236}">
              <a16:creationId xmlns:a16="http://schemas.microsoft.com/office/drawing/2014/main" id="{00000000-0008-0000-1100-000043000000}"/>
            </a:ext>
          </a:extLst>
        </xdr:cNvPr>
        <xdr:cNvSpPr txBox="1">
          <a:spLocks noChangeArrowheads="1"/>
        </xdr:cNvSpPr>
      </xdr:nvSpPr>
      <xdr:spPr bwMode="auto">
        <a:xfrm>
          <a:off x="5742266" y="20223473"/>
          <a:ext cx="4963834" cy="598943"/>
        </a:xfrm>
        <a:prstGeom prst="rect">
          <a:avLst/>
        </a:prstGeom>
        <a:noFill/>
        <a:ln>
          <a:noFill/>
        </a:ln>
      </xdr:spPr>
      <xdr:txBody>
        <a:bodyPr wrap="none" lIns="18288" tIns="18288" rIns="0" bIns="0" anchor="t" upright="1">
          <a:noAutofit/>
        </a:bodyPr>
        <a:lstStyle/>
        <a:p>
          <a:pPr algn="l" rtl="0">
            <a:lnSpc>
              <a:spcPts val="1100"/>
            </a:lnSpc>
            <a:defRPr sz="1000"/>
          </a:pPr>
          <a:r>
            <a:rPr lang="en-US" altLang="ja-JP" sz="900" b="0" i="0" u="none" strike="noStrike" baseline="0">
              <a:solidFill>
                <a:srgbClr val="000000"/>
              </a:solidFill>
              <a:latin typeface="ＭＳ ゴシック"/>
              <a:ea typeface="ＭＳ ゴシック"/>
            </a:rPr>
            <a:t>※</a:t>
          </a:r>
          <a:r>
            <a:rPr lang="ja-JP" altLang="en-US" sz="900" b="0" i="0" u="none" strike="noStrike" baseline="0">
              <a:solidFill>
                <a:srgbClr val="000000"/>
              </a:solidFill>
              <a:latin typeface="ＭＳ ゴシック"/>
              <a:ea typeface="ＭＳ ゴシック"/>
            </a:rPr>
            <a:t>電動機の回転数は、電源周波数や負荷によって違うため測定時の状態も勘案して判定する。</a:t>
          </a:r>
        </a:p>
        <a:p>
          <a:pPr algn="l" rtl="0">
            <a:lnSpc>
              <a:spcPts val="1100"/>
            </a:lnSpc>
            <a:defRPr sz="1000"/>
          </a:pPr>
          <a:r>
            <a:rPr lang="ja-JP" altLang="en-US" sz="900" b="0" i="0" u="none" strike="noStrike" baseline="0">
              <a:solidFill>
                <a:srgbClr val="000000"/>
              </a:solidFill>
              <a:latin typeface="ＭＳ ゴシック"/>
              <a:ea typeface="ＭＳ ゴシック"/>
            </a:rPr>
            <a:t>  設置時の計測値がある場合はその結果と照合し、その差が異常に大きい場合、</a:t>
          </a:r>
          <a:endParaRPr lang="en-US" altLang="ja-JP" sz="900" b="0" i="0" u="none" strike="noStrike" baseline="0">
            <a:solidFill>
              <a:srgbClr val="000000"/>
            </a:solidFill>
            <a:latin typeface="ＭＳ ゴシック"/>
            <a:ea typeface="ＭＳ ゴシック"/>
          </a:endParaRPr>
        </a:p>
        <a:p>
          <a:pPr algn="l" rtl="0">
            <a:lnSpc>
              <a:spcPts val="1100"/>
            </a:lnSpc>
            <a:defRPr sz="1000"/>
          </a:pPr>
          <a:r>
            <a:rPr lang="ja-JP" altLang="en-US" sz="900" b="0" i="0" u="none" strike="noStrike" baseline="0">
              <a:solidFill>
                <a:srgbClr val="000000"/>
              </a:solidFill>
              <a:latin typeface="ＭＳ ゴシック"/>
              <a:ea typeface="ＭＳ ゴシック"/>
            </a:rPr>
            <a:t>　設備の機能に障害が発生していると推測し、判定を行う。</a:t>
          </a:r>
        </a:p>
        <a:p>
          <a:pPr algn="l" rtl="0">
            <a:lnSpc>
              <a:spcPts val="900"/>
            </a:lnSpc>
            <a:defRPr sz="1000"/>
          </a:pPr>
          <a:r>
            <a:rPr lang="ja-JP" altLang="en-US" sz="900" b="0" i="0" u="none" strike="noStrike" baseline="0">
              <a:solidFill>
                <a:srgbClr val="000000"/>
              </a:solidFill>
              <a:latin typeface="ＭＳ ゴシック"/>
              <a:ea typeface="ＭＳ ゴシック"/>
            </a:rPr>
            <a:t>  設置時の記録がない場合は、開閉速度</a:t>
          </a:r>
          <a:r>
            <a:rPr lang="en-US" altLang="ja-JP" sz="900" b="0" i="0" u="none" strike="noStrike" baseline="0">
              <a:solidFill>
                <a:srgbClr val="000000"/>
              </a:solidFill>
              <a:latin typeface="ＭＳ ゴシック"/>
              <a:ea typeface="ＭＳ ゴシック"/>
            </a:rPr>
            <a:t>(m/min)</a:t>
          </a:r>
          <a:r>
            <a:rPr lang="ja-JP" altLang="en-US" sz="900" b="0" i="0" u="none" strike="noStrike" baseline="0">
              <a:solidFill>
                <a:srgbClr val="000000"/>
              </a:solidFill>
              <a:latin typeface="ＭＳ ゴシック"/>
              <a:ea typeface="ＭＳ ゴシック"/>
            </a:rPr>
            <a:t>を設計値と比較して判定する。 </a:t>
          </a:r>
        </a:p>
      </xdr:txBody>
    </xdr:sp>
    <xdr:clientData/>
  </xdr:twoCellAnchor>
</xdr:wsDr>
</file>

<file path=xl/drawings/drawing1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828675</xdr:colOff>
          <xdr:row>20</xdr:row>
          <xdr:rowOff>209550</xdr:rowOff>
        </xdr:from>
        <xdr:to>
          <xdr:col>9</xdr:col>
          <xdr:colOff>523875</xdr:colOff>
          <xdr:row>22</xdr:row>
          <xdr:rowOff>0</xdr:rowOff>
        </xdr:to>
        <xdr:sp macro="" textlink="">
          <xdr:nvSpPr>
            <xdr:cNvPr id="66561" name="Check Box 1" hidden="1">
              <a:extLst>
                <a:ext uri="{63B3BB69-23CF-44E3-9099-C40C66FF867C}">
                  <a14:compatExt spid="_x0000_s66561"/>
                </a:ext>
                <a:ext uri="{FF2B5EF4-FFF2-40B4-BE49-F238E27FC236}">
                  <a16:creationId xmlns:a16="http://schemas.microsoft.com/office/drawing/2014/main" id="{00000000-0008-0000-1300-000001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1.0mm以上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18</xdr:row>
          <xdr:rowOff>0</xdr:rowOff>
        </xdr:from>
        <xdr:to>
          <xdr:col>5</xdr:col>
          <xdr:colOff>9525</xdr:colOff>
          <xdr:row>19</xdr:row>
          <xdr:rowOff>0</xdr:rowOff>
        </xdr:to>
        <xdr:sp macro="" textlink="">
          <xdr:nvSpPr>
            <xdr:cNvPr id="66562" name="Check Box 2" hidden="1">
              <a:extLst>
                <a:ext uri="{63B3BB69-23CF-44E3-9099-C40C66FF867C}">
                  <a14:compatExt spid="_x0000_s66562"/>
                </a:ext>
                <a:ext uri="{FF2B5EF4-FFF2-40B4-BE49-F238E27FC236}">
                  <a16:creationId xmlns:a16="http://schemas.microsoft.com/office/drawing/2014/main" id="{00000000-0008-0000-1300-000002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28</xdr:row>
          <xdr:rowOff>257175</xdr:rowOff>
        </xdr:from>
        <xdr:to>
          <xdr:col>8</xdr:col>
          <xdr:colOff>266700</xdr:colOff>
          <xdr:row>30</xdr:row>
          <xdr:rowOff>9525</xdr:rowOff>
        </xdr:to>
        <xdr:sp macro="" textlink="">
          <xdr:nvSpPr>
            <xdr:cNvPr id="66563" name="Check Box 3" hidden="1">
              <a:extLst>
                <a:ext uri="{63B3BB69-23CF-44E3-9099-C40C66FF867C}">
                  <a14:compatExt spid="_x0000_s66563"/>
                </a:ext>
                <a:ext uri="{FF2B5EF4-FFF2-40B4-BE49-F238E27FC236}">
                  <a16:creationId xmlns:a16="http://schemas.microsoft.com/office/drawing/2014/main" id="{00000000-0008-0000-1300-000003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1.目地間中央や部材解放部の垂直ひび割れ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30</xdr:row>
          <xdr:rowOff>0</xdr:rowOff>
        </xdr:from>
        <xdr:to>
          <xdr:col>7</xdr:col>
          <xdr:colOff>0</xdr:colOff>
          <xdr:row>31</xdr:row>
          <xdr:rowOff>0</xdr:rowOff>
        </xdr:to>
        <xdr:sp macro="" textlink="">
          <xdr:nvSpPr>
            <xdr:cNvPr id="66564" name="Check Box 4" hidden="1">
              <a:extLst>
                <a:ext uri="{63B3BB69-23CF-44E3-9099-C40C66FF867C}">
                  <a14:compatExt spid="_x0000_s66564"/>
                </a:ext>
                <a:ext uri="{FF2B5EF4-FFF2-40B4-BE49-F238E27FC236}">
                  <a16:creationId xmlns:a16="http://schemas.microsoft.com/office/drawing/2014/main" id="{00000000-0008-0000-1300-000004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2.特徴的な形状を示さないひび割れ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31</xdr:row>
          <xdr:rowOff>0</xdr:rowOff>
        </xdr:from>
        <xdr:to>
          <xdr:col>7</xdr:col>
          <xdr:colOff>95250</xdr:colOff>
          <xdr:row>31</xdr:row>
          <xdr:rowOff>200025</xdr:rowOff>
        </xdr:to>
        <xdr:sp macro="" textlink="">
          <xdr:nvSpPr>
            <xdr:cNvPr id="66565" name="Check Box 5" hidden="1">
              <a:extLst>
                <a:ext uri="{63B3BB69-23CF-44E3-9099-C40C66FF867C}">
                  <a14:compatExt spid="_x0000_s66565"/>
                </a:ext>
                <a:ext uri="{FF2B5EF4-FFF2-40B4-BE49-F238E27FC236}">
                  <a16:creationId xmlns:a16="http://schemas.microsoft.com/office/drawing/2014/main" id="{00000000-0008-0000-1300-000005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3.格子状・亀甲状などのひび割れ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32</xdr:row>
          <xdr:rowOff>0</xdr:rowOff>
        </xdr:from>
        <xdr:to>
          <xdr:col>7</xdr:col>
          <xdr:colOff>819150</xdr:colOff>
          <xdr:row>32</xdr:row>
          <xdr:rowOff>200025</xdr:rowOff>
        </xdr:to>
        <xdr:sp macro="" textlink="">
          <xdr:nvSpPr>
            <xdr:cNvPr id="66566" name="Check Box 6" hidden="1">
              <a:extLst>
                <a:ext uri="{63B3BB69-23CF-44E3-9099-C40C66FF867C}">
                  <a14:compatExt spid="_x0000_s66566"/>
                </a:ext>
                <a:ext uri="{FF2B5EF4-FFF2-40B4-BE49-F238E27FC236}">
                  <a16:creationId xmlns:a16="http://schemas.microsoft.com/office/drawing/2014/main" id="{00000000-0008-0000-1300-000006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4.側壁を横切るような水平もしくは斜めのひび割れ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33</xdr:row>
          <xdr:rowOff>0</xdr:rowOff>
        </xdr:from>
        <xdr:to>
          <xdr:col>6</xdr:col>
          <xdr:colOff>180975</xdr:colOff>
          <xdr:row>34</xdr:row>
          <xdr:rowOff>9525</xdr:rowOff>
        </xdr:to>
        <xdr:sp macro="" textlink="">
          <xdr:nvSpPr>
            <xdr:cNvPr id="66567" name="Check Box 7" hidden="1">
              <a:extLst>
                <a:ext uri="{63B3BB69-23CF-44E3-9099-C40C66FF867C}">
                  <a14:compatExt spid="_x0000_s66567"/>
                </a:ext>
                <a:ext uri="{FF2B5EF4-FFF2-40B4-BE49-F238E27FC236}">
                  <a16:creationId xmlns:a16="http://schemas.microsoft.com/office/drawing/2014/main" id="{00000000-0008-0000-1300-000007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5.鉄筋に沿ったひび割れ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34</xdr:row>
          <xdr:rowOff>0</xdr:rowOff>
        </xdr:from>
        <xdr:to>
          <xdr:col>6</xdr:col>
          <xdr:colOff>180975</xdr:colOff>
          <xdr:row>35</xdr:row>
          <xdr:rowOff>9525</xdr:rowOff>
        </xdr:to>
        <xdr:sp macro="" textlink="">
          <xdr:nvSpPr>
            <xdr:cNvPr id="66568" name="Check Box 8" hidden="1">
              <a:extLst>
                <a:ext uri="{63B3BB69-23CF-44E3-9099-C40C66FF867C}">
                  <a14:compatExt spid="_x0000_s66568"/>
                </a:ext>
                <a:ext uri="{FF2B5EF4-FFF2-40B4-BE49-F238E27FC236}">
                  <a16:creationId xmlns:a16="http://schemas.microsoft.com/office/drawing/2014/main" id="{00000000-0008-0000-1300-000008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37</xdr:row>
          <xdr:rowOff>0</xdr:rowOff>
        </xdr:from>
        <xdr:to>
          <xdr:col>6</xdr:col>
          <xdr:colOff>180975</xdr:colOff>
          <xdr:row>38</xdr:row>
          <xdr:rowOff>9525</xdr:rowOff>
        </xdr:to>
        <xdr:sp macro="" textlink="">
          <xdr:nvSpPr>
            <xdr:cNvPr id="66569" name="Check Box 9" hidden="1">
              <a:extLst>
                <a:ext uri="{63B3BB69-23CF-44E3-9099-C40C66FF867C}">
                  <a14:compatExt spid="_x0000_s66569"/>
                </a:ext>
                <a:ext uri="{FF2B5EF4-FFF2-40B4-BE49-F238E27FC236}">
                  <a16:creationId xmlns:a16="http://schemas.microsoft.com/office/drawing/2014/main" id="{00000000-0008-0000-1300-000009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35</xdr:row>
          <xdr:rowOff>0</xdr:rowOff>
        </xdr:from>
        <xdr:to>
          <xdr:col>9</xdr:col>
          <xdr:colOff>152400</xdr:colOff>
          <xdr:row>36</xdr:row>
          <xdr:rowOff>9525</xdr:rowOff>
        </xdr:to>
        <xdr:sp macro="" textlink="">
          <xdr:nvSpPr>
            <xdr:cNvPr id="66570" name="Check Box 10" hidden="1">
              <a:extLst>
                <a:ext uri="{63B3BB69-23CF-44E3-9099-C40C66FF867C}">
                  <a14:compatExt spid="_x0000_s66570"/>
                </a:ext>
                <a:ext uri="{FF2B5EF4-FFF2-40B4-BE49-F238E27FC236}">
                  <a16:creationId xmlns:a16="http://schemas.microsoft.com/office/drawing/2014/main" id="{00000000-0008-0000-1300-00000A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ひび割れ密度 ：ひび割れ幅0.2mm以上のものが50cm/m2以上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36</xdr:row>
          <xdr:rowOff>0</xdr:rowOff>
        </xdr:from>
        <xdr:to>
          <xdr:col>6</xdr:col>
          <xdr:colOff>200025</xdr:colOff>
          <xdr:row>37</xdr:row>
          <xdr:rowOff>9525</xdr:rowOff>
        </xdr:to>
        <xdr:sp macro="" textlink="">
          <xdr:nvSpPr>
            <xdr:cNvPr id="66571" name="Check Box 11" hidden="1">
              <a:extLst>
                <a:ext uri="{63B3BB69-23CF-44E3-9099-C40C66FF867C}">
                  <a14:compatExt spid="_x0000_s66571"/>
                </a:ext>
                <a:ext uri="{FF2B5EF4-FFF2-40B4-BE49-F238E27FC236}">
                  <a16:creationId xmlns:a16="http://schemas.microsoft.com/office/drawing/2014/main" id="{00000000-0008-0000-1300-00000B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全体的（表面の50％以上）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38</xdr:row>
          <xdr:rowOff>0</xdr:rowOff>
        </xdr:from>
        <xdr:to>
          <xdr:col>6</xdr:col>
          <xdr:colOff>247650</xdr:colOff>
          <xdr:row>39</xdr:row>
          <xdr:rowOff>9525</xdr:rowOff>
        </xdr:to>
        <xdr:sp macro="" textlink="">
          <xdr:nvSpPr>
            <xdr:cNvPr id="66572" name="Check Box 12" hidden="1">
              <a:extLst>
                <a:ext uri="{63B3BB69-23CF-44E3-9099-C40C66FF867C}">
                  <a14:compatExt spid="_x0000_s66572"/>
                </a:ext>
                <a:ext uri="{FF2B5EF4-FFF2-40B4-BE49-F238E27FC236}">
                  <a16:creationId xmlns:a16="http://schemas.microsoft.com/office/drawing/2014/main" id="{00000000-0008-0000-1300-00000C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滲出し、漏水跡、滴水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38</xdr:row>
          <xdr:rowOff>0</xdr:rowOff>
        </xdr:from>
        <xdr:to>
          <xdr:col>7</xdr:col>
          <xdr:colOff>962025</xdr:colOff>
          <xdr:row>39</xdr:row>
          <xdr:rowOff>9525</xdr:rowOff>
        </xdr:to>
        <xdr:sp macro="" textlink="">
          <xdr:nvSpPr>
            <xdr:cNvPr id="66573" name="Check Box 13" hidden="1">
              <a:extLst>
                <a:ext uri="{63B3BB69-23CF-44E3-9099-C40C66FF867C}">
                  <a14:compatExt spid="_x0000_s66573"/>
                </a:ext>
                <a:ext uri="{FF2B5EF4-FFF2-40B4-BE49-F238E27FC236}">
                  <a16:creationId xmlns:a16="http://schemas.microsoft.com/office/drawing/2014/main" id="{00000000-0008-0000-1300-00000D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流水、噴水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39</xdr:row>
          <xdr:rowOff>0</xdr:rowOff>
        </xdr:from>
        <xdr:to>
          <xdr:col>5</xdr:col>
          <xdr:colOff>57150</xdr:colOff>
          <xdr:row>40</xdr:row>
          <xdr:rowOff>9525</xdr:rowOff>
        </xdr:to>
        <xdr:sp macro="" textlink="">
          <xdr:nvSpPr>
            <xdr:cNvPr id="66574" name="Check Box 14" hidden="1">
              <a:extLst>
                <a:ext uri="{63B3BB69-23CF-44E3-9099-C40C66FF867C}">
                  <a14:compatExt spid="_x0000_s66574"/>
                </a:ext>
                <a:ext uri="{FF2B5EF4-FFF2-40B4-BE49-F238E27FC236}">
                  <a16:creationId xmlns:a16="http://schemas.microsoft.com/office/drawing/2014/main" id="{00000000-0008-0000-1300-00000E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41</xdr:row>
          <xdr:rowOff>28575</xdr:rowOff>
        </xdr:from>
        <xdr:to>
          <xdr:col>6</xdr:col>
          <xdr:colOff>247650</xdr:colOff>
          <xdr:row>41</xdr:row>
          <xdr:rowOff>276225</xdr:rowOff>
        </xdr:to>
        <xdr:sp macro="" textlink="">
          <xdr:nvSpPr>
            <xdr:cNvPr id="66575" name="Check Box 15" hidden="1">
              <a:extLst>
                <a:ext uri="{63B3BB69-23CF-44E3-9099-C40C66FF867C}">
                  <a14:compatExt spid="_x0000_s66575"/>
                </a:ext>
                <a:ext uri="{FF2B5EF4-FFF2-40B4-BE49-F238E27FC236}">
                  <a16:creationId xmlns:a16="http://schemas.microsoft.com/office/drawing/2014/main" id="{00000000-0008-0000-1300-00000F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部分的(表面の50％未満)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41</xdr:row>
          <xdr:rowOff>38100</xdr:rowOff>
        </xdr:from>
        <xdr:to>
          <xdr:col>8</xdr:col>
          <xdr:colOff>85725</xdr:colOff>
          <xdr:row>41</xdr:row>
          <xdr:rowOff>276225</xdr:rowOff>
        </xdr:to>
        <xdr:sp macro="" textlink="">
          <xdr:nvSpPr>
            <xdr:cNvPr id="66576" name="Check Box 16" hidden="1">
              <a:extLst>
                <a:ext uri="{63B3BB69-23CF-44E3-9099-C40C66FF867C}">
                  <a14:compatExt spid="_x0000_s66576"/>
                </a:ext>
                <a:ext uri="{FF2B5EF4-FFF2-40B4-BE49-F238E27FC236}">
                  <a16:creationId xmlns:a16="http://schemas.microsoft.com/office/drawing/2014/main" id="{00000000-0008-0000-1300-000010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全体的(表面の50％以上)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42</xdr:row>
          <xdr:rowOff>9525</xdr:rowOff>
        </xdr:from>
        <xdr:to>
          <xdr:col>6</xdr:col>
          <xdr:colOff>276225</xdr:colOff>
          <xdr:row>43</xdr:row>
          <xdr:rowOff>9525</xdr:rowOff>
        </xdr:to>
        <xdr:sp macro="" textlink="">
          <xdr:nvSpPr>
            <xdr:cNvPr id="66577" name="Check Box 17" hidden="1">
              <a:extLst>
                <a:ext uri="{63B3BB69-23CF-44E3-9099-C40C66FF867C}">
                  <a14:compatExt spid="_x0000_s66577"/>
                </a:ext>
                <a:ext uri="{FF2B5EF4-FFF2-40B4-BE49-F238E27FC236}">
                  <a16:creationId xmlns:a16="http://schemas.microsoft.com/office/drawing/2014/main" id="{00000000-0008-0000-1300-000011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部分的（表面の50％未満）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43</xdr:row>
          <xdr:rowOff>0</xdr:rowOff>
        </xdr:from>
        <xdr:to>
          <xdr:col>6</xdr:col>
          <xdr:colOff>342900</xdr:colOff>
          <xdr:row>43</xdr:row>
          <xdr:rowOff>247650</xdr:rowOff>
        </xdr:to>
        <xdr:sp macro="" textlink="">
          <xdr:nvSpPr>
            <xdr:cNvPr id="66578" name="Check Box 18" hidden="1">
              <a:extLst>
                <a:ext uri="{63B3BB69-23CF-44E3-9099-C40C66FF867C}">
                  <a14:compatExt spid="_x0000_s66578"/>
                </a:ext>
                <a:ext uri="{FF2B5EF4-FFF2-40B4-BE49-F238E27FC236}">
                  <a16:creationId xmlns:a16="http://schemas.microsoft.com/office/drawing/2014/main" id="{00000000-0008-0000-1300-000012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全体的（表面の50％以上）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44</xdr:row>
          <xdr:rowOff>57150</xdr:rowOff>
        </xdr:from>
        <xdr:to>
          <xdr:col>6</xdr:col>
          <xdr:colOff>228600</xdr:colOff>
          <xdr:row>44</xdr:row>
          <xdr:rowOff>295275</xdr:rowOff>
        </xdr:to>
        <xdr:sp macro="" textlink="">
          <xdr:nvSpPr>
            <xdr:cNvPr id="66579" name="Check Box 19" hidden="1">
              <a:extLst>
                <a:ext uri="{63B3BB69-23CF-44E3-9099-C40C66FF867C}">
                  <a14:compatExt spid="_x0000_s66579"/>
                </a:ext>
                <a:ext uri="{FF2B5EF4-FFF2-40B4-BE49-F238E27FC236}">
                  <a16:creationId xmlns:a16="http://schemas.microsoft.com/office/drawing/2014/main" id="{00000000-0008-0000-1300-000013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部分的(表面の50％未満)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44</xdr:row>
          <xdr:rowOff>57150</xdr:rowOff>
        </xdr:from>
        <xdr:to>
          <xdr:col>8</xdr:col>
          <xdr:colOff>38100</xdr:colOff>
          <xdr:row>44</xdr:row>
          <xdr:rowOff>295275</xdr:rowOff>
        </xdr:to>
        <xdr:sp macro="" textlink="">
          <xdr:nvSpPr>
            <xdr:cNvPr id="66580" name="Check Box 20" hidden="1">
              <a:extLst>
                <a:ext uri="{63B3BB69-23CF-44E3-9099-C40C66FF867C}">
                  <a14:compatExt spid="_x0000_s66580"/>
                </a:ext>
                <a:ext uri="{FF2B5EF4-FFF2-40B4-BE49-F238E27FC236}">
                  <a16:creationId xmlns:a16="http://schemas.microsoft.com/office/drawing/2014/main" id="{00000000-0008-0000-1300-000014040100}"/>
                </a:ext>
              </a:extLst>
            </xdr:cNvPr>
            <xdr:cNvSpPr/>
          </xdr:nvSpPr>
          <xdr:spPr bwMode="auto">
            <a:xfrm>
              <a:off x="0" y="0"/>
              <a:ext cx="0" cy="0"/>
            </a:xfrm>
            <a:prstGeom prst="rect">
              <a:avLst/>
            </a:prstGeom>
            <a:noFill/>
            <a:ln>
              <a:noFill/>
            </a:ln>
            <a:extLst>
              <a:ext uri="{909E8E84-426E-40DD-AFC4-6F175D3DCCD1}">
                <a14:hiddenFill>
                  <a:solidFill>
                    <a:srgbClr val="FFFF00" mc:Ignorable="a14" a14:legacySpreadsheetColorIndex="13"/>
                  </a:solidFill>
                </a14:hiddenFill>
              </a:ext>
              <a:ext uri="{91240B29-F687-4F45-9708-019B960494DF}">
                <a14:hiddenLine w="9525">
                  <a:solidFill>
                    <a:srgbClr val="0000FF" mc:Ignorable="a14" a14:legacySpreadsheetColorIndex="12"/>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全体的(表面の50％以上)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20</xdr:row>
          <xdr:rowOff>209550</xdr:rowOff>
        </xdr:from>
        <xdr:to>
          <xdr:col>5</xdr:col>
          <xdr:colOff>371475</xdr:colOff>
          <xdr:row>22</xdr:row>
          <xdr:rowOff>0</xdr:rowOff>
        </xdr:to>
        <xdr:sp macro="" textlink="">
          <xdr:nvSpPr>
            <xdr:cNvPr id="66581" name="Check Box 21" hidden="1">
              <a:extLst>
                <a:ext uri="{63B3BB69-23CF-44E3-9099-C40C66FF867C}">
                  <a14:compatExt spid="_x0000_s66581"/>
                </a:ext>
                <a:ext uri="{FF2B5EF4-FFF2-40B4-BE49-F238E27FC236}">
                  <a16:creationId xmlns:a16="http://schemas.microsoft.com/office/drawing/2014/main" id="{00000000-0008-0000-1300-000015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0.2mm未満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438150</xdr:colOff>
          <xdr:row>20</xdr:row>
          <xdr:rowOff>209550</xdr:rowOff>
        </xdr:from>
        <xdr:to>
          <xdr:col>7</xdr:col>
          <xdr:colOff>790575</xdr:colOff>
          <xdr:row>22</xdr:row>
          <xdr:rowOff>0</xdr:rowOff>
        </xdr:to>
        <xdr:sp macro="" textlink="">
          <xdr:nvSpPr>
            <xdr:cNvPr id="66582" name="Check Box 22" hidden="1">
              <a:extLst>
                <a:ext uri="{63B3BB69-23CF-44E3-9099-C40C66FF867C}">
                  <a14:compatExt spid="_x0000_s66582"/>
                </a:ext>
                <a:ext uri="{FF2B5EF4-FFF2-40B4-BE49-F238E27FC236}">
                  <a16:creationId xmlns:a16="http://schemas.microsoft.com/office/drawing/2014/main" id="{00000000-0008-0000-1300-000016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0.2mm以上～1.0mm未満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323850</xdr:colOff>
          <xdr:row>18</xdr:row>
          <xdr:rowOff>0</xdr:rowOff>
        </xdr:from>
        <xdr:to>
          <xdr:col>6</xdr:col>
          <xdr:colOff>323850</xdr:colOff>
          <xdr:row>18</xdr:row>
          <xdr:rowOff>200025</xdr:rowOff>
        </xdr:to>
        <xdr:sp macro="" textlink="">
          <xdr:nvSpPr>
            <xdr:cNvPr id="66583" name="Check Box 23" hidden="1">
              <a:extLst>
                <a:ext uri="{63B3BB69-23CF-44E3-9099-C40C66FF867C}">
                  <a14:compatExt spid="_x0000_s66583"/>
                </a:ext>
                <a:ext uri="{FF2B5EF4-FFF2-40B4-BE49-F238E27FC236}">
                  <a16:creationId xmlns:a16="http://schemas.microsoft.com/office/drawing/2014/main" id="{00000000-0008-0000-1300-000017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19</xdr:row>
          <xdr:rowOff>9525</xdr:rowOff>
        </xdr:from>
        <xdr:to>
          <xdr:col>5</xdr:col>
          <xdr:colOff>9525</xdr:colOff>
          <xdr:row>20</xdr:row>
          <xdr:rowOff>0</xdr:rowOff>
        </xdr:to>
        <xdr:sp macro="" textlink="">
          <xdr:nvSpPr>
            <xdr:cNvPr id="66584" name="Check Box 24" hidden="1">
              <a:extLst>
                <a:ext uri="{63B3BB69-23CF-44E3-9099-C40C66FF867C}">
                  <a14:compatExt spid="_x0000_s66584"/>
                </a:ext>
                <a:ext uri="{FF2B5EF4-FFF2-40B4-BE49-F238E27FC236}">
                  <a16:creationId xmlns:a16="http://schemas.microsoft.com/office/drawing/2014/main" id="{00000000-0008-0000-1300-000018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323850</xdr:colOff>
          <xdr:row>19</xdr:row>
          <xdr:rowOff>0</xdr:rowOff>
        </xdr:from>
        <xdr:to>
          <xdr:col>6</xdr:col>
          <xdr:colOff>323850</xdr:colOff>
          <xdr:row>19</xdr:row>
          <xdr:rowOff>200025</xdr:rowOff>
        </xdr:to>
        <xdr:sp macro="" textlink="">
          <xdr:nvSpPr>
            <xdr:cNvPr id="66585" name="Check Box 25" hidden="1">
              <a:extLst>
                <a:ext uri="{63B3BB69-23CF-44E3-9099-C40C66FF867C}">
                  <a14:compatExt spid="_x0000_s66585"/>
                </a:ext>
                <a:ext uri="{FF2B5EF4-FFF2-40B4-BE49-F238E27FC236}">
                  <a16:creationId xmlns:a16="http://schemas.microsoft.com/office/drawing/2014/main" id="{00000000-0008-0000-1300-000019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23</xdr:row>
          <xdr:rowOff>19050</xdr:rowOff>
        </xdr:from>
        <xdr:to>
          <xdr:col>5</xdr:col>
          <xdr:colOff>295275</xdr:colOff>
          <xdr:row>23</xdr:row>
          <xdr:rowOff>247650</xdr:rowOff>
        </xdr:to>
        <xdr:sp macro="" textlink="">
          <xdr:nvSpPr>
            <xdr:cNvPr id="66586" name="Check Box 26" hidden="1">
              <a:extLst>
                <a:ext uri="{63B3BB69-23CF-44E3-9099-C40C66FF867C}">
                  <a14:compatExt spid="_x0000_s66586"/>
                </a:ext>
                <a:ext uri="{FF2B5EF4-FFF2-40B4-BE49-F238E27FC236}">
                  <a16:creationId xmlns:a16="http://schemas.microsoft.com/office/drawing/2014/main" id="{00000000-0008-0000-1300-00001A040100}"/>
                </a:ext>
              </a:extLst>
            </xdr:cNvPr>
            <xdr:cNvSpPr/>
          </xdr:nvSpPr>
          <xdr:spPr bwMode="auto">
            <a:xfrm>
              <a:off x="0" y="0"/>
              <a:ext cx="0" cy="0"/>
            </a:xfrm>
            <a:prstGeom prst="rect">
              <a:avLst/>
            </a:prstGeom>
            <a:noFill/>
            <a:ln>
              <a:noFill/>
            </a:ln>
            <a:extLst>
              <a:ext uri="{909E8E84-426E-40DD-AFC4-6F175D3DCCD1}">
                <a14:hiddenFill>
                  <a:solidFill>
                    <a:srgbClr val="FF0000" mc:Ignorable="a14" a14:legacySpreadsheetColorIndex="10"/>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ひび割れなし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36</xdr:row>
          <xdr:rowOff>190500</xdr:rowOff>
        </xdr:from>
        <xdr:to>
          <xdr:col>6</xdr:col>
          <xdr:colOff>561975</xdr:colOff>
          <xdr:row>38</xdr:row>
          <xdr:rowOff>0</xdr:rowOff>
        </xdr:to>
        <xdr:sp macro="" textlink="">
          <xdr:nvSpPr>
            <xdr:cNvPr id="66587" name="Check Box 27" hidden="1">
              <a:extLst>
                <a:ext uri="{63B3BB69-23CF-44E3-9099-C40C66FF867C}">
                  <a14:compatExt spid="_x0000_s66587"/>
                </a:ext>
                <a:ext uri="{FF2B5EF4-FFF2-40B4-BE49-F238E27FC236}">
                  <a16:creationId xmlns:a16="http://schemas.microsoft.com/office/drawing/2014/main" id="{00000000-0008-0000-1300-00001B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37</xdr:row>
          <xdr:rowOff>209550</xdr:rowOff>
        </xdr:from>
        <xdr:to>
          <xdr:col>7</xdr:col>
          <xdr:colOff>790575</xdr:colOff>
          <xdr:row>39</xdr:row>
          <xdr:rowOff>9525</xdr:rowOff>
        </xdr:to>
        <xdr:sp macro="" textlink="">
          <xdr:nvSpPr>
            <xdr:cNvPr id="66588" name="Check Box 28" hidden="1">
              <a:extLst>
                <a:ext uri="{63B3BB69-23CF-44E3-9099-C40C66FF867C}">
                  <a14:compatExt spid="_x0000_s66588"/>
                </a:ext>
                <a:ext uri="{FF2B5EF4-FFF2-40B4-BE49-F238E27FC236}">
                  <a16:creationId xmlns:a16="http://schemas.microsoft.com/office/drawing/2014/main" id="{00000000-0008-0000-1300-00001C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38</xdr:row>
          <xdr:rowOff>209550</xdr:rowOff>
        </xdr:from>
        <xdr:to>
          <xdr:col>6</xdr:col>
          <xdr:colOff>571500</xdr:colOff>
          <xdr:row>40</xdr:row>
          <xdr:rowOff>9525</xdr:rowOff>
        </xdr:to>
        <xdr:sp macro="" textlink="">
          <xdr:nvSpPr>
            <xdr:cNvPr id="66589" name="Check Box 29" hidden="1">
              <a:extLst>
                <a:ext uri="{63B3BB69-23CF-44E3-9099-C40C66FF867C}">
                  <a14:compatExt spid="_x0000_s66589"/>
                </a:ext>
                <a:ext uri="{FF2B5EF4-FFF2-40B4-BE49-F238E27FC236}">
                  <a16:creationId xmlns:a16="http://schemas.microsoft.com/office/drawing/2014/main" id="{00000000-0008-0000-1300-00001D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41</xdr:row>
          <xdr:rowOff>228600</xdr:rowOff>
        </xdr:from>
        <xdr:to>
          <xdr:col>4</xdr:col>
          <xdr:colOff>504825</xdr:colOff>
          <xdr:row>42</xdr:row>
          <xdr:rowOff>9525</xdr:rowOff>
        </xdr:to>
        <xdr:sp macro="" textlink="">
          <xdr:nvSpPr>
            <xdr:cNvPr id="66590" name="Check Box 30" hidden="1">
              <a:extLst>
                <a:ext uri="{63B3BB69-23CF-44E3-9099-C40C66FF867C}">
                  <a14:compatExt spid="_x0000_s66590"/>
                </a:ext>
                <a:ext uri="{FF2B5EF4-FFF2-40B4-BE49-F238E27FC236}">
                  <a16:creationId xmlns:a16="http://schemas.microsoft.com/office/drawing/2014/main" id="{00000000-0008-0000-1300-00001E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171450</xdr:colOff>
          <xdr:row>42</xdr:row>
          <xdr:rowOff>38100</xdr:rowOff>
        </xdr:from>
        <xdr:to>
          <xdr:col>6</xdr:col>
          <xdr:colOff>666750</xdr:colOff>
          <xdr:row>43</xdr:row>
          <xdr:rowOff>9525</xdr:rowOff>
        </xdr:to>
        <xdr:sp macro="" textlink="">
          <xdr:nvSpPr>
            <xdr:cNvPr id="66591" name="Check Box 31" hidden="1">
              <a:extLst>
                <a:ext uri="{63B3BB69-23CF-44E3-9099-C40C66FF867C}">
                  <a14:compatExt spid="_x0000_s66591"/>
                </a:ext>
                <a:ext uri="{FF2B5EF4-FFF2-40B4-BE49-F238E27FC236}">
                  <a16:creationId xmlns:a16="http://schemas.microsoft.com/office/drawing/2014/main" id="{00000000-0008-0000-1300-00001F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44</xdr:row>
          <xdr:rowOff>247650</xdr:rowOff>
        </xdr:from>
        <xdr:to>
          <xdr:col>4</xdr:col>
          <xdr:colOff>514350</xdr:colOff>
          <xdr:row>44</xdr:row>
          <xdr:rowOff>466725</xdr:rowOff>
        </xdr:to>
        <xdr:sp macro="" textlink="">
          <xdr:nvSpPr>
            <xdr:cNvPr id="66592" name="Check Box 32" hidden="1">
              <a:extLst>
                <a:ext uri="{63B3BB69-23CF-44E3-9099-C40C66FF867C}">
                  <a14:compatExt spid="_x0000_s66592"/>
                </a:ext>
                <a:ext uri="{FF2B5EF4-FFF2-40B4-BE49-F238E27FC236}">
                  <a16:creationId xmlns:a16="http://schemas.microsoft.com/office/drawing/2014/main" id="{00000000-0008-0000-1300-0000200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47625</xdr:colOff>
          <xdr:row>2</xdr:row>
          <xdr:rowOff>0</xdr:rowOff>
        </xdr:from>
        <xdr:to>
          <xdr:col>4</xdr:col>
          <xdr:colOff>895350</xdr:colOff>
          <xdr:row>3</xdr:row>
          <xdr:rowOff>0</xdr:rowOff>
        </xdr:to>
        <xdr:sp macro="" textlink="">
          <xdr:nvSpPr>
            <xdr:cNvPr id="67585" name="Check Box 1" hidden="1">
              <a:extLst>
                <a:ext uri="{63B3BB69-23CF-44E3-9099-C40C66FF867C}">
                  <a14:compatExt spid="_x0000_s67585"/>
                </a:ext>
                <a:ext uri="{FF2B5EF4-FFF2-40B4-BE49-F238E27FC236}">
                  <a16:creationId xmlns:a16="http://schemas.microsoft.com/office/drawing/2014/main" id="{00000000-0008-0000-1400-000001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xdr:row>
          <xdr:rowOff>9525</xdr:rowOff>
        </xdr:from>
        <xdr:to>
          <xdr:col>4</xdr:col>
          <xdr:colOff>381000</xdr:colOff>
          <xdr:row>4</xdr:row>
          <xdr:rowOff>9525</xdr:rowOff>
        </xdr:to>
        <xdr:sp macro="" textlink="">
          <xdr:nvSpPr>
            <xdr:cNvPr id="67586" name="Check Box 2" hidden="1">
              <a:extLst>
                <a:ext uri="{63B3BB69-23CF-44E3-9099-C40C66FF867C}">
                  <a14:compatExt spid="_x0000_s67586"/>
                </a:ext>
                <a:ext uri="{FF2B5EF4-FFF2-40B4-BE49-F238E27FC236}">
                  <a16:creationId xmlns:a16="http://schemas.microsoft.com/office/drawing/2014/main" id="{00000000-0008-0000-1400-000002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1.細骨材露出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3</xdr:row>
          <xdr:rowOff>19050</xdr:rowOff>
        </xdr:from>
        <xdr:to>
          <xdr:col>5</xdr:col>
          <xdr:colOff>1076325</xdr:colOff>
          <xdr:row>3</xdr:row>
          <xdr:rowOff>228600</xdr:rowOff>
        </xdr:to>
        <xdr:sp macro="" textlink="">
          <xdr:nvSpPr>
            <xdr:cNvPr id="67587" name="Check Box 3" hidden="1">
              <a:extLst>
                <a:ext uri="{63B3BB69-23CF-44E3-9099-C40C66FF867C}">
                  <a14:compatExt spid="_x0000_s67587"/>
                </a:ext>
                <a:ext uri="{FF2B5EF4-FFF2-40B4-BE49-F238E27FC236}">
                  <a16:creationId xmlns:a16="http://schemas.microsoft.com/office/drawing/2014/main" id="{00000000-0008-0000-1400-000003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2.粗骨材露出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xdr:row>
          <xdr:rowOff>0</xdr:rowOff>
        </xdr:from>
        <xdr:to>
          <xdr:col>4</xdr:col>
          <xdr:colOff>381000</xdr:colOff>
          <xdr:row>5</xdr:row>
          <xdr:rowOff>0</xdr:rowOff>
        </xdr:to>
        <xdr:sp macro="" textlink="">
          <xdr:nvSpPr>
            <xdr:cNvPr id="67588" name="Check Box 4" hidden="1">
              <a:extLst>
                <a:ext uri="{63B3BB69-23CF-44E3-9099-C40C66FF867C}">
                  <a14:compatExt spid="_x0000_s67588"/>
                </a:ext>
                <a:ext uri="{FF2B5EF4-FFF2-40B4-BE49-F238E27FC236}">
                  <a16:creationId xmlns:a16="http://schemas.microsoft.com/office/drawing/2014/main" id="{00000000-0008-0000-1400-000004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3.粗骨材剥離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xdr:row>
          <xdr:rowOff>0</xdr:rowOff>
        </xdr:from>
        <xdr:to>
          <xdr:col>4</xdr:col>
          <xdr:colOff>942975</xdr:colOff>
          <xdr:row>7</xdr:row>
          <xdr:rowOff>0</xdr:rowOff>
        </xdr:to>
        <xdr:sp macro="" textlink="">
          <xdr:nvSpPr>
            <xdr:cNvPr id="67589" name="Check Box 5" hidden="1">
              <a:extLst>
                <a:ext uri="{63B3BB69-23CF-44E3-9099-C40C66FF867C}">
                  <a14:compatExt spid="_x0000_s67589"/>
                </a:ext>
                <a:ext uri="{FF2B5EF4-FFF2-40B4-BE49-F238E27FC236}">
                  <a16:creationId xmlns:a16="http://schemas.microsoft.com/office/drawing/2014/main" id="{00000000-0008-0000-1400-000005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部分的（表面の50％未満）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7</xdr:row>
          <xdr:rowOff>0</xdr:rowOff>
        </xdr:from>
        <xdr:to>
          <xdr:col>4</xdr:col>
          <xdr:colOff>914400</xdr:colOff>
          <xdr:row>8</xdr:row>
          <xdr:rowOff>0</xdr:rowOff>
        </xdr:to>
        <xdr:sp macro="" textlink="">
          <xdr:nvSpPr>
            <xdr:cNvPr id="67590" name="Check Box 6" hidden="1">
              <a:extLst>
                <a:ext uri="{63B3BB69-23CF-44E3-9099-C40C66FF867C}">
                  <a14:compatExt spid="_x0000_s67590"/>
                </a:ext>
                <a:ext uri="{FF2B5EF4-FFF2-40B4-BE49-F238E27FC236}">
                  <a16:creationId xmlns:a16="http://schemas.microsoft.com/office/drawing/2014/main" id="{00000000-0008-0000-1400-000006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全体的（表面の50％以上）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15</xdr:row>
          <xdr:rowOff>38100</xdr:rowOff>
        </xdr:from>
        <xdr:to>
          <xdr:col>4</xdr:col>
          <xdr:colOff>1257300</xdr:colOff>
          <xdr:row>15</xdr:row>
          <xdr:rowOff>276225</xdr:rowOff>
        </xdr:to>
        <xdr:sp macro="" textlink="">
          <xdr:nvSpPr>
            <xdr:cNvPr id="67591" name="Check Box 7" hidden="1">
              <a:extLst>
                <a:ext uri="{63B3BB69-23CF-44E3-9099-C40C66FF867C}">
                  <a14:compatExt spid="_x0000_s67591"/>
                </a:ext>
                <a:ext uri="{FF2B5EF4-FFF2-40B4-BE49-F238E27FC236}">
                  <a16:creationId xmlns:a16="http://schemas.microsoft.com/office/drawing/2014/main" id="{00000000-0008-0000-1400-000007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局所的（施設の一部のみで発生）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15</xdr:row>
          <xdr:rowOff>38100</xdr:rowOff>
        </xdr:from>
        <xdr:to>
          <xdr:col>6</xdr:col>
          <xdr:colOff>1152525</xdr:colOff>
          <xdr:row>15</xdr:row>
          <xdr:rowOff>276225</xdr:rowOff>
        </xdr:to>
        <xdr:sp macro="" textlink="">
          <xdr:nvSpPr>
            <xdr:cNvPr id="67592" name="Check Box 8" hidden="1">
              <a:extLst>
                <a:ext uri="{63B3BB69-23CF-44E3-9099-C40C66FF867C}">
                  <a14:compatExt spid="_x0000_s67592"/>
                </a:ext>
                <a:ext uri="{FF2B5EF4-FFF2-40B4-BE49-F238E27FC236}">
                  <a16:creationId xmlns:a16="http://schemas.microsoft.com/office/drawing/2014/main" id="{00000000-0008-0000-1400-000008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全体的（変状が構造物全体にある）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19</xdr:row>
          <xdr:rowOff>9525</xdr:rowOff>
        </xdr:from>
        <xdr:to>
          <xdr:col>4</xdr:col>
          <xdr:colOff>1257300</xdr:colOff>
          <xdr:row>20</xdr:row>
          <xdr:rowOff>0</xdr:rowOff>
        </xdr:to>
        <xdr:sp macro="" textlink="">
          <xdr:nvSpPr>
            <xdr:cNvPr id="67593" name="Check Box 9" hidden="1">
              <a:extLst>
                <a:ext uri="{63B3BB69-23CF-44E3-9099-C40C66FF867C}">
                  <a14:compatExt spid="_x0000_s67593"/>
                </a:ext>
                <a:ext uri="{FF2B5EF4-FFF2-40B4-BE49-F238E27FC236}">
                  <a16:creationId xmlns:a16="http://schemas.microsoft.com/office/drawing/2014/main" id="{00000000-0008-0000-1400-000009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局所的（施設の一部のみで発生）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20</xdr:row>
          <xdr:rowOff>0</xdr:rowOff>
        </xdr:from>
        <xdr:to>
          <xdr:col>4</xdr:col>
          <xdr:colOff>1400175</xdr:colOff>
          <xdr:row>20</xdr:row>
          <xdr:rowOff>238125</xdr:rowOff>
        </xdr:to>
        <xdr:sp macro="" textlink="">
          <xdr:nvSpPr>
            <xdr:cNvPr id="67594" name="Check Box 10" hidden="1">
              <a:extLst>
                <a:ext uri="{63B3BB69-23CF-44E3-9099-C40C66FF867C}">
                  <a14:compatExt spid="_x0000_s67594"/>
                </a:ext>
                <a:ext uri="{FF2B5EF4-FFF2-40B4-BE49-F238E27FC236}">
                  <a16:creationId xmlns:a16="http://schemas.microsoft.com/office/drawing/2014/main" id="{00000000-0008-0000-1400-00000A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全体的（変状が構造物全体にある）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21</xdr:row>
          <xdr:rowOff>28575</xdr:rowOff>
        </xdr:from>
        <xdr:to>
          <xdr:col>4</xdr:col>
          <xdr:colOff>1257300</xdr:colOff>
          <xdr:row>22</xdr:row>
          <xdr:rowOff>19050</xdr:rowOff>
        </xdr:to>
        <xdr:sp macro="" textlink="">
          <xdr:nvSpPr>
            <xdr:cNvPr id="67595" name="Check Box 11" hidden="1">
              <a:extLst>
                <a:ext uri="{63B3BB69-23CF-44E3-9099-C40C66FF867C}">
                  <a14:compatExt spid="_x0000_s67595"/>
                </a:ext>
                <a:ext uri="{FF2B5EF4-FFF2-40B4-BE49-F238E27FC236}">
                  <a16:creationId xmlns:a16="http://schemas.microsoft.com/office/drawing/2014/main" id="{00000000-0008-0000-1400-00000B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局所的（施設の一部のみで発生）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22</xdr:row>
          <xdr:rowOff>19050</xdr:rowOff>
        </xdr:from>
        <xdr:to>
          <xdr:col>4</xdr:col>
          <xdr:colOff>1400175</xdr:colOff>
          <xdr:row>23</xdr:row>
          <xdr:rowOff>9525</xdr:rowOff>
        </xdr:to>
        <xdr:sp macro="" textlink="">
          <xdr:nvSpPr>
            <xdr:cNvPr id="67596" name="Check Box 12" hidden="1">
              <a:extLst>
                <a:ext uri="{63B3BB69-23CF-44E3-9099-C40C66FF867C}">
                  <a14:compatExt spid="_x0000_s67596"/>
                </a:ext>
                <a:ext uri="{FF2B5EF4-FFF2-40B4-BE49-F238E27FC236}">
                  <a16:creationId xmlns:a16="http://schemas.microsoft.com/office/drawing/2014/main" id="{00000000-0008-0000-1400-00000C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全体的（変状が構造物全体にある）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23</xdr:row>
          <xdr:rowOff>28575</xdr:rowOff>
        </xdr:from>
        <xdr:to>
          <xdr:col>4</xdr:col>
          <xdr:colOff>1257300</xdr:colOff>
          <xdr:row>24</xdr:row>
          <xdr:rowOff>19050</xdr:rowOff>
        </xdr:to>
        <xdr:sp macro="" textlink="">
          <xdr:nvSpPr>
            <xdr:cNvPr id="67597" name="Check Box 13" hidden="1">
              <a:extLst>
                <a:ext uri="{63B3BB69-23CF-44E3-9099-C40C66FF867C}">
                  <a14:compatExt spid="_x0000_s67597"/>
                </a:ext>
                <a:ext uri="{FF2B5EF4-FFF2-40B4-BE49-F238E27FC236}">
                  <a16:creationId xmlns:a16="http://schemas.microsoft.com/office/drawing/2014/main" id="{00000000-0008-0000-1400-00000D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局所的（施設の一部のみで発生）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24</xdr:row>
          <xdr:rowOff>9525</xdr:rowOff>
        </xdr:from>
        <xdr:to>
          <xdr:col>4</xdr:col>
          <xdr:colOff>1400175</xdr:colOff>
          <xdr:row>25</xdr:row>
          <xdr:rowOff>0</xdr:rowOff>
        </xdr:to>
        <xdr:sp macro="" textlink="">
          <xdr:nvSpPr>
            <xdr:cNvPr id="67598" name="Check Box 14" hidden="1">
              <a:extLst>
                <a:ext uri="{63B3BB69-23CF-44E3-9099-C40C66FF867C}">
                  <a14:compatExt spid="_x0000_s67598"/>
                </a:ext>
                <a:ext uri="{FF2B5EF4-FFF2-40B4-BE49-F238E27FC236}">
                  <a16:creationId xmlns:a16="http://schemas.microsoft.com/office/drawing/2014/main" id="{00000000-0008-0000-1400-00000E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全体的（変状が構造物全体にある）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25</xdr:row>
          <xdr:rowOff>28575</xdr:rowOff>
        </xdr:from>
        <xdr:to>
          <xdr:col>4</xdr:col>
          <xdr:colOff>1257300</xdr:colOff>
          <xdr:row>26</xdr:row>
          <xdr:rowOff>19050</xdr:rowOff>
        </xdr:to>
        <xdr:sp macro="" textlink="">
          <xdr:nvSpPr>
            <xdr:cNvPr id="67599" name="Check Box 15" hidden="1">
              <a:extLst>
                <a:ext uri="{63B3BB69-23CF-44E3-9099-C40C66FF867C}">
                  <a14:compatExt spid="_x0000_s67599"/>
                </a:ext>
                <a:ext uri="{FF2B5EF4-FFF2-40B4-BE49-F238E27FC236}">
                  <a16:creationId xmlns:a16="http://schemas.microsoft.com/office/drawing/2014/main" id="{00000000-0008-0000-1400-00000F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局所的（施設の一部のみで発生）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27</xdr:row>
          <xdr:rowOff>9525</xdr:rowOff>
        </xdr:from>
        <xdr:to>
          <xdr:col>4</xdr:col>
          <xdr:colOff>390525</xdr:colOff>
          <xdr:row>28</xdr:row>
          <xdr:rowOff>0</xdr:rowOff>
        </xdr:to>
        <xdr:sp macro="" textlink="">
          <xdr:nvSpPr>
            <xdr:cNvPr id="67600" name="Check Box 16" hidden="1">
              <a:extLst>
                <a:ext uri="{63B3BB69-23CF-44E3-9099-C40C66FF867C}">
                  <a14:compatExt spid="_x0000_s67600"/>
                </a:ext>
                <a:ext uri="{FF2B5EF4-FFF2-40B4-BE49-F238E27FC236}">
                  <a16:creationId xmlns:a16="http://schemas.microsoft.com/office/drawing/2014/main" id="{00000000-0008-0000-1400-000010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20cm未満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381000</xdr:colOff>
          <xdr:row>27</xdr:row>
          <xdr:rowOff>0</xdr:rowOff>
        </xdr:from>
        <xdr:to>
          <xdr:col>4</xdr:col>
          <xdr:colOff>1409700</xdr:colOff>
          <xdr:row>27</xdr:row>
          <xdr:rowOff>238125</xdr:rowOff>
        </xdr:to>
        <xdr:sp macro="" textlink="">
          <xdr:nvSpPr>
            <xdr:cNvPr id="67601" name="Check Box 17" hidden="1">
              <a:extLst>
                <a:ext uri="{63B3BB69-23CF-44E3-9099-C40C66FF867C}">
                  <a14:compatExt spid="_x0000_s67601"/>
                </a:ext>
                <a:ext uri="{FF2B5EF4-FFF2-40B4-BE49-F238E27FC236}">
                  <a16:creationId xmlns:a16="http://schemas.microsoft.com/office/drawing/2014/main" id="{00000000-0008-0000-1400-000011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20cm～50cm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180975</xdr:colOff>
          <xdr:row>27</xdr:row>
          <xdr:rowOff>9525</xdr:rowOff>
        </xdr:from>
        <xdr:to>
          <xdr:col>5</xdr:col>
          <xdr:colOff>1209675</xdr:colOff>
          <xdr:row>28</xdr:row>
          <xdr:rowOff>0</xdr:rowOff>
        </xdr:to>
        <xdr:sp macro="" textlink="">
          <xdr:nvSpPr>
            <xdr:cNvPr id="67602" name="Check Box 18" hidden="1">
              <a:extLst>
                <a:ext uri="{63B3BB69-23CF-44E3-9099-C40C66FF867C}">
                  <a14:compatExt spid="_x0000_s67602"/>
                </a:ext>
                <a:ext uri="{FF2B5EF4-FFF2-40B4-BE49-F238E27FC236}">
                  <a16:creationId xmlns:a16="http://schemas.microsoft.com/office/drawing/2014/main" id="{00000000-0008-0000-1400-000012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50ｃｍ以上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14</xdr:row>
          <xdr:rowOff>0</xdr:rowOff>
        </xdr:from>
        <xdr:to>
          <xdr:col>4</xdr:col>
          <xdr:colOff>885825</xdr:colOff>
          <xdr:row>14</xdr:row>
          <xdr:rowOff>238125</xdr:rowOff>
        </xdr:to>
        <xdr:sp macro="" textlink="">
          <xdr:nvSpPr>
            <xdr:cNvPr id="67603" name="Check Box 19" hidden="1">
              <a:extLst>
                <a:ext uri="{63B3BB69-23CF-44E3-9099-C40C66FF867C}">
                  <a14:compatExt spid="_x0000_s67603"/>
                </a:ext>
                <a:ext uri="{FF2B5EF4-FFF2-40B4-BE49-F238E27FC236}">
                  <a16:creationId xmlns:a16="http://schemas.microsoft.com/office/drawing/2014/main" id="{00000000-0008-0000-1400-000013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中性化残り10mm以上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14</xdr:row>
          <xdr:rowOff>9525</xdr:rowOff>
        </xdr:from>
        <xdr:to>
          <xdr:col>6</xdr:col>
          <xdr:colOff>581025</xdr:colOff>
          <xdr:row>14</xdr:row>
          <xdr:rowOff>238125</xdr:rowOff>
        </xdr:to>
        <xdr:sp macro="" textlink="">
          <xdr:nvSpPr>
            <xdr:cNvPr id="67604" name="Check Box 20" hidden="1">
              <a:extLst>
                <a:ext uri="{63B3BB69-23CF-44E3-9099-C40C66FF867C}">
                  <a14:compatExt spid="_x0000_s67604"/>
                </a:ext>
                <a:ext uri="{FF2B5EF4-FFF2-40B4-BE49-F238E27FC236}">
                  <a16:creationId xmlns:a16="http://schemas.microsoft.com/office/drawing/2014/main" id="{00000000-0008-0000-1400-000014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中性化残り10mm未満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10</xdr:row>
          <xdr:rowOff>0</xdr:rowOff>
        </xdr:from>
        <xdr:to>
          <xdr:col>4</xdr:col>
          <xdr:colOff>276225</xdr:colOff>
          <xdr:row>10</xdr:row>
          <xdr:rowOff>238125</xdr:rowOff>
        </xdr:to>
        <xdr:sp macro="" textlink="">
          <xdr:nvSpPr>
            <xdr:cNvPr id="67605" name="Check Box 21" hidden="1">
              <a:extLst>
                <a:ext uri="{63B3BB69-23CF-44E3-9099-C40C66FF867C}">
                  <a14:compatExt spid="_x0000_s67605"/>
                </a:ext>
                <a:ext uri="{FF2B5EF4-FFF2-40B4-BE49-F238E27FC236}">
                  <a16:creationId xmlns:a16="http://schemas.microsoft.com/office/drawing/2014/main" id="{00000000-0008-0000-1400-000015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100％以上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704850</xdr:colOff>
          <xdr:row>10</xdr:row>
          <xdr:rowOff>9525</xdr:rowOff>
        </xdr:from>
        <xdr:to>
          <xdr:col>5</xdr:col>
          <xdr:colOff>723900</xdr:colOff>
          <xdr:row>11</xdr:row>
          <xdr:rowOff>0</xdr:rowOff>
        </xdr:to>
        <xdr:sp macro="" textlink="">
          <xdr:nvSpPr>
            <xdr:cNvPr id="67606" name="Check Box 22" hidden="1">
              <a:extLst>
                <a:ext uri="{63B3BB69-23CF-44E3-9099-C40C66FF867C}">
                  <a14:compatExt spid="_x0000_s67606"/>
                </a:ext>
                <a:ext uri="{FF2B5EF4-FFF2-40B4-BE49-F238E27FC236}">
                  <a16:creationId xmlns:a16="http://schemas.microsoft.com/office/drawing/2014/main" id="{00000000-0008-0000-1400-000016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75％以上100％未満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933450</xdr:colOff>
          <xdr:row>10</xdr:row>
          <xdr:rowOff>0</xdr:rowOff>
        </xdr:from>
        <xdr:to>
          <xdr:col>6</xdr:col>
          <xdr:colOff>742950</xdr:colOff>
          <xdr:row>10</xdr:row>
          <xdr:rowOff>238125</xdr:rowOff>
        </xdr:to>
        <xdr:sp macro="" textlink="">
          <xdr:nvSpPr>
            <xdr:cNvPr id="67607" name="Check Box 23" hidden="1">
              <a:extLst>
                <a:ext uri="{63B3BB69-23CF-44E3-9099-C40C66FF867C}">
                  <a14:compatExt spid="_x0000_s67607"/>
                </a:ext>
                <a:ext uri="{FF2B5EF4-FFF2-40B4-BE49-F238E27FC236}">
                  <a16:creationId xmlns:a16="http://schemas.microsoft.com/office/drawing/2014/main" id="{00000000-0008-0000-1400-000017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75％未満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29</xdr:row>
          <xdr:rowOff>9525</xdr:rowOff>
        </xdr:from>
        <xdr:to>
          <xdr:col>4</xdr:col>
          <xdr:colOff>1257300</xdr:colOff>
          <xdr:row>30</xdr:row>
          <xdr:rowOff>0</xdr:rowOff>
        </xdr:to>
        <xdr:sp macro="" textlink="">
          <xdr:nvSpPr>
            <xdr:cNvPr id="67608" name="Check Box 24" hidden="1">
              <a:extLst>
                <a:ext uri="{63B3BB69-23CF-44E3-9099-C40C66FF867C}">
                  <a14:compatExt spid="_x0000_s67608"/>
                </a:ext>
                <a:ext uri="{FF2B5EF4-FFF2-40B4-BE49-F238E27FC236}">
                  <a16:creationId xmlns:a16="http://schemas.microsoft.com/office/drawing/2014/main" id="{00000000-0008-0000-1400-000018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局所的（施設の一部のみで発生）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30</xdr:row>
          <xdr:rowOff>9525</xdr:rowOff>
        </xdr:from>
        <xdr:to>
          <xdr:col>4</xdr:col>
          <xdr:colOff>1400175</xdr:colOff>
          <xdr:row>31</xdr:row>
          <xdr:rowOff>0</xdr:rowOff>
        </xdr:to>
        <xdr:sp macro="" textlink="">
          <xdr:nvSpPr>
            <xdr:cNvPr id="67609" name="Check Box 25" hidden="1">
              <a:extLst>
                <a:ext uri="{63B3BB69-23CF-44E3-9099-C40C66FF867C}">
                  <a14:compatExt spid="_x0000_s67609"/>
                </a:ext>
                <a:ext uri="{FF2B5EF4-FFF2-40B4-BE49-F238E27FC236}">
                  <a16:creationId xmlns:a16="http://schemas.microsoft.com/office/drawing/2014/main" id="{00000000-0008-0000-1400-000019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全体的（変状が構造物全体にある）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31</xdr:row>
          <xdr:rowOff>9525</xdr:rowOff>
        </xdr:from>
        <xdr:to>
          <xdr:col>4</xdr:col>
          <xdr:colOff>1257300</xdr:colOff>
          <xdr:row>32</xdr:row>
          <xdr:rowOff>0</xdr:rowOff>
        </xdr:to>
        <xdr:sp macro="" textlink="">
          <xdr:nvSpPr>
            <xdr:cNvPr id="67610" name="Check Box 26" hidden="1">
              <a:extLst>
                <a:ext uri="{63B3BB69-23CF-44E3-9099-C40C66FF867C}">
                  <a14:compatExt spid="_x0000_s67610"/>
                </a:ext>
                <a:ext uri="{FF2B5EF4-FFF2-40B4-BE49-F238E27FC236}">
                  <a16:creationId xmlns:a16="http://schemas.microsoft.com/office/drawing/2014/main" id="{00000000-0008-0000-1400-00001A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局所的（施設の一部のみで発生）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32</xdr:row>
          <xdr:rowOff>9525</xdr:rowOff>
        </xdr:from>
        <xdr:to>
          <xdr:col>4</xdr:col>
          <xdr:colOff>1400175</xdr:colOff>
          <xdr:row>33</xdr:row>
          <xdr:rowOff>0</xdr:rowOff>
        </xdr:to>
        <xdr:sp macro="" textlink="">
          <xdr:nvSpPr>
            <xdr:cNvPr id="67611" name="Check Box 27" hidden="1">
              <a:extLst>
                <a:ext uri="{63B3BB69-23CF-44E3-9099-C40C66FF867C}">
                  <a14:compatExt spid="_x0000_s67611"/>
                </a:ext>
                <a:ext uri="{FF2B5EF4-FFF2-40B4-BE49-F238E27FC236}">
                  <a16:creationId xmlns:a16="http://schemas.microsoft.com/office/drawing/2014/main" id="{00000000-0008-0000-1400-00001B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全体的（変状が構造物全体にある）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33</xdr:row>
          <xdr:rowOff>9525</xdr:rowOff>
        </xdr:from>
        <xdr:to>
          <xdr:col>4</xdr:col>
          <xdr:colOff>304800</xdr:colOff>
          <xdr:row>34</xdr:row>
          <xdr:rowOff>0</xdr:rowOff>
        </xdr:to>
        <xdr:sp macro="" textlink="">
          <xdr:nvSpPr>
            <xdr:cNvPr id="67612" name="Check Box 28" hidden="1">
              <a:extLst>
                <a:ext uri="{63B3BB69-23CF-44E3-9099-C40C66FF867C}">
                  <a14:compatExt spid="_x0000_s67612"/>
                </a:ext>
                <a:ext uri="{FF2B5EF4-FFF2-40B4-BE49-F238E27FC236}">
                  <a16:creationId xmlns:a16="http://schemas.microsoft.com/office/drawing/2014/main" id="{00000000-0008-0000-1400-00001C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34</xdr:row>
          <xdr:rowOff>9525</xdr:rowOff>
        </xdr:from>
        <xdr:to>
          <xdr:col>4</xdr:col>
          <xdr:colOff>952500</xdr:colOff>
          <xdr:row>35</xdr:row>
          <xdr:rowOff>0</xdr:rowOff>
        </xdr:to>
        <xdr:sp macro="" textlink="">
          <xdr:nvSpPr>
            <xdr:cNvPr id="67613" name="Check Box 29" hidden="1">
              <a:extLst>
                <a:ext uri="{63B3BB69-23CF-44E3-9099-C40C66FF867C}">
                  <a14:compatExt spid="_x0000_s67613"/>
                </a:ext>
                <a:ext uri="{FF2B5EF4-FFF2-40B4-BE49-F238E27FC236}">
                  <a16:creationId xmlns:a16="http://schemas.microsoft.com/office/drawing/2014/main" id="{00000000-0008-0000-1400-00001D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滲出し、漏水跡、滴水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35</xdr:row>
          <xdr:rowOff>9525</xdr:rowOff>
        </xdr:from>
        <xdr:to>
          <xdr:col>4</xdr:col>
          <xdr:colOff>952500</xdr:colOff>
          <xdr:row>36</xdr:row>
          <xdr:rowOff>0</xdr:rowOff>
        </xdr:to>
        <xdr:sp macro="" textlink="">
          <xdr:nvSpPr>
            <xdr:cNvPr id="67614" name="Check Box 30" hidden="1">
              <a:extLst>
                <a:ext uri="{63B3BB69-23CF-44E3-9099-C40C66FF867C}">
                  <a14:compatExt spid="_x0000_s67614"/>
                </a:ext>
                <a:ext uri="{FF2B5EF4-FFF2-40B4-BE49-F238E27FC236}">
                  <a16:creationId xmlns:a16="http://schemas.microsoft.com/office/drawing/2014/main" id="{00000000-0008-0000-1400-00001E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流水、噴水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36</xdr:row>
          <xdr:rowOff>9525</xdr:rowOff>
        </xdr:from>
        <xdr:to>
          <xdr:col>4</xdr:col>
          <xdr:colOff>1257300</xdr:colOff>
          <xdr:row>37</xdr:row>
          <xdr:rowOff>0</xdr:rowOff>
        </xdr:to>
        <xdr:sp macro="" textlink="">
          <xdr:nvSpPr>
            <xdr:cNvPr id="67615" name="Check Box 31" hidden="1">
              <a:extLst>
                <a:ext uri="{63B3BB69-23CF-44E3-9099-C40C66FF867C}">
                  <a14:compatExt spid="_x0000_s67615"/>
                </a:ext>
                <a:ext uri="{FF2B5EF4-FFF2-40B4-BE49-F238E27FC236}">
                  <a16:creationId xmlns:a16="http://schemas.microsoft.com/office/drawing/2014/main" id="{00000000-0008-0000-1400-00001F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局所的（施設の一部のみで発生）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37</xdr:row>
          <xdr:rowOff>9525</xdr:rowOff>
        </xdr:from>
        <xdr:to>
          <xdr:col>4</xdr:col>
          <xdr:colOff>1400175</xdr:colOff>
          <xdr:row>38</xdr:row>
          <xdr:rowOff>0</xdr:rowOff>
        </xdr:to>
        <xdr:sp macro="" textlink="">
          <xdr:nvSpPr>
            <xdr:cNvPr id="67616" name="Check Box 32" hidden="1">
              <a:extLst>
                <a:ext uri="{63B3BB69-23CF-44E3-9099-C40C66FF867C}">
                  <a14:compatExt spid="_x0000_s67616"/>
                </a:ext>
                <a:ext uri="{FF2B5EF4-FFF2-40B4-BE49-F238E27FC236}">
                  <a16:creationId xmlns:a16="http://schemas.microsoft.com/office/drawing/2014/main" id="{00000000-0008-0000-1400-000020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全体的（変状が構造物全体にある）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41</xdr:row>
          <xdr:rowOff>28575</xdr:rowOff>
        </xdr:from>
        <xdr:to>
          <xdr:col>5</xdr:col>
          <xdr:colOff>971550</xdr:colOff>
          <xdr:row>42</xdr:row>
          <xdr:rowOff>0</xdr:rowOff>
        </xdr:to>
        <xdr:sp macro="" textlink="">
          <xdr:nvSpPr>
            <xdr:cNvPr id="67617" name="Check Box 33" hidden="1">
              <a:extLst>
                <a:ext uri="{63B3BB69-23CF-44E3-9099-C40C66FF867C}">
                  <a14:compatExt spid="_x0000_s67617"/>
                </a:ext>
                <a:ext uri="{FF2B5EF4-FFF2-40B4-BE49-F238E27FC236}">
                  <a16:creationId xmlns:a16="http://schemas.microsoft.com/office/drawing/2014/main" id="{00000000-0008-0000-1400-000021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①早急に詳細調査を実施し、補修対策を実施する必要有り。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44</xdr:row>
          <xdr:rowOff>19050</xdr:rowOff>
        </xdr:from>
        <xdr:to>
          <xdr:col>3</xdr:col>
          <xdr:colOff>323850</xdr:colOff>
          <xdr:row>44</xdr:row>
          <xdr:rowOff>257175</xdr:rowOff>
        </xdr:to>
        <xdr:sp macro="" textlink="">
          <xdr:nvSpPr>
            <xdr:cNvPr id="67618" name="Check Box 34" hidden="1">
              <a:extLst>
                <a:ext uri="{63B3BB69-23CF-44E3-9099-C40C66FF867C}">
                  <a14:compatExt spid="_x0000_s67618"/>
                </a:ext>
                <a:ext uri="{FF2B5EF4-FFF2-40B4-BE49-F238E27FC236}">
                  <a16:creationId xmlns:a16="http://schemas.microsoft.com/office/drawing/2014/main" id="{00000000-0008-0000-1400-000022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2.　対策必要無し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43</xdr:row>
          <xdr:rowOff>19050</xdr:rowOff>
        </xdr:from>
        <xdr:to>
          <xdr:col>3</xdr:col>
          <xdr:colOff>323850</xdr:colOff>
          <xdr:row>43</xdr:row>
          <xdr:rowOff>257175</xdr:rowOff>
        </xdr:to>
        <xdr:sp macro="" textlink="">
          <xdr:nvSpPr>
            <xdr:cNvPr id="67619" name="Check Box 35" hidden="1">
              <a:extLst>
                <a:ext uri="{63B3BB69-23CF-44E3-9099-C40C66FF867C}">
                  <a14:compatExt spid="_x0000_s67619"/>
                </a:ext>
                <a:ext uri="{FF2B5EF4-FFF2-40B4-BE49-F238E27FC236}">
                  <a16:creationId xmlns:a16="http://schemas.microsoft.com/office/drawing/2014/main" id="{00000000-0008-0000-1400-000023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③緊急の対策、調査は必要ない。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42</xdr:row>
          <xdr:rowOff>19050</xdr:rowOff>
        </xdr:from>
        <xdr:to>
          <xdr:col>5</xdr:col>
          <xdr:colOff>971550</xdr:colOff>
          <xdr:row>42</xdr:row>
          <xdr:rowOff>257175</xdr:rowOff>
        </xdr:to>
        <xdr:sp macro="" textlink="">
          <xdr:nvSpPr>
            <xdr:cNvPr id="67620" name="Check Box 36" hidden="1">
              <a:extLst>
                <a:ext uri="{63B3BB69-23CF-44E3-9099-C40C66FF867C}">
                  <a14:compatExt spid="_x0000_s67620"/>
                </a:ext>
                <a:ext uri="{FF2B5EF4-FFF2-40B4-BE49-F238E27FC236}">
                  <a16:creationId xmlns:a16="http://schemas.microsoft.com/office/drawing/2014/main" id="{00000000-0008-0000-1400-000024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②詳細調査を実施し、対策の必要有無を検討するのが望ましい。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54</xdr:row>
          <xdr:rowOff>9525</xdr:rowOff>
        </xdr:from>
        <xdr:to>
          <xdr:col>2</xdr:col>
          <xdr:colOff>1200150</xdr:colOff>
          <xdr:row>55</xdr:row>
          <xdr:rowOff>0</xdr:rowOff>
        </xdr:to>
        <xdr:sp macro="" textlink="">
          <xdr:nvSpPr>
            <xdr:cNvPr id="67621" name="Check Box 37" hidden="1">
              <a:extLst>
                <a:ext uri="{63B3BB69-23CF-44E3-9099-C40C66FF867C}">
                  <a14:compatExt spid="_x0000_s67621"/>
                </a:ext>
                <a:ext uri="{FF2B5EF4-FFF2-40B4-BE49-F238E27FC236}">
                  <a16:creationId xmlns:a16="http://schemas.microsoft.com/office/drawing/2014/main" id="{00000000-0008-0000-1400-000025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Ⅰ；潜伏期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1266825</xdr:colOff>
          <xdr:row>54</xdr:row>
          <xdr:rowOff>9525</xdr:rowOff>
        </xdr:from>
        <xdr:to>
          <xdr:col>3</xdr:col>
          <xdr:colOff>676275</xdr:colOff>
          <xdr:row>55</xdr:row>
          <xdr:rowOff>0</xdr:rowOff>
        </xdr:to>
        <xdr:sp macro="" textlink="">
          <xdr:nvSpPr>
            <xdr:cNvPr id="67622" name="Check Box 38" hidden="1">
              <a:extLst>
                <a:ext uri="{63B3BB69-23CF-44E3-9099-C40C66FF867C}">
                  <a14:compatExt spid="_x0000_s67622"/>
                </a:ext>
                <a:ext uri="{FF2B5EF4-FFF2-40B4-BE49-F238E27FC236}">
                  <a16:creationId xmlns:a16="http://schemas.microsoft.com/office/drawing/2014/main" id="{00000000-0008-0000-1400-000026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Ⅱ；進展期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581025</xdr:colOff>
          <xdr:row>54</xdr:row>
          <xdr:rowOff>9525</xdr:rowOff>
        </xdr:from>
        <xdr:to>
          <xdr:col>4</xdr:col>
          <xdr:colOff>1057275</xdr:colOff>
          <xdr:row>55</xdr:row>
          <xdr:rowOff>0</xdr:rowOff>
        </xdr:to>
        <xdr:sp macro="" textlink="">
          <xdr:nvSpPr>
            <xdr:cNvPr id="67623" name="Check Box 39" hidden="1">
              <a:extLst>
                <a:ext uri="{63B3BB69-23CF-44E3-9099-C40C66FF867C}">
                  <a14:compatExt spid="_x0000_s67623"/>
                </a:ext>
                <a:ext uri="{FF2B5EF4-FFF2-40B4-BE49-F238E27FC236}">
                  <a16:creationId xmlns:a16="http://schemas.microsoft.com/office/drawing/2014/main" id="{00000000-0008-0000-1400-000027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Ⅲ；加速期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54</xdr:row>
          <xdr:rowOff>9525</xdr:rowOff>
        </xdr:from>
        <xdr:to>
          <xdr:col>5</xdr:col>
          <xdr:colOff>1123950</xdr:colOff>
          <xdr:row>55</xdr:row>
          <xdr:rowOff>0</xdr:rowOff>
        </xdr:to>
        <xdr:sp macro="" textlink="">
          <xdr:nvSpPr>
            <xdr:cNvPr id="67624" name="Check Box 40" hidden="1">
              <a:extLst>
                <a:ext uri="{63B3BB69-23CF-44E3-9099-C40C66FF867C}">
                  <a14:compatExt spid="_x0000_s67624"/>
                </a:ext>
                <a:ext uri="{FF2B5EF4-FFF2-40B4-BE49-F238E27FC236}">
                  <a16:creationId xmlns:a16="http://schemas.microsoft.com/office/drawing/2014/main" id="{00000000-0008-0000-1400-000028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Ⅳ；劣化期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5</xdr:row>
          <xdr:rowOff>0</xdr:rowOff>
        </xdr:from>
        <xdr:to>
          <xdr:col>4</xdr:col>
          <xdr:colOff>914400</xdr:colOff>
          <xdr:row>6</xdr:row>
          <xdr:rowOff>0</xdr:rowOff>
        </xdr:to>
        <xdr:sp macro="" textlink="">
          <xdr:nvSpPr>
            <xdr:cNvPr id="67625" name="Check Box 41" hidden="1">
              <a:extLst>
                <a:ext uri="{63B3BB69-23CF-44E3-9099-C40C66FF867C}">
                  <a14:compatExt spid="_x0000_s67625"/>
                </a:ext>
                <a:ext uri="{FF2B5EF4-FFF2-40B4-BE49-F238E27FC236}">
                  <a16:creationId xmlns:a16="http://schemas.microsoft.com/office/drawing/2014/main" id="{00000000-0008-0000-1400-000029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全体的（表面の50％以上）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26</xdr:row>
          <xdr:rowOff>9525</xdr:rowOff>
        </xdr:from>
        <xdr:to>
          <xdr:col>4</xdr:col>
          <xdr:colOff>1400175</xdr:colOff>
          <xdr:row>27</xdr:row>
          <xdr:rowOff>0</xdr:rowOff>
        </xdr:to>
        <xdr:sp macro="" textlink="">
          <xdr:nvSpPr>
            <xdr:cNvPr id="67626" name="Check Box 42" hidden="1">
              <a:extLst>
                <a:ext uri="{63B3BB69-23CF-44E3-9099-C40C66FF867C}">
                  <a14:compatExt spid="_x0000_s67626"/>
                </a:ext>
                <a:ext uri="{FF2B5EF4-FFF2-40B4-BE49-F238E27FC236}">
                  <a16:creationId xmlns:a16="http://schemas.microsoft.com/office/drawing/2014/main" id="{00000000-0008-0000-1400-00002A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全体的（変状が構造物全体にある）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48</xdr:row>
          <xdr:rowOff>19050</xdr:rowOff>
        </xdr:from>
        <xdr:to>
          <xdr:col>2</xdr:col>
          <xdr:colOff>1209675</xdr:colOff>
          <xdr:row>48</xdr:row>
          <xdr:rowOff>257175</xdr:rowOff>
        </xdr:to>
        <xdr:sp macro="" textlink="">
          <xdr:nvSpPr>
            <xdr:cNvPr id="67627" name="Check Box 43" hidden="1">
              <a:extLst>
                <a:ext uri="{63B3BB69-23CF-44E3-9099-C40C66FF867C}">
                  <a14:compatExt spid="_x0000_s67627"/>
                </a:ext>
                <a:ext uri="{FF2B5EF4-FFF2-40B4-BE49-F238E27FC236}">
                  <a16:creationId xmlns:a16="http://schemas.microsoft.com/office/drawing/2014/main" id="{00000000-0008-0000-1400-00002B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1.初期欠陥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1133475</xdr:colOff>
          <xdr:row>48</xdr:row>
          <xdr:rowOff>28575</xdr:rowOff>
        </xdr:from>
        <xdr:to>
          <xdr:col>3</xdr:col>
          <xdr:colOff>533400</xdr:colOff>
          <xdr:row>49</xdr:row>
          <xdr:rowOff>0</xdr:rowOff>
        </xdr:to>
        <xdr:sp macro="" textlink="">
          <xdr:nvSpPr>
            <xdr:cNvPr id="67628" name="Check Box 44" hidden="1">
              <a:extLst>
                <a:ext uri="{63B3BB69-23CF-44E3-9099-C40C66FF867C}">
                  <a14:compatExt spid="_x0000_s67628"/>
                </a:ext>
                <a:ext uri="{FF2B5EF4-FFF2-40B4-BE49-F238E27FC236}">
                  <a16:creationId xmlns:a16="http://schemas.microsoft.com/office/drawing/2014/main" id="{00000000-0008-0000-1400-00002C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2.アルカリ骨材反応</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809625</xdr:colOff>
          <xdr:row>48</xdr:row>
          <xdr:rowOff>28575</xdr:rowOff>
        </xdr:from>
        <xdr:to>
          <xdr:col>5</xdr:col>
          <xdr:colOff>885825</xdr:colOff>
          <xdr:row>49</xdr:row>
          <xdr:rowOff>0</xdr:rowOff>
        </xdr:to>
        <xdr:sp macro="" textlink="">
          <xdr:nvSpPr>
            <xdr:cNvPr id="67629" name="Check Box 45" hidden="1">
              <a:extLst>
                <a:ext uri="{63B3BB69-23CF-44E3-9099-C40C66FF867C}">
                  <a14:compatExt spid="_x0000_s67629"/>
                </a:ext>
                <a:ext uri="{FF2B5EF4-FFF2-40B4-BE49-F238E27FC236}">
                  <a16:creationId xmlns:a16="http://schemas.microsoft.com/office/drawing/2014/main" id="{00000000-0008-0000-1400-00002D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3.凍害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49</xdr:row>
          <xdr:rowOff>28575</xdr:rowOff>
        </xdr:from>
        <xdr:to>
          <xdr:col>2</xdr:col>
          <xdr:colOff>1209675</xdr:colOff>
          <xdr:row>50</xdr:row>
          <xdr:rowOff>0</xdr:rowOff>
        </xdr:to>
        <xdr:sp macro="" textlink="">
          <xdr:nvSpPr>
            <xdr:cNvPr id="67630" name="Check Box 46" hidden="1">
              <a:extLst>
                <a:ext uri="{63B3BB69-23CF-44E3-9099-C40C66FF867C}">
                  <a14:compatExt spid="_x0000_s67630"/>
                </a:ext>
                <a:ext uri="{FF2B5EF4-FFF2-40B4-BE49-F238E27FC236}">
                  <a16:creationId xmlns:a16="http://schemas.microsoft.com/office/drawing/2014/main" id="{00000000-0008-0000-1400-00002E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4.化学的腐食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1133475</xdr:colOff>
          <xdr:row>49</xdr:row>
          <xdr:rowOff>28575</xdr:rowOff>
        </xdr:from>
        <xdr:to>
          <xdr:col>3</xdr:col>
          <xdr:colOff>561975</xdr:colOff>
          <xdr:row>50</xdr:row>
          <xdr:rowOff>0</xdr:rowOff>
        </xdr:to>
        <xdr:sp macro="" textlink="">
          <xdr:nvSpPr>
            <xdr:cNvPr id="67631" name="Check Box 47" hidden="1">
              <a:extLst>
                <a:ext uri="{63B3BB69-23CF-44E3-9099-C40C66FF867C}">
                  <a14:compatExt spid="_x0000_s67631"/>
                </a:ext>
                <a:ext uri="{FF2B5EF4-FFF2-40B4-BE49-F238E27FC236}">
                  <a16:creationId xmlns:a16="http://schemas.microsoft.com/office/drawing/2014/main" id="{00000000-0008-0000-1400-00002F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5.疲労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371475</xdr:colOff>
          <xdr:row>49</xdr:row>
          <xdr:rowOff>28575</xdr:rowOff>
        </xdr:from>
        <xdr:to>
          <xdr:col>4</xdr:col>
          <xdr:colOff>847725</xdr:colOff>
          <xdr:row>50</xdr:row>
          <xdr:rowOff>0</xdr:rowOff>
        </xdr:to>
        <xdr:sp macro="" textlink="">
          <xdr:nvSpPr>
            <xdr:cNvPr id="67632" name="Check Box 48" hidden="1">
              <a:extLst>
                <a:ext uri="{63B3BB69-23CF-44E3-9099-C40C66FF867C}">
                  <a14:compatExt spid="_x0000_s67632"/>
                </a:ext>
                <a:ext uri="{FF2B5EF4-FFF2-40B4-BE49-F238E27FC236}">
                  <a16:creationId xmlns:a16="http://schemas.microsoft.com/office/drawing/2014/main" id="{00000000-0008-0000-1400-000030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6.摩耗・風化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809625</xdr:colOff>
          <xdr:row>49</xdr:row>
          <xdr:rowOff>9525</xdr:rowOff>
        </xdr:from>
        <xdr:to>
          <xdr:col>5</xdr:col>
          <xdr:colOff>885825</xdr:colOff>
          <xdr:row>49</xdr:row>
          <xdr:rowOff>257175</xdr:rowOff>
        </xdr:to>
        <xdr:sp macro="" textlink="">
          <xdr:nvSpPr>
            <xdr:cNvPr id="67633" name="Check Box 49" hidden="1">
              <a:extLst>
                <a:ext uri="{63B3BB69-23CF-44E3-9099-C40C66FF867C}">
                  <a14:compatExt spid="_x0000_s67633"/>
                </a:ext>
                <a:ext uri="{FF2B5EF4-FFF2-40B4-BE49-F238E27FC236}">
                  <a16:creationId xmlns:a16="http://schemas.microsoft.com/office/drawing/2014/main" id="{00000000-0008-0000-1400-000031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7.過荷重（地震含む）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1000125</xdr:colOff>
          <xdr:row>49</xdr:row>
          <xdr:rowOff>28575</xdr:rowOff>
        </xdr:from>
        <xdr:to>
          <xdr:col>6</xdr:col>
          <xdr:colOff>942975</xdr:colOff>
          <xdr:row>50</xdr:row>
          <xdr:rowOff>0</xdr:rowOff>
        </xdr:to>
        <xdr:sp macro="" textlink="">
          <xdr:nvSpPr>
            <xdr:cNvPr id="67634" name="Check Box 50" hidden="1">
              <a:extLst>
                <a:ext uri="{63B3BB69-23CF-44E3-9099-C40C66FF867C}">
                  <a14:compatExt spid="_x0000_s67634"/>
                </a:ext>
                <a:ext uri="{FF2B5EF4-FFF2-40B4-BE49-F238E27FC236}">
                  <a16:creationId xmlns:a16="http://schemas.microsoft.com/office/drawing/2014/main" id="{00000000-0008-0000-1400-000032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8.近接施工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50</xdr:row>
          <xdr:rowOff>9525</xdr:rowOff>
        </xdr:from>
        <xdr:to>
          <xdr:col>2</xdr:col>
          <xdr:colOff>1209675</xdr:colOff>
          <xdr:row>50</xdr:row>
          <xdr:rowOff>257175</xdr:rowOff>
        </xdr:to>
        <xdr:sp macro="" textlink="">
          <xdr:nvSpPr>
            <xdr:cNvPr id="67635" name="Check Box 51" hidden="1">
              <a:extLst>
                <a:ext uri="{63B3BB69-23CF-44E3-9099-C40C66FF867C}">
                  <a14:compatExt spid="_x0000_s67635"/>
                </a:ext>
                <a:ext uri="{FF2B5EF4-FFF2-40B4-BE49-F238E27FC236}">
                  <a16:creationId xmlns:a16="http://schemas.microsoft.com/office/drawing/2014/main" id="{00000000-0008-0000-1400-000033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9.支持力不足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809625</xdr:colOff>
          <xdr:row>50</xdr:row>
          <xdr:rowOff>28575</xdr:rowOff>
        </xdr:from>
        <xdr:to>
          <xdr:col>5</xdr:col>
          <xdr:colOff>561975</xdr:colOff>
          <xdr:row>51</xdr:row>
          <xdr:rowOff>0</xdr:rowOff>
        </xdr:to>
        <xdr:sp macro="" textlink="">
          <xdr:nvSpPr>
            <xdr:cNvPr id="67636" name="Check Box 52" hidden="1">
              <a:extLst>
                <a:ext uri="{63B3BB69-23CF-44E3-9099-C40C66FF867C}">
                  <a14:compatExt spid="_x0000_s67636"/>
                </a:ext>
                <a:ext uri="{FF2B5EF4-FFF2-40B4-BE49-F238E27FC236}">
                  <a16:creationId xmlns:a16="http://schemas.microsoft.com/office/drawing/2014/main" id="{00000000-0008-0000-1400-000034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11.その他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1133475</xdr:colOff>
          <xdr:row>50</xdr:row>
          <xdr:rowOff>28575</xdr:rowOff>
        </xdr:from>
        <xdr:to>
          <xdr:col>4</xdr:col>
          <xdr:colOff>904875</xdr:colOff>
          <xdr:row>51</xdr:row>
          <xdr:rowOff>0</xdr:rowOff>
        </xdr:to>
        <xdr:sp macro="" textlink="">
          <xdr:nvSpPr>
            <xdr:cNvPr id="67637" name="Check Box 53" hidden="1">
              <a:extLst>
                <a:ext uri="{63B3BB69-23CF-44E3-9099-C40C66FF867C}">
                  <a14:compatExt spid="_x0000_s67637"/>
                </a:ext>
                <a:ext uri="{FF2B5EF4-FFF2-40B4-BE49-F238E27FC236}">
                  <a16:creationId xmlns:a16="http://schemas.microsoft.com/office/drawing/2014/main" id="{00000000-0008-0000-1400-000035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10.外力（緩み土圧、塑性土圧、偏圧）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2</xdr:row>
          <xdr:rowOff>0</xdr:rowOff>
        </xdr:from>
        <xdr:to>
          <xdr:col>4</xdr:col>
          <xdr:colOff>1095375</xdr:colOff>
          <xdr:row>2</xdr:row>
          <xdr:rowOff>209550</xdr:rowOff>
        </xdr:to>
        <xdr:sp macro="" textlink="">
          <xdr:nvSpPr>
            <xdr:cNvPr id="67638" name="Check Box 54" hidden="1">
              <a:extLst>
                <a:ext uri="{63B3BB69-23CF-44E3-9099-C40C66FF867C}">
                  <a14:compatExt spid="_x0000_s67638"/>
                </a:ext>
                <a:ext uri="{FF2B5EF4-FFF2-40B4-BE49-F238E27FC236}">
                  <a16:creationId xmlns:a16="http://schemas.microsoft.com/office/drawing/2014/main" id="{00000000-0008-0000-1400-000036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xdr:colOff>
          <xdr:row>4</xdr:row>
          <xdr:rowOff>28575</xdr:rowOff>
        </xdr:from>
        <xdr:to>
          <xdr:col>5</xdr:col>
          <xdr:colOff>561975</xdr:colOff>
          <xdr:row>5</xdr:row>
          <xdr:rowOff>0</xdr:rowOff>
        </xdr:to>
        <xdr:sp macro="" textlink="">
          <xdr:nvSpPr>
            <xdr:cNvPr id="67639" name="Check Box 55" hidden="1">
              <a:extLst>
                <a:ext uri="{63B3BB69-23CF-44E3-9099-C40C66FF867C}">
                  <a14:compatExt spid="_x0000_s67639"/>
                </a:ext>
                <a:ext uri="{FF2B5EF4-FFF2-40B4-BE49-F238E27FC236}">
                  <a16:creationId xmlns:a16="http://schemas.microsoft.com/office/drawing/2014/main" id="{00000000-0008-0000-1400-000037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xdr:colOff>
          <xdr:row>6</xdr:row>
          <xdr:rowOff>9525</xdr:rowOff>
        </xdr:from>
        <xdr:to>
          <xdr:col>5</xdr:col>
          <xdr:colOff>561975</xdr:colOff>
          <xdr:row>6</xdr:row>
          <xdr:rowOff>228600</xdr:rowOff>
        </xdr:to>
        <xdr:sp macro="" textlink="">
          <xdr:nvSpPr>
            <xdr:cNvPr id="67640" name="Check Box 56" hidden="1">
              <a:extLst>
                <a:ext uri="{63B3BB69-23CF-44E3-9099-C40C66FF867C}">
                  <a14:compatExt spid="_x0000_s67640"/>
                </a:ext>
                <a:ext uri="{FF2B5EF4-FFF2-40B4-BE49-F238E27FC236}">
                  <a16:creationId xmlns:a16="http://schemas.microsoft.com/office/drawing/2014/main" id="{00000000-0008-0000-1400-000038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15</xdr:row>
          <xdr:rowOff>257175</xdr:rowOff>
        </xdr:from>
        <xdr:to>
          <xdr:col>3</xdr:col>
          <xdr:colOff>533400</xdr:colOff>
          <xdr:row>15</xdr:row>
          <xdr:rowOff>466725</xdr:rowOff>
        </xdr:to>
        <xdr:sp macro="" textlink="">
          <xdr:nvSpPr>
            <xdr:cNvPr id="67641" name="Check Box 57" hidden="1">
              <a:extLst>
                <a:ext uri="{63B3BB69-23CF-44E3-9099-C40C66FF867C}">
                  <a14:compatExt spid="_x0000_s67641"/>
                </a:ext>
                <a:ext uri="{FF2B5EF4-FFF2-40B4-BE49-F238E27FC236}">
                  <a16:creationId xmlns:a16="http://schemas.microsoft.com/office/drawing/2014/main" id="{00000000-0008-0000-1400-000039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19</xdr:row>
          <xdr:rowOff>28575</xdr:rowOff>
        </xdr:from>
        <xdr:to>
          <xdr:col>5</xdr:col>
          <xdr:colOff>581025</xdr:colOff>
          <xdr:row>19</xdr:row>
          <xdr:rowOff>238125</xdr:rowOff>
        </xdr:to>
        <xdr:sp macro="" textlink="">
          <xdr:nvSpPr>
            <xdr:cNvPr id="67642" name="Check Box 58" hidden="1">
              <a:extLst>
                <a:ext uri="{63B3BB69-23CF-44E3-9099-C40C66FF867C}">
                  <a14:compatExt spid="_x0000_s67642"/>
                </a:ext>
                <a:ext uri="{FF2B5EF4-FFF2-40B4-BE49-F238E27FC236}">
                  <a16:creationId xmlns:a16="http://schemas.microsoft.com/office/drawing/2014/main" id="{00000000-0008-0000-1400-00003A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21</xdr:row>
          <xdr:rowOff>38100</xdr:rowOff>
        </xdr:from>
        <xdr:to>
          <xdr:col>5</xdr:col>
          <xdr:colOff>571500</xdr:colOff>
          <xdr:row>22</xdr:row>
          <xdr:rowOff>0</xdr:rowOff>
        </xdr:to>
        <xdr:sp macro="" textlink="">
          <xdr:nvSpPr>
            <xdr:cNvPr id="67643" name="Check Box 59" hidden="1">
              <a:extLst>
                <a:ext uri="{63B3BB69-23CF-44E3-9099-C40C66FF867C}">
                  <a14:compatExt spid="_x0000_s67643"/>
                </a:ext>
                <a:ext uri="{FF2B5EF4-FFF2-40B4-BE49-F238E27FC236}">
                  <a16:creationId xmlns:a16="http://schemas.microsoft.com/office/drawing/2014/main" id="{00000000-0008-0000-1400-00003B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23</xdr:row>
          <xdr:rowOff>28575</xdr:rowOff>
        </xdr:from>
        <xdr:to>
          <xdr:col>5</xdr:col>
          <xdr:colOff>581025</xdr:colOff>
          <xdr:row>23</xdr:row>
          <xdr:rowOff>238125</xdr:rowOff>
        </xdr:to>
        <xdr:sp macro="" textlink="">
          <xdr:nvSpPr>
            <xdr:cNvPr id="67644" name="Check Box 60" hidden="1">
              <a:extLst>
                <a:ext uri="{63B3BB69-23CF-44E3-9099-C40C66FF867C}">
                  <a14:compatExt spid="_x0000_s67644"/>
                </a:ext>
                <a:ext uri="{FF2B5EF4-FFF2-40B4-BE49-F238E27FC236}">
                  <a16:creationId xmlns:a16="http://schemas.microsoft.com/office/drawing/2014/main" id="{00000000-0008-0000-1400-00003C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25</xdr:row>
          <xdr:rowOff>28575</xdr:rowOff>
        </xdr:from>
        <xdr:to>
          <xdr:col>5</xdr:col>
          <xdr:colOff>609600</xdr:colOff>
          <xdr:row>25</xdr:row>
          <xdr:rowOff>238125</xdr:rowOff>
        </xdr:to>
        <xdr:sp macro="" textlink="">
          <xdr:nvSpPr>
            <xdr:cNvPr id="67645" name="Check Box 61" hidden="1">
              <a:extLst>
                <a:ext uri="{63B3BB69-23CF-44E3-9099-C40C66FF867C}">
                  <a14:compatExt spid="_x0000_s67645"/>
                </a:ext>
                <a:ext uri="{FF2B5EF4-FFF2-40B4-BE49-F238E27FC236}">
                  <a16:creationId xmlns:a16="http://schemas.microsoft.com/office/drawing/2014/main" id="{00000000-0008-0000-1400-00003D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27</xdr:row>
          <xdr:rowOff>28575</xdr:rowOff>
        </xdr:from>
        <xdr:to>
          <xdr:col>6</xdr:col>
          <xdr:colOff>561975</xdr:colOff>
          <xdr:row>27</xdr:row>
          <xdr:rowOff>238125</xdr:rowOff>
        </xdr:to>
        <xdr:sp macro="" textlink="">
          <xdr:nvSpPr>
            <xdr:cNvPr id="67646" name="Check Box 62" hidden="1">
              <a:extLst>
                <a:ext uri="{63B3BB69-23CF-44E3-9099-C40C66FF867C}">
                  <a14:compatExt spid="_x0000_s67646"/>
                </a:ext>
                <a:ext uri="{FF2B5EF4-FFF2-40B4-BE49-F238E27FC236}">
                  <a16:creationId xmlns:a16="http://schemas.microsoft.com/office/drawing/2014/main" id="{00000000-0008-0000-1400-00003E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29</xdr:row>
          <xdr:rowOff>28575</xdr:rowOff>
        </xdr:from>
        <xdr:to>
          <xdr:col>5</xdr:col>
          <xdr:colOff>609600</xdr:colOff>
          <xdr:row>29</xdr:row>
          <xdr:rowOff>238125</xdr:rowOff>
        </xdr:to>
        <xdr:sp macro="" textlink="">
          <xdr:nvSpPr>
            <xdr:cNvPr id="67647" name="Check Box 63" hidden="1">
              <a:extLst>
                <a:ext uri="{63B3BB69-23CF-44E3-9099-C40C66FF867C}">
                  <a14:compatExt spid="_x0000_s67647"/>
                </a:ext>
                <a:ext uri="{FF2B5EF4-FFF2-40B4-BE49-F238E27FC236}">
                  <a16:creationId xmlns:a16="http://schemas.microsoft.com/office/drawing/2014/main" id="{00000000-0008-0000-1400-00003F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31</xdr:row>
          <xdr:rowOff>28575</xdr:rowOff>
        </xdr:from>
        <xdr:to>
          <xdr:col>5</xdr:col>
          <xdr:colOff>609600</xdr:colOff>
          <xdr:row>31</xdr:row>
          <xdr:rowOff>238125</xdr:rowOff>
        </xdr:to>
        <xdr:sp macro="" textlink="">
          <xdr:nvSpPr>
            <xdr:cNvPr id="67648" name="Check Box 64" hidden="1">
              <a:extLst>
                <a:ext uri="{63B3BB69-23CF-44E3-9099-C40C66FF867C}">
                  <a14:compatExt spid="_x0000_s67648"/>
                </a:ext>
                <a:ext uri="{FF2B5EF4-FFF2-40B4-BE49-F238E27FC236}">
                  <a16:creationId xmlns:a16="http://schemas.microsoft.com/office/drawing/2014/main" id="{00000000-0008-0000-1400-000040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447675</xdr:colOff>
          <xdr:row>33</xdr:row>
          <xdr:rowOff>28575</xdr:rowOff>
        </xdr:from>
        <xdr:to>
          <xdr:col>4</xdr:col>
          <xdr:colOff>942975</xdr:colOff>
          <xdr:row>33</xdr:row>
          <xdr:rowOff>238125</xdr:rowOff>
        </xdr:to>
        <xdr:sp macro="" textlink="">
          <xdr:nvSpPr>
            <xdr:cNvPr id="67649" name="Check Box 65" hidden="1">
              <a:extLst>
                <a:ext uri="{63B3BB69-23CF-44E3-9099-C40C66FF867C}">
                  <a14:compatExt spid="_x0000_s67649"/>
                </a:ext>
                <a:ext uri="{FF2B5EF4-FFF2-40B4-BE49-F238E27FC236}">
                  <a16:creationId xmlns:a16="http://schemas.microsoft.com/office/drawing/2014/main" id="{00000000-0008-0000-1400-000041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34</xdr:row>
          <xdr:rowOff>28575</xdr:rowOff>
        </xdr:from>
        <xdr:to>
          <xdr:col>5</xdr:col>
          <xdr:colOff>581025</xdr:colOff>
          <xdr:row>34</xdr:row>
          <xdr:rowOff>238125</xdr:rowOff>
        </xdr:to>
        <xdr:sp macro="" textlink="">
          <xdr:nvSpPr>
            <xdr:cNvPr id="67650" name="Check Box 66" hidden="1">
              <a:extLst>
                <a:ext uri="{63B3BB69-23CF-44E3-9099-C40C66FF867C}">
                  <a14:compatExt spid="_x0000_s67650"/>
                </a:ext>
                <a:ext uri="{FF2B5EF4-FFF2-40B4-BE49-F238E27FC236}">
                  <a16:creationId xmlns:a16="http://schemas.microsoft.com/office/drawing/2014/main" id="{00000000-0008-0000-1400-000042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36</xdr:row>
          <xdr:rowOff>28575</xdr:rowOff>
        </xdr:from>
        <xdr:to>
          <xdr:col>5</xdr:col>
          <xdr:colOff>581025</xdr:colOff>
          <xdr:row>36</xdr:row>
          <xdr:rowOff>238125</xdr:rowOff>
        </xdr:to>
        <xdr:sp macro="" textlink="">
          <xdr:nvSpPr>
            <xdr:cNvPr id="67651" name="Check Box 67" hidden="1">
              <a:extLst>
                <a:ext uri="{63B3BB69-23CF-44E3-9099-C40C66FF867C}">
                  <a14:compatExt spid="_x0000_s67651"/>
                </a:ext>
                <a:ext uri="{FF2B5EF4-FFF2-40B4-BE49-F238E27FC236}">
                  <a16:creationId xmlns:a16="http://schemas.microsoft.com/office/drawing/2014/main" id="{00000000-0008-0000-1400-000043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28</xdr:row>
          <xdr:rowOff>9525</xdr:rowOff>
        </xdr:from>
        <xdr:to>
          <xdr:col>4</xdr:col>
          <xdr:colOff>304800</xdr:colOff>
          <xdr:row>28</xdr:row>
          <xdr:rowOff>247650</xdr:rowOff>
        </xdr:to>
        <xdr:sp macro="" textlink="">
          <xdr:nvSpPr>
            <xdr:cNvPr id="67652" name="Check Box 68" hidden="1">
              <a:extLst>
                <a:ext uri="{63B3BB69-23CF-44E3-9099-C40C66FF867C}">
                  <a14:compatExt spid="_x0000_s67652"/>
                </a:ext>
                <a:ext uri="{FF2B5EF4-FFF2-40B4-BE49-F238E27FC236}">
                  <a16:creationId xmlns:a16="http://schemas.microsoft.com/office/drawing/2014/main" id="{00000000-0008-0000-1400-000044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447675</xdr:colOff>
          <xdr:row>28</xdr:row>
          <xdr:rowOff>28575</xdr:rowOff>
        </xdr:from>
        <xdr:to>
          <xdr:col>4</xdr:col>
          <xdr:colOff>942975</xdr:colOff>
          <xdr:row>28</xdr:row>
          <xdr:rowOff>238125</xdr:rowOff>
        </xdr:to>
        <xdr:sp macro="" textlink="">
          <xdr:nvSpPr>
            <xdr:cNvPr id="67653" name="Check Box 69" hidden="1">
              <a:extLst>
                <a:ext uri="{63B3BB69-23CF-44E3-9099-C40C66FF867C}">
                  <a14:compatExt spid="_x0000_s67653"/>
                </a:ext>
                <a:ext uri="{FF2B5EF4-FFF2-40B4-BE49-F238E27FC236}">
                  <a16:creationId xmlns:a16="http://schemas.microsoft.com/office/drawing/2014/main" id="{00000000-0008-0000-1400-0000450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FF0000" mc:Ignorable="a14" a14:legacySpreadsheetColorIndex="10"/>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なし</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5.xml"/><Relationship Id="rId1" Type="http://schemas.openxmlformats.org/officeDocument/2006/relationships/printerSettings" Target="../printerSettings/printerSettings18.bin"/><Relationship Id="rId4" Type="http://schemas.openxmlformats.org/officeDocument/2006/relationships/comments" Target="../comments4.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5.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16.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20.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_rels/sheet21.xml.rels><?xml version="1.0" encoding="UTF-8" standalone="yes"?>
<Relationships xmlns="http://schemas.openxmlformats.org/package/2006/relationships"><Relationship Id="rId13" Type="http://schemas.openxmlformats.org/officeDocument/2006/relationships/ctrlProp" Target="../ctrlProps/ctrlProp42.xml"/><Relationship Id="rId18" Type="http://schemas.openxmlformats.org/officeDocument/2006/relationships/ctrlProp" Target="../ctrlProps/ctrlProp47.xml"/><Relationship Id="rId26" Type="http://schemas.openxmlformats.org/officeDocument/2006/relationships/ctrlProp" Target="../ctrlProps/ctrlProp55.xml"/><Relationship Id="rId39" Type="http://schemas.openxmlformats.org/officeDocument/2006/relationships/ctrlProp" Target="../ctrlProps/ctrlProp68.xml"/><Relationship Id="rId21" Type="http://schemas.openxmlformats.org/officeDocument/2006/relationships/ctrlProp" Target="../ctrlProps/ctrlProp50.xml"/><Relationship Id="rId34" Type="http://schemas.openxmlformats.org/officeDocument/2006/relationships/ctrlProp" Target="../ctrlProps/ctrlProp63.xml"/><Relationship Id="rId42" Type="http://schemas.openxmlformats.org/officeDocument/2006/relationships/ctrlProp" Target="../ctrlProps/ctrlProp71.xml"/><Relationship Id="rId47" Type="http://schemas.openxmlformats.org/officeDocument/2006/relationships/ctrlProp" Target="../ctrlProps/ctrlProp76.xml"/><Relationship Id="rId50" Type="http://schemas.openxmlformats.org/officeDocument/2006/relationships/ctrlProp" Target="../ctrlProps/ctrlProp79.xml"/><Relationship Id="rId55" Type="http://schemas.openxmlformats.org/officeDocument/2006/relationships/ctrlProp" Target="../ctrlProps/ctrlProp84.xml"/><Relationship Id="rId63" Type="http://schemas.openxmlformats.org/officeDocument/2006/relationships/ctrlProp" Target="../ctrlProps/ctrlProp92.xml"/><Relationship Id="rId68" Type="http://schemas.openxmlformats.org/officeDocument/2006/relationships/ctrlProp" Target="../ctrlProps/ctrlProp97.xml"/><Relationship Id="rId7" Type="http://schemas.openxmlformats.org/officeDocument/2006/relationships/ctrlProp" Target="../ctrlProps/ctrlProp36.xml"/><Relationship Id="rId71" Type="http://schemas.openxmlformats.org/officeDocument/2006/relationships/ctrlProp" Target="../ctrlProps/ctrlProp100.xml"/><Relationship Id="rId2" Type="http://schemas.openxmlformats.org/officeDocument/2006/relationships/drawing" Target="../drawings/drawing17.xml"/><Relationship Id="rId16" Type="http://schemas.openxmlformats.org/officeDocument/2006/relationships/ctrlProp" Target="../ctrlProps/ctrlProp45.xml"/><Relationship Id="rId29" Type="http://schemas.openxmlformats.org/officeDocument/2006/relationships/ctrlProp" Target="../ctrlProps/ctrlProp58.xml"/><Relationship Id="rId1" Type="http://schemas.openxmlformats.org/officeDocument/2006/relationships/printerSettings" Target="../printerSettings/printerSettings21.bin"/><Relationship Id="rId6" Type="http://schemas.openxmlformats.org/officeDocument/2006/relationships/ctrlProp" Target="../ctrlProps/ctrlProp35.xml"/><Relationship Id="rId11" Type="http://schemas.openxmlformats.org/officeDocument/2006/relationships/ctrlProp" Target="../ctrlProps/ctrlProp40.xml"/><Relationship Id="rId24" Type="http://schemas.openxmlformats.org/officeDocument/2006/relationships/ctrlProp" Target="../ctrlProps/ctrlProp53.xml"/><Relationship Id="rId32" Type="http://schemas.openxmlformats.org/officeDocument/2006/relationships/ctrlProp" Target="../ctrlProps/ctrlProp61.xml"/><Relationship Id="rId37" Type="http://schemas.openxmlformats.org/officeDocument/2006/relationships/ctrlProp" Target="../ctrlProps/ctrlProp66.xml"/><Relationship Id="rId40" Type="http://schemas.openxmlformats.org/officeDocument/2006/relationships/ctrlProp" Target="../ctrlProps/ctrlProp69.xml"/><Relationship Id="rId45" Type="http://schemas.openxmlformats.org/officeDocument/2006/relationships/ctrlProp" Target="../ctrlProps/ctrlProp74.xml"/><Relationship Id="rId53" Type="http://schemas.openxmlformats.org/officeDocument/2006/relationships/ctrlProp" Target="../ctrlProps/ctrlProp82.xml"/><Relationship Id="rId58" Type="http://schemas.openxmlformats.org/officeDocument/2006/relationships/ctrlProp" Target="../ctrlProps/ctrlProp87.xml"/><Relationship Id="rId66" Type="http://schemas.openxmlformats.org/officeDocument/2006/relationships/ctrlProp" Target="../ctrlProps/ctrlProp95.xml"/><Relationship Id="rId5" Type="http://schemas.openxmlformats.org/officeDocument/2006/relationships/ctrlProp" Target="../ctrlProps/ctrlProp34.xml"/><Relationship Id="rId15" Type="http://schemas.openxmlformats.org/officeDocument/2006/relationships/ctrlProp" Target="../ctrlProps/ctrlProp44.xml"/><Relationship Id="rId23" Type="http://schemas.openxmlformats.org/officeDocument/2006/relationships/ctrlProp" Target="../ctrlProps/ctrlProp52.xml"/><Relationship Id="rId28" Type="http://schemas.openxmlformats.org/officeDocument/2006/relationships/ctrlProp" Target="../ctrlProps/ctrlProp57.xml"/><Relationship Id="rId36" Type="http://schemas.openxmlformats.org/officeDocument/2006/relationships/ctrlProp" Target="../ctrlProps/ctrlProp65.xml"/><Relationship Id="rId49" Type="http://schemas.openxmlformats.org/officeDocument/2006/relationships/ctrlProp" Target="../ctrlProps/ctrlProp78.xml"/><Relationship Id="rId57" Type="http://schemas.openxmlformats.org/officeDocument/2006/relationships/ctrlProp" Target="../ctrlProps/ctrlProp86.xml"/><Relationship Id="rId61" Type="http://schemas.openxmlformats.org/officeDocument/2006/relationships/ctrlProp" Target="../ctrlProps/ctrlProp90.xml"/><Relationship Id="rId10" Type="http://schemas.openxmlformats.org/officeDocument/2006/relationships/ctrlProp" Target="../ctrlProps/ctrlProp39.xml"/><Relationship Id="rId19" Type="http://schemas.openxmlformats.org/officeDocument/2006/relationships/ctrlProp" Target="../ctrlProps/ctrlProp48.xml"/><Relationship Id="rId31" Type="http://schemas.openxmlformats.org/officeDocument/2006/relationships/ctrlProp" Target="../ctrlProps/ctrlProp60.xml"/><Relationship Id="rId44" Type="http://schemas.openxmlformats.org/officeDocument/2006/relationships/ctrlProp" Target="../ctrlProps/ctrlProp73.xml"/><Relationship Id="rId52" Type="http://schemas.openxmlformats.org/officeDocument/2006/relationships/ctrlProp" Target="../ctrlProps/ctrlProp81.xml"/><Relationship Id="rId60" Type="http://schemas.openxmlformats.org/officeDocument/2006/relationships/ctrlProp" Target="../ctrlProps/ctrlProp89.xml"/><Relationship Id="rId65" Type="http://schemas.openxmlformats.org/officeDocument/2006/relationships/ctrlProp" Target="../ctrlProps/ctrlProp94.xml"/><Relationship Id="rId4" Type="http://schemas.openxmlformats.org/officeDocument/2006/relationships/ctrlProp" Target="../ctrlProps/ctrlProp33.xml"/><Relationship Id="rId9" Type="http://schemas.openxmlformats.org/officeDocument/2006/relationships/ctrlProp" Target="../ctrlProps/ctrlProp38.xml"/><Relationship Id="rId14" Type="http://schemas.openxmlformats.org/officeDocument/2006/relationships/ctrlProp" Target="../ctrlProps/ctrlProp43.xml"/><Relationship Id="rId22" Type="http://schemas.openxmlformats.org/officeDocument/2006/relationships/ctrlProp" Target="../ctrlProps/ctrlProp51.xml"/><Relationship Id="rId27" Type="http://schemas.openxmlformats.org/officeDocument/2006/relationships/ctrlProp" Target="../ctrlProps/ctrlProp56.xml"/><Relationship Id="rId30" Type="http://schemas.openxmlformats.org/officeDocument/2006/relationships/ctrlProp" Target="../ctrlProps/ctrlProp59.xml"/><Relationship Id="rId35" Type="http://schemas.openxmlformats.org/officeDocument/2006/relationships/ctrlProp" Target="../ctrlProps/ctrlProp64.xml"/><Relationship Id="rId43" Type="http://schemas.openxmlformats.org/officeDocument/2006/relationships/ctrlProp" Target="../ctrlProps/ctrlProp72.xml"/><Relationship Id="rId48" Type="http://schemas.openxmlformats.org/officeDocument/2006/relationships/ctrlProp" Target="../ctrlProps/ctrlProp77.xml"/><Relationship Id="rId56" Type="http://schemas.openxmlformats.org/officeDocument/2006/relationships/ctrlProp" Target="../ctrlProps/ctrlProp85.xml"/><Relationship Id="rId64" Type="http://schemas.openxmlformats.org/officeDocument/2006/relationships/ctrlProp" Target="../ctrlProps/ctrlProp93.xml"/><Relationship Id="rId69" Type="http://schemas.openxmlformats.org/officeDocument/2006/relationships/ctrlProp" Target="../ctrlProps/ctrlProp98.xml"/><Relationship Id="rId8" Type="http://schemas.openxmlformats.org/officeDocument/2006/relationships/ctrlProp" Target="../ctrlProps/ctrlProp37.xml"/><Relationship Id="rId51" Type="http://schemas.openxmlformats.org/officeDocument/2006/relationships/ctrlProp" Target="../ctrlProps/ctrlProp80.xml"/><Relationship Id="rId72" Type="http://schemas.openxmlformats.org/officeDocument/2006/relationships/ctrlProp" Target="../ctrlProps/ctrlProp101.xml"/><Relationship Id="rId3" Type="http://schemas.openxmlformats.org/officeDocument/2006/relationships/vmlDrawing" Target="../drawings/vmlDrawing6.vml"/><Relationship Id="rId12" Type="http://schemas.openxmlformats.org/officeDocument/2006/relationships/ctrlProp" Target="../ctrlProps/ctrlProp41.xml"/><Relationship Id="rId17" Type="http://schemas.openxmlformats.org/officeDocument/2006/relationships/ctrlProp" Target="../ctrlProps/ctrlProp46.xml"/><Relationship Id="rId25" Type="http://schemas.openxmlformats.org/officeDocument/2006/relationships/ctrlProp" Target="../ctrlProps/ctrlProp54.xml"/><Relationship Id="rId33" Type="http://schemas.openxmlformats.org/officeDocument/2006/relationships/ctrlProp" Target="../ctrlProps/ctrlProp62.xml"/><Relationship Id="rId38" Type="http://schemas.openxmlformats.org/officeDocument/2006/relationships/ctrlProp" Target="../ctrlProps/ctrlProp67.xml"/><Relationship Id="rId46" Type="http://schemas.openxmlformats.org/officeDocument/2006/relationships/ctrlProp" Target="../ctrlProps/ctrlProp75.xml"/><Relationship Id="rId59" Type="http://schemas.openxmlformats.org/officeDocument/2006/relationships/ctrlProp" Target="../ctrlProps/ctrlProp88.xml"/><Relationship Id="rId67" Type="http://schemas.openxmlformats.org/officeDocument/2006/relationships/ctrlProp" Target="../ctrlProps/ctrlProp96.xml"/><Relationship Id="rId20" Type="http://schemas.openxmlformats.org/officeDocument/2006/relationships/ctrlProp" Target="../ctrlProps/ctrlProp49.xml"/><Relationship Id="rId41" Type="http://schemas.openxmlformats.org/officeDocument/2006/relationships/ctrlProp" Target="../ctrlProps/ctrlProp70.xml"/><Relationship Id="rId54" Type="http://schemas.openxmlformats.org/officeDocument/2006/relationships/ctrlProp" Target="../ctrlProps/ctrlProp83.xml"/><Relationship Id="rId62" Type="http://schemas.openxmlformats.org/officeDocument/2006/relationships/ctrlProp" Target="../ctrlProps/ctrlProp91.xml"/><Relationship Id="rId70" Type="http://schemas.openxmlformats.org/officeDocument/2006/relationships/ctrlProp" Target="../ctrlProps/ctrlProp99.xm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0"/>
  </sheetPr>
  <dimension ref="B1:I52"/>
  <sheetViews>
    <sheetView tabSelected="1" zoomScaleNormal="100" zoomScaleSheetLayoutView="100" workbookViewId="0">
      <selection activeCell="P3" sqref="P3"/>
    </sheetView>
  </sheetViews>
  <sheetFormatPr defaultRowHeight="11.25"/>
  <cols>
    <col min="1" max="1" width="4" style="80" customWidth="1"/>
    <col min="2" max="2" width="24.75" style="80" bestFit="1" customWidth="1"/>
    <col min="3" max="3" width="10.625" style="80" customWidth="1"/>
    <col min="4" max="4" width="9.375" style="80" customWidth="1"/>
    <col min="5" max="5" width="6.875" style="80" customWidth="1"/>
    <col min="6" max="6" width="5" style="80" customWidth="1"/>
    <col min="7" max="7" width="10.625" style="80" customWidth="1"/>
    <col min="8" max="8" width="16.25" style="80" customWidth="1"/>
    <col min="9" max="9" width="5" style="80" customWidth="1"/>
    <col min="10" max="16384" width="9" style="80"/>
  </cols>
  <sheetData>
    <row r="1" spans="2:9" ht="14.25">
      <c r="B1" s="1069" t="s">
        <v>497</v>
      </c>
      <c r="C1" s="1069"/>
      <c r="D1" s="1069"/>
      <c r="E1" s="1069"/>
      <c r="F1" s="1069"/>
      <c r="G1" s="1069"/>
      <c r="I1" s="392" t="s">
        <v>482</v>
      </c>
    </row>
    <row r="2" spans="2:9" ht="12" thickBot="1">
      <c r="I2" s="81" t="s">
        <v>287</v>
      </c>
    </row>
    <row r="3" spans="2:9" ht="37.5" customHeight="1">
      <c r="B3" s="82" t="s">
        <v>286</v>
      </c>
      <c r="C3" s="1070"/>
      <c r="D3" s="1026"/>
      <c r="E3" s="1026"/>
      <c r="F3" s="1026"/>
      <c r="G3" s="1026"/>
      <c r="H3" s="1026"/>
      <c r="I3" s="1071"/>
    </row>
    <row r="4" spans="2:9" ht="37.5" customHeight="1" thickBot="1">
      <c r="B4" s="83" t="s">
        <v>260</v>
      </c>
      <c r="C4" s="1072"/>
      <c r="D4" s="1073"/>
      <c r="E4" s="1073"/>
      <c r="F4" s="1073"/>
      <c r="G4" s="1073"/>
      <c r="H4" s="1073"/>
      <c r="I4" s="1074"/>
    </row>
    <row r="5" spans="2:9" ht="30" customHeight="1">
      <c r="B5" s="86" t="s">
        <v>295</v>
      </c>
      <c r="C5" s="1075" t="s">
        <v>518</v>
      </c>
      <c r="D5" s="1076"/>
      <c r="E5" s="1076"/>
      <c r="F5" s="1076"/>
      <c r="G5" s="1076"/>
      <c r="H5" s="1076"/>
      <c r="I5" s="1077"/>
    </row>
    <row r="6" spans="2:9" ht="35.1" customHeight="1">
      <c r="B6" s="87" t="s">
        <v>288</v>
      </c>
      <c r="C6" s="1078"/>
      <c r="D6" s="1047"/>
      <c r="E6" s="1047"/>
      <c r="F6" s="1047"/>
      <c r="G6" s="1047"/>
      <c r="H6" s="1047"/>
      <c r="I6" s="1048"/>
    </row>
    <row r="7" spans="2:9" ht="35.1" customHeight="1">
      <c r="B7" s="88" t="s">
        <v>247</v>
      </c>
      <c r="C7" s="1078"/>
      <c r="D7" s="1047"/>
      <c r="E7" s="1047"/>
      <c r="F7" s="1047"/>
      <c r="G7" s="1047"/>
      <c r="H7" s="1047"/>
      <c r="I7" s="1048"/>
    </row>
    <row r="8" spans="2:9" ht="35.1" customHeight="1">
      <c r="B8" s="88" t="s">
        <v>248</v>
      </c>
      <c r="C8" s="1078"/>
      <c r="D8" s="1047"/>
      <c r="E8" s="1047"/>
      <c r="F8" s="1047"/>
      <c r="G8" s="1047"/>
      <c r="H8" s="1047"/>
      <c r="I8" s="1048"/>
    </row>
    <row r="9" spans="2:9" ht="37.5" customHeight="1">
      <c r="B9" s="87" t="s">
        <v>289</v>
      </c>
      <c r="C9" s="1078" t="s">
        <v>293</v>
      </c>
      <c r="D9" s="1079"/>
      <c r="E9" s="1080" t="s">
        <v>291</v>
      </c>
      <c r="F9" s="1081"/>
      <c r="G9" s="1082"/>
      <c r="H9" s="1078" t="s">
        <v>294</v>
      </c>
      <c r="I9" s="1048"/>
    </row>
    <row r="10" spans="2:9" ht="37.5" customHeight="1">
      <c r="B10" s="123" t="s">
        <v>290</v>
      </c>
      <c r="C10" s="1083" t="s">
        <v>321</v>
      </c>
      <c r="D10" s="1084"/>
      <c r="E10" s="1084"/>
      <c r="F10" s="1084"/>
      <c r="G10" s="1084"/>
      <c r="H10" s="1084"/>
      <c r="I10" s="1085"/>
    </row>
    <row r="11" spans="2:9" ht="35.1" customHeight="1" thickBot="1">
      <c r="B11" s="89" t="s">
        <v>292</v>
      </c>
      <c r="C11" s="1066"/>
      <c r="D11" s="1020"/>
      <c r="E11" s="1020"/>
      <c r="F11" s="90" t="s">
        <v>256</v>
      </c>
      <c r="G11" s="1066"/>
      <c r="H11" s="1020"/>
      <c r="I11" s="1068"/>
    </row>
    <row r="12" spans="2:9" ht="29.1" customHeight="1">
      <c r="B12" s="1015" t="s">
        <v>296</v>
      </c>
      <c r="C12" s="92" t="s">
        <v>304</v>
      </c>
      <c r="D12" s="1017"/>
      <c r="E12" s="1018"/>
      <c r="F12" s="1067"/>
      <c r="G12" s="399"/>
      <c r="H12" s="400"/>
      <c r="I12" s="401"/>
    </row>
    <row r="13" spans="2:9" ht="29.1" customHeight="1">
      <c r="B13" s="1024"/>
      <c r="C13" s="404" t="s">
        <v>509</v>
      </c>
      <c r="D13" s="407"/>
      <c r="E13" s="407"/>
      <c r="F13" s="416" t="s">
        <v>297</v>
      </c>
      <c r="G13" s="402"/>
      <c r="H13" s="111"/>
      <c r="I13" s="122"/>
    </row>
    <row r="14" spans="2:9" ht="29.1" customHeight="1">
      <c r="B14" s="1024"/>
      <c r="C14" s="102" t="s">
        <v>510</v>
      </c>
      <c r="D14" s="407"/>
      <c r="E14" s="407"/>
      <c r="F14" s="416" t="s">
        <v>297</v>
      </c>
      <c r="G14" s="405"/>
      <c r="H14" s="1086"/>
      <c r="I14" s="1087"/>
    </row>
    <row r="15" spans="2:9" ht="29.1" customHeight="1">
      <c r="B15" s="1024"/>
      <c r="C15" s="84" t="s">
        <v>511</v>
      </c>
      <c r="D15" s="1046"/>
      <c r="E15" s="1047"/>
      <c r="F15" s="416" t="s">
        <v>297</v>
      </c>
      <c r="G15" s="318"/>
      <c r="H15" s="1064"/>
      <c r="I15" s="1065"/>
    </row>
    <row r="16" spans="2:9" ht="29.1" customHeight="1">
      <c r="B16" s="1024"/>
      <c r="C16" s="414" t="s">
        <v>516</v>
      </c>
      <c r="D16" s="406"/>
      <c r="E16" s="407"/>
      <c r="F16" s="416" t="s">
        <v>297</v>
      </c>
      <c r="G16" s="318"/>
      <c r="H16" s="412"/>
      <c r="I16" s="413"/>
    </row>
    <row r="17" spans="2:9" ht="30" customHeight="1">
      <c r="B17" s="1024"/>
      <c r="C17" s="430" t="s">
        <v>580</v>
      </c>
      <c r="D17" s="421"/>
      <c r="E17" s="422"/>
      <c r="F17" s="423" t="s">
        <v>297</v>
      </c>
      <c r="G17" s="318"/>
      <c r="H17" s="424"/>
      <c r="I17" s="425"/>
    </row>
    <row r="18" spans="2:9" ht="30" customHeight="1">
      <c r="B18" s="1024"/>
      <c r="C18" s="430" t="s">
        <v>579</v>
      </c>
      <c r="D18" s="421"/>
      <c r="E18" s="422"/>
      <c r="F18" s="423" t="s">
        <v>297</v>
      </c>
      <c r="G18" s="318"/>
      <c r="H18" s="424"/>
      <c r="I18" s="425"/>
    </row>
    <row r="19" spans="2:9" ht="29.1" customHeight="1">
      <c r="B19" s="1024"/>
      <c r="C19" s="414" t="s">
        <v>517</v>
      </c>
      <c r="D19" s="406"/>
      <c r="E19" s="407"/>
      <c r="F19" s="416" t="s">
        <v>297</v>
      </c>
      <c r="G19" s="318"/>
      <c r="H19" s="412"/>
      <c r="I19" s="413"/>
    </row>
    <row r="20" spans="2:9" ht="29.1" customHeight="1">
      <c r="B20" s="1024"/>
      <c r="C20" s="84" t="s">
        <v>305</v>
      </c>
      <c r="D20" s="406"/>
      <c r="E20" s="407"/>
      <c r="F20" s="416"/>
      <c r="G20" s="402"/>
      <c r="H20" s="1061"/>
      <c r="I20" s="1062"/>
    </row>
    <row r="21" spans="2:9" ht="29.1" customHeight="1">
      <c r="B21" s="1024"/>
      <c r="C21" s="102" t="s">
        <v>307</v>
      </c>
      <c r="D21" s="406"/>
      <c r="E21" s="407"/>
      <c r="F21" s="416"/>
      <c r="G21" s="402"/>
      <c r="H21" s="1061"/>
      <c r="I21" s="1062"/>
    </row>
    <row r="22" spans="2:9" ht="29.1" customHeight="1">
      <c r="B22" s="1024"/>
      <c r="C22" s="84" t="s">
        <v>512</v>
      </c>
      <c r="D22" s="406"/>
      <c r="E22" s="407"/>
      <c r="F22" s="416" t="s">
        <v>297</v>
      </c>
      <c r="G22" s="402"/>
      <c r="H22" s="1061"/>
      <c r="I22" s="1062"/>
    </row>
    <row r="23" spans="2:9" ht="29.1" customHeight="1">
      <c r="B23" s="1024"/>
      <c r="C23" s="84" t="s">
        <v>513</v>
      </c>
      <c r="D23" s="406"/>
      <c r="E23" s="407"/>
      <c r="F23" s="416" t="s">
        <v>297</v>
      </c>
      <c r="G23" s="402"/>
      <c r="H23" s="1061"/>
      <c r="I23" s="1062"/>
    </row>
    <row r="24" spans="2:9" ht="29.1" customHeight="1">
      <c r="B24" s="1024"/>
      <c r="C24" s="84" t="s">
        <v>514</v>
      </c>
      <c r="D24" s="408"/>
      <c r="E24" s="409"/>
      <c r="F24" s="416" t="s">
        <v>297</v>
      </c>
      <c r="G24" s="402"/>
      <c r="H24" s="410"/>
      <c r="I24" s="411"/>
    </row>
    <row r="25" spans="2:9" ht="29.1" customHeight="1" thickBot="1">
      <c r="B25" s="1024"/>
      <c r="C25" s="114" t="s">
        <v>515</v>
      </c>
      <c r="D25" s="1049"/>
      <c r="E25" s="1050"/>
      <c r="F25" s="117" t="s">
        <v>297</v>
      </c>
      <c r="G25" s="403"/>
      <c r="H25" s="1061"/>
      <c r="I25" s="1062"/>
    </row>
    <row r="26" spans="2:9" ht="29.1" customHeight="1">
      <c r="B26" s="1015" t="s">
        <v>298</v>
      </c>
      <c r="C26" s="73" t="s">
        <v>306</v>
      </c>
      <c r="D26" s="1017"/>
      <c r="E26" s="1018"/>
      <c r="F26" s="74" t="s">
        <v>299</v>
      </c>
      <c r="G26" s="73" t="s">
        <v>308</v>
      </c>
      <c r="H26" s="99"/>
      <c r="I26" s="69" t="s">
        <v>299</v>
      </c>
    </row>
    <row r="27" spans="2:9" ht="29.1" customHeight="1">
      <c r="B27" s="1024"/>
      <c r="C27" s="70" t="s">
        <v>94</v>
      </c>
      <c r="D27" s="1046"/>
      <c r="E27" s="1047"/>
      <c r="F27" s="71" t="s">
        <v>284</v>
      </c>
      <c r="G27" s="104" t="s">
        <v>95</v>
      </c>
      <c r="H27" s="415" t="s">
        <v>301</v>
      </c>
      <c r="I27" s="72" t="s">
        <v>284</v>
      </c>
    </row>
    <row r="28" spans="2:9" ht="29.1" customHeight="1" thickBot="1">
      <c r="B28" s="1016"/>
      <c r="C28" s="76" t="s">
        <v>283</v>
      </c>
      <c r="D28" s="1019"/>
      <c r="E28" s="1020"/>
      <c r="F28" s="77" t="s">
        <v>96</v>
      </c>
      <c r="G28" s="97"/>
      <c r="H28" s="100"/>
      <c r="I28" s="98"/>
    </row>
    <row r="29" spans="2:9" ht="37.5" customHeight="1">
      <c r="B29" s="111"/>
      <c r="C29" s="116"/>
      <c r="D29" s="111"/>
      <c r="E29" s="111"/>
      <c r="F29" s="112"/>
      <c r="G29" s="113"/>
      <c r="H29" s="113"/>
      <c r="I29" s="113"/>
    </row>
    <row r="30" spans="2:9" ht="15" thickBot="1">
      <c r="B30" s="1063" t="s">
        <v>498</v>
      </c>
      <c r="C30" s="1063"/>
      <c r="D30" s="1063"/>
      <c r="E30" s="1063"/>
      <c r="F30" s="1063"/>
      <c r="G30" s="1063"/>
      <c r="H30" s="113"/>
      <c r="I30" s="393" t="s">
        <v>483</v>
      </c>
    </row>
    <row r="31" spans="2:9" ht="37.5" customHeight="1">
      <c r="B31" s="1015" t="s">
        <v>300</v>
      </c>
      <c r="C31" s="92" t="s">
        <v>304</v>
      </c>
      <c r="D31" s="1017" t="s">
        <v>533</v>
      </c>
      <c r="E31" s="1018"/>
      <c r="F31" s="1018"/>
      <c r="G31" s="1018"/>
      <c r="H31" s="1018"/>
      <c r="I31" s="1058"/>
    </row>
    <row r="32" spans="2:9" ht="37.5" customHeight="1" thickBot="1">
      <c r="B32" s="1016"/>
      <c r="C32" s="97" t="s">
        <v>534</v>
      </c>
      <c r="D32" s="1019" t="s">
        <v>535</v>
      </c>
      <c r="E32" s="1020"/>
      <c r="F32" s="1059"/>
      <c r="G32" s="426" t="s">
        <v>581</v>
      </c>
      <c r="H32" s="100"/>
      <c r="I32" s="98" t="s">
        <v>536</v>
      </c>
    </row>
    <row r="33" spans="2:9" ht="37.5" customHeight="1">
      <c r="B33" s="1024" t="s">
        <v>537</v>
      </c>
      <c r="C33" s="94" t="s">
        <v>304</v>
      </c>
      <c r="D33" s="1060"/>
      <c r="E33" s="1044"/>
      <c r="F33" s="93"/>
      <c r="G33" s="119" t="s">
        <v>309</v>
      </c>
      <c r="H33" s="103"/>
      <c r="I33" s="120"/>
    </row>
    <row r="34" spans="2:9" ht="37.5" customHeight="1">
      <c r="B34" s="1024"/>
      <c r="C34" s="522" t="s">
        <v>312</v>
      </c>
      <c r="D34" s="1046"/>
      <c r="E34" s="1047"/>
      <c r="F34" s="71" t="s">
        <v>538</v>
      </c>
      <c r="G34" s="105" t="s">
        <v>310</v>
      </c>
      <c r="H34" s="85"/>
      <c r="I34" s="72" t="s">
        <v>538</v>
      </c>
    </row>
    <row r="35" spans="2:9" ht="37.5" customHeight="1">
      <c r="B35" s="1024"/>
      <c r="C35" s="70" t="s">
        <v>313</v>
      </c>
      <c r="D35" s="1046"/>
      <c r="E35" s="1047"/>
      <c r="F35" s="71" t="s">
        <v>538</v>
      </c>
      <c r="G35" s="105" t="s">
        <v>311</v>
      </c>
      <c r="H35" s="85"/>
      <c r="I35" s="72" t="s">
        <v>261</v>
      </c>
    </row>
    <row r="36" spans="2:9" ht="37.5" customHeight="1" thickBot="1">
      <c r="B36" s="1016"/>
      <c r="C36" s="78" t="s">
        <v>314</v>
      </c>
      <c r="D36" s="1019"/>
      <c r="E36" s="1020"/>
      <c r="F36" s="96"/>
      <c r="G36" s="97"/>
      <c r="H36" s="100"/>
      <c r="I36" s="98"/>
    </row>
    <row r="37" spans="2:9" ht="37.5" customHeight="1">
      <c r="B37" s="1015" t="s">
        <v>519</v>
      </c>
      <c r="C37" s="75" t="s">
        <v>315</v>
      </c>
      <c r="D37" s="1017"/>
      <c r="E37" s="1018"/>
      <c r="F37" s="91"/>
      <c r="G37" s="73" t="s">
        <v>309</v>
      </c>
      <c r="H37" s="99"/>
      <c r="I37" s="95"/>
    </row>
    <row r="38" spans="2:9" ht="37.5" customHeight="1" thickBot="1">
      <c r="B38" s="1016"/>
      <c r="C38" s="1052" t="s">
        <v>520</v>
      </c>
      <c r="D38" s="1053"/>
      <c r="E38" s="1054"/>
      <c r="F38" s="1055"/>
      <c r="G38" s="1055"/>
      <c r="H38" s="1055"/>
      <c r="I38" s="1056"/>
    </row>
    <row r="39" spans="2:9" ht="37.5" customHeight="1" thickBot="1">
      <c r="B39" s="106" t="s">
        <v>539</v>
      </c>
      <c r="C39" s="107" t="s">
        <v>521</v>
      </c>
      <c r="D39" s="1057"/>
      <c r="E39" s="1022"/>
      <c r="F39" s="108" t="s">
        <v>540</v>
      </c>
      <c r="G39" s="420" t="s">
        <v>582</v>
      </c>
      <c r="H39" s="109"/>
      <c r="I39" s="515" t="s">
        <v>541</v>
      </c>
    </row>
    <row r="40" spans="2:9" ht="37.5" customHeight="1">
      <c r="B40" s="1015" t="s">
        <v>542</v>
      </c>
      <c r="C40" s="92" t="s">
        <v>543</v>
      </c>
      <c r="D40" s="1025" t="s">
        <v>544</v>
      </c>
      <c r="E40" s="1026"/>
      <c r="F40" s="520" t="s">
        <v>302</v>
      </c>
      <c r="G40" s="101" t="s">
        <v>522</v>
      </c>
      <c r="H40" s="110" t="s">
        <v>523</v>
      </c>
      <c r="I40" s="518" t="s">
        <v>302</v>
      </c>
    </row>
    <row r="41" spans="2:9" ht="37.5" customHeight="1" thickBot="1">
      <c r="B41" s="1024"/>
      <c r="C41" s="114" t="s">
        <v>524</v>
      </c>
      <c r="D41" s="1027" t="s">
        <v>525</v>
      </c>
      <c r="E41" s="1028"/>
      <c r="F41" s="121" t="s">
        <v>303</v>
      </c>
      <c r="G41" s="118" t="s">
        <v>526</v>
      </c>
      <c r="H41" s="115" t="s">
        <v>525</v>
      </c>
      <c r="I41" s="122" t="s">
        <v>302</v>
      </c>
    </row>
    <row r="42" spans="2:9" ht="37.5" customHeight="1">
      <c r="B42" s="1015" t="s">
        <v>527</v>
      </c>
      <c r="C42" s="1029" t="s">
        <v>528</v>
      </c>
      <c r="D42" s="1030"/>
      <c r="E42" s="1030"/>
      <c r="F42" s="1030"/>
      <c r="G42" s="1030"/>
      <c r="H42" s="1030"/>
      <c r="I42" s="1031"/>
    </row>
    <row r="43" spans="2:9" ht="30" customHeight="1">
      <c r="B43" s="1024"/>
      <c r="C43" s="1032" t="s">
        <v>529</v>
      </c>
      <c r="D43" s="1033"/>
      <c r="E43" s="1033"/>
      <c r="F43" s="1033"/>
      <c r="G43" s="1033"/>
      <c r="H43" s="1033"/>
      <c r="I43" s="1034"/>
    </row>
    <row r="44" spans="2:9" ht="30" customHeight="1">
      <c r="B44" s="1024"/>
      <c r="C44" s="1035" t="s">
        <v>530</v>
      </c>
      <c r="D44" s="1036"/>
      <c r="E44" s="1036"/>
      <c r="F44" s="1036"/>
      <c r="G44" s="1036"/>
      <c r="H44" s="1036"/>
      <c r="I44" s="1037"/>
    </row>
    <row r="45" spans="2:9" ht="30" customHeight="1">
      <c r="B45" s="1024"/>
      <c r="C45" s="1038" t="s">
        <v>316</v>
      </c>
      <c r="D45" s="1039"/>
      <c r="E45" s="1038" t="s">
        <v>317</v>
      </c>
      <c r="F45" s="1040"/>
      <c r="G45" s="1041" t="s">
        <v>531</v>
      </c>
      <c r="H45" s="1039"/>
      <c r="I45" s="1042"/>
    </row>
    <row r="46" spans="2:9" ht="30" customHeight="1">
      <c r="B46" s="1024"/>
      <c r="C46" s="1038" t="s">
        <v>82</v>
      </c>
      <c r="D46" s="1039"/>
      <c r="E46" s="417" t="s">
        <v>545</v>
      </c>
      <c r="F46" s="517" t="s">
        <v>546</v>
      </c>
      <c r="G46" s="1038"/>
      <c r="H46" s="1039"/>
      <c r="I46" s="1042"/>
    </row>
    <row r="47" spans="2:9" ht="30" customHeight="1">
      <c r="B47" s="1024"/>
      <c r="C47" s="1043" t="s">
        <v>82</v>
      </c>
      <c r="D47" s="1044"/>
      <c r="E47" s="418" t="s">
        <v>545</v>
      </c>
      <c r="F47" s="419" t="s">
        <v>546</v>
      </c>
      <c r="G47" s="1043"/>
      <c r="H47" s="1044"/>
      <c r="I47" s="1045"/>
    </row>
    <row r="48" spans="2:9" ht="30" customHeight="1">
      <c r="B48" s="1024"/>
      <c r="C48" s="84" t="s">
        <v>318</v>
      </c>
      <c r="D48" s="1046"/>
      <c r="E48" s="1047"/>
      <c r="F48" s="1047"/>
      <c r="G48" s="1047"/>
      <c r="H48" s="1047"/>
      <c r="I48" s="1048"/>
    </row>
    <row r="49" spans="2:9" ht="37.5" customHeight="1" thickBot="1">
      <c r="B49" s="1024"/>
      <c r="C49" s="124" t="s">
        <v>547</v>
      </c>
      <c r="D49" s="1049"/>
      <c r="E49" s="1050"/>
      <c r="F49" s="1050"/>
      <c r="G49" s="1050"/>
      <c r="H49" s="1050"/>
      <c r="I49" s="1051"/>
    </row>
    <row r="50" spans="2:9" ht="37.5" customHeight="1">
      <c r="B50" s="1015" t="s">
        <v>548</v>
      </c>
      <c r="C50" s="92" t="s">
        <v>549</v>
      </c>
      <c r="D50" s="1017"/>
      <c r="E50" s="1018"/>
      <c r="F50" s="520" t="s">
        <v>245</v>
      </c>
      <c r="G50" s="101" t="s">
        <v>319</v>
      </c>
      <c r="H50" s="99"/>
      <c r="I50" s="518" t="s">
        <v>246</v>
      </c>
    </row>
    <row r="51" spans="2:9" ht="37.5" customHeight="1" thickBot="1">
      <c r="B51" s="1016"/>
      <c r="C51" s="97" t="s">
        <v>320</v>
      </c>
      <c r="D51" s="1019"/>
      <c r="E51" s="1020"/>
      <c r="F51" s="519" t="s">
        <v>285</v>
      </c>
      <c r="G51" s="97"/>
      <c r="H51" s="100"/>
      <c r="I51" s="98"/>
    </row>
    <row r="52" spans="2:9" ht="37.5" customHeight="1" thickBot="1">
      <c r="B52" s="125" t="s">
        <v>532</v>
      </c>
      <c r="C52" s="1021"/>
      <c r="D52" s="1022"/>
      <c r="E52" s="1022"/>
      <c r="F52" s="1022"/>
      <c r="G52" s="1022"/>
      <c r="H52" s="1022"/>
      <c r="I52" s="1023"/>
    </row>
  </sheetData>
  <mergeCells count="62">
    <mergeCell ref="C11:E11"/>
    <mergeCell ref="B12:B25"/>
    <mergeCell ref="D12:F12"/>
    <mergeCell ref="G11:I11"/>
    <mergeCell ref="B1:G1"/>
    <mergeCell ref="C3:I3"/>
    <mergeCell ref="C4:I4"/>
    <mergeCell ref="C5:I5"/>
    <mergeCell ref="C6:I6"/>
    <mergeCell ref="C7:I7"/>
    <mergeCell ref="C8:I8"/>
    <mergeCell ref="C9:D9"/>
    <mergeCell ref="E9:G9"/>
    <mergeCell ref="H9:I9"/>
    <mergeCell ref="C10:I10"/>
    <mergeCell ref="H14:I14"/>
    <mergeCell ref="D15:E15"/>
    <mergeCell ref="H15:I15"/>
    <mergeCell ref="H20:I20"/>
    <mergeCell ref="H21:I21"/>
    <mergeCell ref="H22:I22"/>
    <mergeCell ref="H23:I23"/>
    <mergeCell ref="D25:E25"/>
    <mergeCell ref="H25:I25"/>
    <mergeCell ref="B30:G30"/>
    <mergeCell ref="B26:B28"/>
    <mergeCell ref="D26:E26"/>
    <mergeCell ref="D27:E27"/>
    <mergeCell ref="D28:E28"/>
    <mergeCell ref="B31:B32"/>
    <mergeCell ref="D31:I31"/>
    <mergeCell ref="D32:F32"/>
    <mergeCell ref="B33:B36"/>
    <mergeCell ref="D33:E33"/>
    <mergeCell ref="D34:E34"/>
    <mergeCell ref="D35:E35"/>
    <mergeCell ref="D36:E36"/>
    <mergeCell ref="C47:D47"/>
    <mergeCell ref="G47:I47"/>
    <mergeCell ref="D48:I48"/>
    <mergeCell ref="D49:I49"/>
    <mergeCell ref="B37:B38"/>
    <mergeCell ref="D37:E37"/>
    <mergeCell ref="C38:D38"/>
    <mergeCell ref="E38:I38"/>
    <mergeCell ref="D39:E39"/>
    <mergeCell ref="B50:B51"/>
    <mergeCell ref="D50:E50"/>
    <mergeCell ref="D51:E51"/>
    <mergeCell ref="C52:I52"/>
    <mergeCell ref="B40:B41"/>
    <mergeCell ref="D40:E40"/>
    <mergeCell ref="D41:E41"/>
    <mergeCell ref="B42:B49"/>
    <mergeCell ref="C42:I42"/>
    <mergeCell ref="C43:I43"/>
    <mergeCell ref="C44:I44"/>
    <mergeCell ref="C45:D45"/>
    <mergeCell ref="E45:F45"/>
    <mergeCell ref="G45:I45"/>
    <mergeCell ref="C46:D46"/>
    <mergeCell ref="G46:I46"/>
  </mergeCells>
  <phoneticPr fontId="4"/>
  <pageMargins left="0.70866141732283472" right="0.70866141732283472" top="0.74803149606299213" bottom="0.74803149606299213" header="0.31496062992125984" footer="0.31496062992125984"/>
  <pageSetup paperSize="9" scale="9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K57"/>
  <sheetViews>
    <sheetView zoomScaleNormal="100" zoomScaleSheetLayoutView="100" workbookViewId="0">
      <selection activeCell="B1" sqref="B1:D1"/>
    </sheetView>
  </sheetViews>
  <sheetFormatPr defaultRowHeight="11.25"/>
  <cols>
    <col min="1" max="1" width="4" style="447" customWidth="1"/>
    <col min="2" max="2" width="14.75" style="447" bestFit="1" customWidth="1"/>
    <col min="3" max="3" width="33.125" style="447" customWidth="1"/>
    <col min="4" max="4" width="9.75" style="447" customWidth="1"/>
    <col min="5" max="5" width="10" style="447" customWidth="1"/>
    <col min="6" max="6" width="10.5" style="447" customWidth="1"/>
    <col min="7" max="7" width="9.625" style="447" customWidth="1"/>
    <col min="8" max="8" width="20.5" style="447" customWidth="1"/>
    <col min="9" max="9" width="21.5" style="447" customWidth="1"/>
    <col min="10" max="16384" width="9" style="447"/>
  </cols>
  <sheetData>
    <row r="1" spans="1:10" ht="15" thickBot="1">
      <c r="A1" s="443"/>
      <c r="B1" s="1136" t="s">
        <v>496</v>
      </c>
      <c r="C1" s="1136"/>
      <c r="D1" s="1136"/>
      <c r="E1" s="444"/>
      <c r="F1" s="444"/>
      <c r="G1" s="444" t="s">
        <v>119</v>
      </c>
      <c r="H1" s="445"/>
      <c r="I1" s="446" t="s">
        <v>551</v>
      </c>
      <c r="J1" s="443"/>
    </row>
    <row r="2" spans="1:10" ht="22.5" customHeight="1" thickBot="1">
      <c r="A2" s="443"/>
      <c r="B2" s="448" t="s">
        <v>30</v>
      </c>
      <c r="C2" s="449"/>
      <c r="D2" s="1194" t="s">
        <v>76</v>
      </c>
      <c r="E2" s="1195"/>
      <c r="F2" s="1196" t="s">
        <v>272</v>
      </c>
      <c r="G2" s="1197"/>
      <c r="H2" s="1198"/>
      <c r="I2" s="450" t="s">
        <v>28</v>
      </c>
      <c r="J2" s="443"/>
    </row>
    <row r="3" spans="1:10" ht="18.75" customHeight="1" thickBot="1">
      <c r="A3" s="443"/>
      <c r="B3" s="448" t="s">
        <v>31</v>
      </c>
      <c r="C3" s="448" t="s">
        <v>32</v>
      </c>
      <c r="D3" s="1199" t="s">
        <v>170</v>
      </c>
      <c r="E3" s="1200"/>
      <c r="F3" s="1201"/>
      <c r="G3" s="1202"/>
      <c r="H3" s="451" t="s">
        <v>78</v>
      </c>
      <c r="I3" s="452" t="s">
        <v>552</v>
      </c>
      <c r="J3" s="443"/>
    </row>
    <row r="4" spans="1:10" ht="18.75" customHeight="1" thickBot="1">
      <c r="A4" s="443"/>
      <c r="B4" s="453" t="s">
        <v>77</v>
      </c>
      <c r="C4" s="1192"/>
      <c r="D4" s="1192"/>
      <c r="E4" s="1192"/>
      <c r="F4" s="1192"/>
      <c r="G4" s="1193"/>
      <c r="H4" s="454" t="s">
        <v>25</v>
      </c>
      <c r="I4" s="455"/>
      <c r="J4" s="443"/>
    </row>
    <row r="5" spans="1:10" ht="18.75" customHeight="1">
      <c r="A5" s="443"/>
      <c r="B5" s="1177" t="s">
        <v>171</v>
      </c>
      <c r="C5" s="1178"/>
      <c r="D5" s="456"/>
      <c r="E5" s="456"/>
      <c r="F5" s="456"/>
      <c r="G5" s="456"/>
      <c r="H5" s="457"/>
      <c r="I5" s="442"/>
      <c r="J5" s="443"/>
    </row>
    <row r="6" spans="1:10" ht="18.75" customHeight="1">
      <c r="A6" s="443"/>
      <c r="B6" s="1179" t="s">
        <v>172</v>
      </c>
      <c r="C6" s="1180"/>
      <c r="D6" s="1185" t="s">
        <v>114</v>
      </c>
      <c r="E6" s="1186"/>
      <c r="F6" s="1187" t="s">
        <v>26</v>
      </c>
      <c r="G6" s="1188"/>
      <c r="H6" s="458"/>
      <c r="I6" s="459"/>
      <c r="J6" s="443"/>
    </row>
    <row r="7" spans="1:10" ht="18.75" customHeight="1">
      <c r="A7" s="443"/>
      <c r="B7" s="1181"/>
      <c r="C7" s="1182"/>
      <c r="D7" s="1165" t="s">
        <v>115</v>
      </c>
      <c r="E7" s="1169"/>
      <c r="F7" s="1169"/>
      <c r="G7" s="1189"/>
      <c r="H7" s="460"/>
      <c r="I7" s="461"/>
      <c r="J7" s="443"/>
    </row>
    <row r="8" spans="1:10" ht="18.75" customHeight="1">
      <c r="A8" s="443"/>
      <c r="B8" s="1183"/>
      <c r="C8" s="1184"/>
      <c r="D8" s="1190" t="s">
        <v>553</v>
      </c>
      <c r="E8" s="1191"/>
      <c r="F8" s="462"/>
      <c r="G8" s="463"/>
      <c r="H8" s="464" t="s">
        <v>250</v>
      </c>
      <c r="I8" s="465"/>
      <c r="J8" s="443"/>
    </row>
    <row r="9" spans="1:10" ht="18.75" customHeight="1">
      <c r="A9" s="443"/>
      <c r="B9" s="1165" t="s">
        <v>173</v>
      </c>
      <c r="C9" s="1166"/>
      <c r="D9" s="1167" t="s">
        <v>273</v>
      </c>
      <c r="E9" s="1168"/>
      <c r="F9" s="1168"/>
      <c r="G9" s="466" t="s">
        <v>39</v>
      </c>
      <c r="H9" s="460"/>
      <c r="I9" s="467"/>
      <c r="J9" s="443"/>
    </row>
    <row r="10" spans="1:10" ht="18.75" customHeight="1">
      <c r="A10" s="443"/>
      <c r="B10" s="1165" t="s">
        <v>27</v>
      </c>
      <c r="C10" s="1166"/>
      <c r="D10" s="1165" t="s">
        <v>116</v>
      </c>
      <c r="E10" s="1169"/>
      <c r="F10" s="1169"/>
      <c r="G10" s="1170"/>
      <c r="H10" s="468" t="s">
        <v>81</v>
      </c>
      <c r="I10" s="467"/>
      <c r="J10" s="443"/>
    </row>
    <row r="11" spans="1:10" ht="18.75" customHeight="1" thickBot="1">
      <c r="A11" s="443"/>
      <c r="B11" s="1171" t="s">
        <v>174</v>
      </c>
      <c r="C11" s="1172"/>
      <c r="D11" s="1173" t="s">
        <v>117</v>
      </c>
      <c r="E11" s="1174"/>
      <c r="F11" s="1175"/>
      <c r="G11" s="1176"/>
      <c r="H11" s="469"/>
      <c r="I11" s="470"/>
      <c r="J11" s="443"/>
    </row>
    <row r="12" spans="1:10" ht="18.75" customHeight="1" thickBot="1">
      <c r="A12" s="443"/>
      <c r="B12" s="471" t="s">
        <v>58</v>
      </c>
      <c r="C12" s="1137"/>
      <c r="D12" s="1137"/>
      <c r="E12" s="1137"/>
      <c r="F12" s="1137"/>
      <c r="G12" s="1137"/>
      <c r="H12" s="1137"/>
      <c r="I12" s="1138"/>
      <c r="J12" s="443"/>
    </row>
    <row r="13" spans="1:10" ht="18.75" customHeight="1">
      <c r="A13" s="443"/>
      <c r="B13" s="1139" t="s">
        <v>251</v>
      </c>
      <c r="C13" s="1140"/>
      <c r="D13" s="1140"/>
      <c r="E13" s="1140"/>
      <c r="F13" s="1140"/>
      <c r="G13" s="1140"/>
      <c r="H13" s="1140"/>
      <c r="I13" s="1141"/>
      <c r="J13" s="443"/>
    </row>
    <row r="14" spans="1:10" ht="18.75" customHeight="1">
      <c r="A14" s="443"/>
      <c r="B14" s="472" t="s">
        <v>24</v>
      </c>
      <c r="C14" s="473"/>
      <c r="D14" s="474" t="s">
        <v>274</v>
      </c>
      <c r="E14" s="473"/>
      <c r="F14" s="473"/>
      <c r="G14" s="473"/>
      <c r="H14" s="474"/>
      <c r="I14" s="475"/>
      <c r="J14" s="443"/>
    </row>
    <row r="15" spans="1:10">
      <c r="A15" s="443"/>
      <c r="B15" s="1142" t="s">
        <v>22</v>
      </c>
      <c r="C15" s="1143"/>
      <c r="D15" s="1146" t="s">
        <v>323</v>
      </c>
      <c r="E15" s="1147"/>
      <c r="F15" s="1147"/>
      <c r="G15" s="1147"/>
      <c r="H15" s="1147"/>
      <c r="I15" s="1148"/>
      <c r="J15" s="443"/>
    </row>
    <row r="16" spans="1:10">
      <c r="A16" s="443"/>
      <c r="B16" s="1144"/>
      <c r="C16" s="1145"/>
      <c r="D16" s="1149" t="s">
        <v>324</v>
      </c>
      <c r="E16" s="1150"/>
      <c r="F16" s="1150"/>
      <c r="G16" s="1150"/>
      <c r="H16" s="1150"/>
      <c r="I16" s="1151"/>
      <c r="J16" s="443"/>
    </row>
    <row r="17" spans="1:11" ht="18.75" customHeight="1" thickBot="1">
      <c r="A17" s="443"/>
      <c r="B17" s="1152" t="s">
        <v>23</v>
      </c>
      <c r="C17" s="1153"/>
      <c r="D17" s="1154"/>
      <c r="E17" s="1090"/>
      <c r="F17" s="1090"/>
      <c r="G17" s="1090"/>
      <c r="H17" s="1090"/>
      <c r="I17" s="1091"/>
      <c r="J17" s="444"/>
      <c r="K17" s="476"/>
    </row>
    <row r="18" spans="1:11" ht="22.5" customHeight="1">
      <c r="A18" s="443"/>
      <c r="B18" s="1155" t="s">
        <v>177</v>
      </c>
      <c r="C18" s="1156"/>
      <c r="D18" s="1159" t="s">
        <v>325</v>
      </c>
      <c r="E18" s="1160"/>
      <c r="F18" s="1160"/>
      <c r="G18" s="1161"/>
      <c r="H18" s="1162" t="s">
        <v>554</v>
      </c>
      <c r="I18" s="1161"/>
      <c r="J18" s="443"/>
    </row>
    <row r="19" spans="1:11" ht="18.75" customHeight="1">
      <c r="A19" s="443"/>
      <c r="B19" s="1157"/>
      <c r="C19" s="1158"/>
      <c r="D19" s="523" t="s">
        <v>555</v>
      </c>
      <c r="E19" s="524" t="s">
        <v>556</v>
      </c>
      <c r="F19" s="525" t="s">
        <v>557</v>
      </c>
      <c r="G19" s="526" t="s">
        <v>558</v>
      </c>
      <c r="H19" s="1163"/>
      <c r="I19" s="1164"/>
      <c r="J19" s="443"/>
    </row>
    <row r="20" spans="1:11" ht="18.75" customHeight="1">
      <c r="A20" s="443"/>
      <c r="B20" s="1131" t="s">
        <v>275</v>
      </c>
      <c r="C20" s="1132"/>
      <c r="D20" s="474"/>
      <c r="E20" s="477"/>
      <c r="F20" s="473"/>
      <c r="G20" s="478"/>
      <c r="H20" s="1110" t="s">
        <v>262</v>
      </c>
      <c r="I20" s="1113"/>
      <c r="J20" s="443"/>
    </row>
    <row r="21" spans="1:11" ht="18.75" customHeight="1">
      <c r="A21" s="443"/>
      <c r="B21" s="1131" t="s">
        <v>276</v>
      </c>
      <c r="C21" s="1132"/>
      <c r="D21" s="474"/>
      <c r="E21" s="477"/>
      <c r="F21" s="473"/>
      <c r="G21" s="478"/>
      <c r="H21" s="1110" t="s">
        <v>262</v>
      </c>
      <c r="I21" s="1113"/>
      <c r="J21" s="443"/>
    </row>
    <row r="22" spans="1:11" ht="18.75" customHeight="1">
      <c r="A22" s="443"/>
      <c r="B22" s="1131" t="s">
        <v>277</v>
      </c>
      <c r="C22" s="1132"/>
      <c r="D22" s="474"/>
      <c r="E22" s="477"/>
      <c r="F22" s="473"/>
      <c r="G22" s="478"/>
      <c r="H22" s="1110" t="s">
        <v>262</v>
      </c>
      <c r="I22" s="1113"/>
      <c r="J22" s="443"/>
    </row>
    <row r="23" spans="1:11" ht="18.75" customHeight="1">
      <c r="A23" s="443"/>
      <c r="B23" s="1131" t="s">
        <v>278</v>
      </c>
      <c r="C23" s="1132"/>
      <c r="D23" s="474"/>
      <c r="E23" s="477"/>
      <c r="F23" s="473"/>
      <c r="G23" s="478"/>
      <c r="H23" s="1110"/>
      <c r="I23" s="1113"/>
      <c r="J23" s="443"/>
    </row>
    <row r="24" spans="1:11" ht="18.75" customHeight="1">
      <c r="A24" s="443"/>
      <c r="B24" s="1131" t="s">
        <v>279</v>
      </c>
      <c r="C24" s="1132"/>
      <c r="D24" s="474"/>
      <c r="E24" s="477"/>
      <c r="F24" s="473"/>
      <c r="G24" s="478"/>
      <c r="H24" s="1110"/>
      <c r="I24" s="1113"/>
      <c r="J24" s="443"/>
    </row>
    <row r="25" spans="1:11" ht="18.75" customHeight="1">
      <c r="A25" s="443"/>
      <c r="B25" s="1131" t="s">
        <v>280</v>
      </c>
      <c r="C25" s="1132"/>
      <c r="D25" s="474"/>
      <c r="E25" s="477"/>
      <c r="F25" s="473"/>
      <c r="G25" s="478"/>
      <c r="H25" s="1110"/>
      <c r="I25" s="1113"/>
      <c r="J25" s="443"/>
    </row>
    <row r="26" spans="1:11" ht="18.75" customHeight="1">
      <c r="A26" s="443"/>
      <c r="B26" s="1131"/>
      <c r="C26" s="1132"/>
      <c r="D26" s="1093" t="s">
        <v>263</v>
      </c>
      <c r="E26" s="1094"/>
      <c r="F26" s="1094"/>
      <c r="G26" s="1094"/>
      <c r="H26" s="1094"/>
      <c r="I26" s="1095"/>
      <c r="J26" s="443"/>
    </row>
    <row r="27" spans="1:11" ht="18.75" customHeight="1">
      <c r="A27" s="443"/>
      <c r="B27" s="1131" t="s">
        <v>215</v>
      </c>
      <c r="C27" s="1132"/>
      <c r="D27" s="479"/>
      <c r="E27" s="480"/>
      <c r="F27" s="480"/>
      <c r="G27" s="481"/>
      <c r="H27" s="1110" t="s">
        <v>118</v>
      </c>
      <c r="I27" s="1113"/>
      <c r="J27" s="443"/>
    </row>
    <row r="28" spans="1:11" ht="18.75" customHeight="1">
      <c r="A28" s="443"/>
      <c r="B28" s="1131" t="s">
        <v>216</v>
      </c>
      <c r="C28" s="1133"/>
      <c r="D28" s="479"/>
      <c r="E28" s="480"/>
      <c r="F28" s="480"/>
      <c r="G28" s="481"/>
      <c r="H28" s="1110" t="s">
        <v>118</v>
      </c>
      <c r="I28" s="1113"/>
      <c r="J28" s="443"/>
    </row>
    <row r="29" spans="1:11" ht="18.75" customHeight="1">
      <c r="A29" s="443"/>
      <c r="B29" s="1131" t="s">
        <v>559</v>
      </c>
      <c r="C29" s="1133"/>
      <c r="D29" s="479"/>
      <c r="E29" s="480"/>
      <c r="F29" s="480"/>
      <c r="G29" s="481"/>
      <c r="H29" s="482"/>
      <c r="I29" s="483"/>
      <c r="J29" s="443"/>
    </row>
    <row r="30" spans="1:11" ht="18.75" customHeight="1" thickBot="1">
      <c r="A30" s="443"/>
      <c r="B30" s="1134" t="s">
        <v>560</v>
      </c>
      <c r="C30" s="1135"/>
      <c r="D30" s="484"/>
      <c r="E30" s="485"/>
      <c r="F30" s="485"/>
      <c r="G30" s="486"/>
      <c r="H30" s="487"/>
      <c r="I30" s="488"/>
      <c r="J30" s="443"/>
    </row>
    <row r="31" spans="1:11" ht="18.75" customHeight="1">
      <c r="A31" s="443"/>
      <c r="B31" s="489"/>
      <c r="C31" s="489"/>
      <c r="D31" s="490"/>
      <c r="E31" s="490"/>
      <c r="F31" s="490"/>
      <c r="G31" s="490"/>
      <c r="H31" s="491"/>
      <c r="I31" s="491"/>
      <c r="J31" s="443"/>
    </row>
    <row r="32" spans="1:11" ht="15" thickBot="1">
      <c r="A32" s="443"/>
      <c r="B32" s="1136" t="s">
        <v>499</v>
      </c>
      <c r="C32" s="1136"/>
      <c r="D32" s="1136"/>
      <c r="E32" s="444"/>
      <c r="F32" s="444"/>
      <c r="G32" s="444"/>
      <c r="H32" s="445"/>
      <c r="I32" s="446" t="s">
        <v>561</v>
      </c>
      <c r="J32" s="443"/>
    </row>
    <row r="33" spans="1:10" ht="18.75" customHeight="1">
      <c r="A33" s="443"/>
      <c r="B33" s="1129" t="s">
        <v>79</v>
      </c>
      <c r="C33" s="1130"/>
      <c r="D33" s="527"/>
      <c r="E33" s="527"/>
      <c r="F33" s="527"/>
      <c r="G33" s="527"/>
      <c r="H33" s="528"/>
      <c r="I33" s="529"/>
      <c r="J33" s="443"/>
    </row>
    <row r="34" spans="1:10" ht="35.1" customHeight="1">
      <c r="A34" s="443"/>
      <c r="B34" s="530" t="s">
        <v>562</v>
      </c>
      <c r="C34" s="1114" t="s">
        <v>80</v>
      </c>
      <c r="D34" s="1114"/>
      <c r="E34" s="1115"/>
      <c r="F34" s="532" t="s">
        <v>563</v>
      </c>
      <c r="G34" s="1114" t="s">
        <v>564</v>
      </c>
      <c r="H34" s="1114"/>
      <c r="I34" s="1116"/>
      <c r="J34" s="443"/>
    </row>
    <row r="35" spans="1:10" ht="48" customHeight="1" thickBot="1">
      <c r="A35" s="443"/>
      <c r="B35" s="531" t="s">
        <v>565</v>
      </c>
      <c r="C35" s="1117" t="s">
        <v>179</v>
      </c>
      <c r="D35" s="1117"/>
      <c r="E35" s="1118"/>
      <c r="F35" s="533" t="s">
        <v>566</v>
      </c>
      <c r="G35" s="1117" t="s">
        <v>567</v>
      </c>
      <c r="H35" s="1117"/>
      <c r="I35" s="1119"/>
      <c r="J35" s="443"/>
    </row>
    <row r="36" spans="1:10" ht="12" thickBot="1">
      <c r="A36" s="443"/>
      <c r="B36" s="492"/>
      <c r="C36" s="493"/>
      <c r="D36" s="493"/>
      <c r="E36" s="493"/>
      <c r="F36" s="494"/>
      <c r="G36" s="493"/>
      <c r="H36" s="493"/>
      <c r="I36" s="493"/>
      <c r="J36" s="443"/>
    </row>
    <row r="37" spans="1:10" ht="18.75" customHeight="1">
      <c r="A37" s="443"/>
      <c r="B37" s="1120" t="s">
        <v>178</v>
      </c>
      <c r="C37" s="1121"/>
      <c r="D37" s="1124" t="s">
        <v>505</v>
      </c>
      <c r="E37" s="1125"/>
      <c r="F37" s="1125"/>
      <c r="G37" s="1126"/>
      <c r="H37" s="1124" t="s">
        <v>568</v>
      </c>
      <c r="I37" s="1126"/>
      <c r="J37" s="443"/>
    </row>
    <row r="38" spans="1:10" ht="18.75" customHeight="1">
      <c r="A38" s="443"/>
      <c r="B38" s="1122"/>
      <c r="C38" s="1123"/>
      <c r="D38" s="534" t="s">
        <v>569</v>
      </c>
      <c r="E38" s="535" t="s">
        <v>570</v>
      </c>
      <c r="F38" s="536" t="s">
        <v>571</v>
      </c>
      <c r="G38" s="537" t="s">
        <v>572</v>
      </c>
      <c r="H38" s="1127"/>
      <c r="I38" s="1128"/>
      <c r="J38" s="443"/>
    </row>
    <row r="39" spans="1:10" ht="18.75" customHeight="1">
      <c r="A39" s="443"/>
      <c r="B39" s="1108" t="s">
        <v>217</v>
      </c>
      <c r="C39" s="1109"/>
      <c r="D39" s="474"/>
      <c r="E39" s="477"/>
      <c r="F39" s="473"/>
      <c r="G39" s="478"/>
      <c r="H39" s="1110" t="s">
        <v>503</v>
      </c>
      <c r="I39" s="1113"/>
      <c r="J39" s="443"/>
    </row>
    <row r="40" spans="1:10" ht="18.75" customHeight="1">
      <c r="A40" s="443"/>
      <c r="B40" s="1108" t="s">
        <v>218</v>
      </c>
      <c r="C40" s="1109"/>
      <c r="D40" s="474"/>
      <c r="E40" s="477"/>
      <c r="F40" s="473"/>
      <c r="G40" s="478"/>
      <c r="H40" s="1110" t="s">
        <v>503</v>
      </c>
      <c r="I40" s="1111"/>
      <c r="J40" s="443"/>
    </row>
    <row r="41" spans="1:10" ht="18.75" customHeight="1">
      <c r="A41" s="443"/>
      <c r="B41" s="1108" t="s">
        <v>573</v>
      </c>
      <c r="C41" s="1109"/>
      <c r="D41" s="479"/>
      <c r="E41" s="480"/>
      <c r="F41" s="480"/>
      <c r="G41" s="481"/>
      <c r="H41" s="1110" t="s">
        <v>503</v>
      </c>
      <c r="I41" s="1111"/>
      <c r="J41" s="443"/>
    </row>
    <row r="42" spans="1:10" ht="18.75" customHeight="1">
      <c r="A42" s="443"/>
      <c r="B42" s="1108" t="s">
        <v>574</v>
      </c>
      <c r="C42" s="1109"/>
      <c r="D42" s="479"/>
      <c r="E42" s="480"/>
      <c r="F42" s="480"/>
      <c r="G42" s="481"/>
      <c r="H42" s="1110" t="s">
        <v>503</v>
      </c>
      <c r="I42" s="1111"/>
      <c r="J42" s="443"/>
    </row>
    <row r="43" spans="1:10" ht="18.75" customHeight="1">
      <c r="A43" s="443"/>
      <c r="B43" s="1108" t="s">
        <v>575</v>
      </c>
      <c r="C43" s="1109"/>
      <c r="D43" s="479"/>
      <c r="E43" s="480"/>
      <c r="F43" s="480"/>
      <c r="G43" s="481"/>
      <c r="H43" s="1110" t="s">
        <v>503</v>
      </c>
      <c r="I43" s="1111"/>
      <c r="J43" s="443"/>
    </row>
    <row r="44" spans="1:10" ht="18.75" customHeight="1">
      <c r="A44" s="443"/>
      <c r="B44" s="1108" t="s">
        <v>481</v>
      </c>
      <c r="C44" s="1112"/>
      <c r="D44" s="479"/>
      <c r="E44" s="480"/>
      <c r="F44" s="480"/>
      <c r="G44" s="481"/>
      <c r="H44" s="1110" t="s">
        <v>503</v>
      </c>
      <c r="I44" s="1111"/>
      <c r="J44" s="443"/>
    </row>
    <row r="45" spans="1:10" ht="18.75" customHeight="1" thickBot="1">
      <c r="A45" s="443"/>
      <c r="B45" s="538"/>
      <c r="C45" s="398"/>
      <c r="D45" s="1093" t="s">
        <v>504</v>
      </c>
      <c r="E45" s="1094"/>
      <c r="F45" s="1094"/>
      <c r="G45" s="1094"/>
      <c r="H45" s="1094"/>
      <c r="I45" s="1095"/>
      <c r="J45" s="443"/>
    </row>
    <row r="46" spans="1:10" ht="18.75" customHeight="1" thickBot="1">
      <c r="A46" s="443"/>
      <c r="B46" s="1096" t="s">
        <v>79</v>
      </c>
      <c r="C46" s="1097"/>
      <c r="D46" s="1098" t="s">
        <v>576</v>
      </c>
      <c r="E46" s="1098"/>
      <c r="F46" s="1098"/>
      <c r="G46" s="1098"/>
      <c r="H46" s="1098"/>
      <c r="I46" s="1099"/>
      <c r="J46" s="443"/>
    </row>
    <row r="47" spans="1:10" ht="18.75" customHeight="1">
      <c r="A47" s="443"/>
      <c r="B47" s="1100" t="s">
        <v>322</v>
      </c>
      <c r="C47" s="1101"/>
      <c r="D47" s="495"/>
      <c r="E47" s="496"/>
      <c r="F47" s="497"/>
      <c r="G47" s="497"/>
      <c r="H47" s="497"/>
      <c r="I47" s="498"/>
      <c r="J47" s="443"/>
    </row>
    <row r="48" spans="1:10" ht="18.75" customHeight="1" thickBot="1">
      <c r="A48" s="443"/>
      <c r="B48" s="1102"/>
      <c r="C48" s="1103"/>
      <c r="D48" s="499"/>
      <c r="E48" s="500"/>
      <c r="F48" s="499"/>
      <c r="G48" s="499"/>
      <c r="H48" s="499"/>
      <c r="I48" s="501"/>
      <c r="J48" s="443"/>
    </row>
    <row r="49" spans="1:10" ht="18.75" customHeight="1">
      <c r="A49" s="443"/>
      <c r="B49" s="1104" t="s">
        <v>29</v>
      </c>
      <c r="C49" s="1101"/>
      <c r="D49" s="495"/>
      <c r="E49" s="496"/>
      <c r="F49" s="497"/>
      <c r="G49" s="497"/>
      <c r="H49" s="497"/>
      <c r="I49" s="498"/>
      <c r="J49" s="443"/>
    </row>
    <row r="50" spans="1:10" ht="18.75" customHeight="1" thickBot="1">
      <c r="A50" s="443"/>
      <c r="B50" s="1102"/>
      <c r="C50" s="1103"/>
      <c r="D50" s="499"/>
      <c r="E50" s="500"/>
      <c r="F50" s="499"/>
      <c r="G50" s="499"/>
      <c r="H50" s="499"/>
      <c r="I50" s="501"/>
      <c r="J50" s="443"/>
    </row>
    <row r="51" spans="1:10" ht="18.75" customHeight="1">
      <c r="A51" s="443"/>
      <c r="B51" s="1105" t="s">
        <v>132</v>
      </c>
      <c r="C51" s="1106"/>
      <c r="D51" s="1106"/>
      <c r="E51" s="1106"/>
      <c r="F51" s="1107"/>
      <c r="G51" s="502"/>
      <c r="H51" s="503"/>
      <c r="I51" s="504"/>
      <c r="J51" s="443"/>
    </row>
    <row r="52" spans="1:10" ht="26.25" customHeight="1">
      <c r="A52" s="443"/>
      <c r="B52" s="505"/>
      <c r="C52" s="506"/>
      <c r="D52" s="506"/>
      <c r="E52" s="506"/>
      <c r="F52" s="506"/>
      <c r="G52" s="506"/>
      <c r="H52" s="506"/>
      <c r="I52" s="507"/>
      <c r="J52" s="443"/>
    </row>
    <row r="53" spans="1:10" ht="18.75" customHeight="1">
      <c r="A53" s="443"/>
      <c r="B53" s="505"/>
      <c r="C53" s="506"/>
      <c r="D53" s="506"/>
      <c r="E53" s="506"/>
      <c r="F53" s="508"/>
      <c r="G53" s="1088" t="s">
        <v>229</v>
      </c>
      <c r="H53" s="1089"/>
      <c r="I53" s="509" t="s">
        <v>326</v>
      </c>
      <c r="J53" s="443"/>
    </row>
    <row r="54" spans="1:10" ht="37.5" customHeight="1" thickBot="1">
      <c r="A54" s="443"/>
      <c r="B54" s="510"/>
      <c r="C54" s="511"/>
      <c r="D54" s="511"/>
      <c r="E54" s="511"/>
      <c r="F54" s="512"/>
      <c r="G54" s="513" t="s">
        <v>131</v>
      </c>
      <c r="H54" s="1090"/>
      <c r="I54" s="1091"/>
      <c r="J54" s="443"/>
    </row>
    <row r="55" spans="1:10" ht="30" customHeight="1">
      <c r="A55" s="443"/>
      <c r="B55" s="1092" t="s">
        <v>577</v>
      </c>
      <c r="C55" s="1092"/>
      <c r="D55" s="1092"/>
      <c r="E55" s="1092"/>
      <c r="F55" s="1092"/>
      <c r="G55" s="1092"/>
      <c r="H55" s="1092"/>
      <c r="I55" s="1092"/>
      <c r="J55" s="443"/>
    </row>
    <row r="56" spans="1:10">
      <c r="A56" s="443"/>
      <c r="B56" s="514"/>
      <c r="C56" s="443"/>
      <c r="D56" s="443"/>
      <c r="E56" s="443"/>
      <c r="F56" s="443"/>
      <c r="G56" s="443"/>
      <c r="H56" s="443"/>
      <c r="I56" s="443"/>
      <c r="J56" s="443"/>
    </row>
    <row r="57" spans="1:10">
      <c r="B57" s="79"/>
    </row>
  </sheetData>
  <mergeCells count="79">
    <mergeCell ref="C4:G4"/>
    <mergeCell ref="B1:D1"/>
    <mergeCell ref="D2:E2"/>
    <mergeCell ref="F2:H2"/>
    <mergeCell ref="D3:E3"/>
    <mergeCell ref="F3:G3"/>
    <mergeCell ref="B5:C5"/>
    <mergeCell ref="B6:C8"/>
    <mergeCell ref="D6:E6"/>
    <mergeCell ref="F6:G6"/>
    <mergeCell ref="D7:G7"/>
    <mergeCell ref="D8:E8"/>
    <mergeCell ref="B9:C9"/>
    <mergeCell ref="D9:F9"/>
    <mergeCell ref="B10:C10"/>
    <mergeCell ref="D10:G10"/>
    <mergeCell ref="B11:C11"/>
    <mergeCell ref="D11:E11"/>
    <mergeCell ref="F11:G11"/>
    <mergeCell ref="B21:C21"/>
    <mergeCell ref="H21:I21"/>
    <mergeCell ref="C12:I12"/>
    <mergeCell ref="B13:I13"/>
    <mergeCell ref="B15:C16"/>
    <mergeCell ref="D15:I15"/>
    <mergeCell ref="D16:I16"/>
    <mergeCell ref="B17:C17"/>
    <mergeCell ref="D17:I17"/>
    <mergeCell ref="B18:C19"/>
    <mergeCell ref="D18:G18"/>
    <mergeCell ref="H18:I19"/>
    <mergeCell ref="B20:C20"/>
    <mergeCell ref="H20:I20"/>
    <mergeCell ref="B22:C22"/>
    <mergeCell ref="H22:I22"/>
    <mergeCell ref="B23:C23"/>
    <mergeCell ref="H23:I23"/>
    <mergeCell ref="B24:C24"/>
    <mergeCell ref="H24:I24"/>
    <mergeCell ref="B33:C33"/>
    <mergeCell ref="B25:C25"/>
    <mergeCell ref="H25:I25"/>
    <mergeCell ref="B26:C26"/>
    <mergeCell ref="D26:I26"/>
    <mergeCell ref="B27:C27"/>
    <mergeCell ref="H27:I27"/>
    <mergeCell ref="B28:C28"/>
    <mergeCell ref="H28:I28"/>
    <mergeCell ref="B29:C29"/>
    <mergeCell ref="B30:C30"/>
    <mergeCell ref="B32:D32"/>
    <mergeCell ref="C34:E34"/>
    <mergeCell ref="G34:I34"/>
    <mergeCell ref="C35:E35"/>
    <mergeCell ref="G35:I35"/>
    <mergeCell ref="B37:C38"/>
    <mergeCell ref="D37:G37"/>
    <mergeCell ref="H37:I38"/>
    <mergeCell ref="B39:C39"/>
    <mergeCell ref="H39:I39"/>
    <mergeCell ref="B40:C40"/>
    <mergeCell ref="H40:I40"/>
    <mergeCell ref="B41:C41"/>
    <mergeCell ref="H41:I41"/>
    <mergeCell ref="B42:C42"/>
    <mergeCell ref="H42:I42"/>
    <mergeCell ref="B43:C43"/>
    <mergeCell ref="H43:I43"/>
    <mergeCell ref="B44:C44"/>
    <mergeCell ref="H44:I44"/>
    <mergeCell ref="G53:H53"/>
    <mergeCell ref="H54:I54"/>
    <mergeCell ref="B55:I55"/>
    <mergeCell ref="D45:I45"/>
    <mergeCell ref="B46:C46"/>
    <mergeCell ref="D46:I46"/>
    <mergeCell ref="B47:C48"/>
    <mergeCell ref="B49:C50"/>
    <mergeCell ref="B51:F51"/>
  </mergeCells>
  <phoneticPr fontId="4"/>
  <pageMargins left="0.78740157480314965" right="0.59055118110236227" top="0.59055118110236227" bottom="0.59055118110236227" header="0.51181102362204722" footer="0.59055118110236227"/>
  <pageSetup paperSize="9" scale="98" fitToHeight="5" orientation="landscape" r:id="rId1"/>
  <headerFooter alignWithMargins="0">
    <oddFooter xml:space="preserve">&amp;C&amp;16
</oddFooter>
  </headerFooter>
  <rowBreaks count="1" manualBreakCount="1">
    <brk id="31" min="1"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L51"/>
  <sheetViews>
    <sheetView zoomScaleNormal="100" zoomScaleSheetLayoutView="100" workbookViewId="0">
      <selection activeCell="B1" sqref="B1"/>
    </sheetView>
  </sheetViews>
  <sheetFormatPr defaultRowHeight="11.25"/>
  <cols>
    <col min="1" max="1" width="4" style="126" customWidth="1"/>
    <col min="2" max="2" width="6.875" style="127" customWidth="1"/>
    <col min="3" max="3" width="7.375" style="127" customWidth="1"/>
    <col min="4" max="4" width="24.125" style="127" bestFit="1" customWidth="1"/>
    <col min="5" max="7" width="4.375" style="127" bestFit="1" customWidth="1"/>
    <col min="8" max="8" width="5" style="127" customWidth="1"/>
    <col min="9" max="9" width="6.875" style="127" customWidth="1"/>
    <col min="10" max="10" width="35" style="127" customWidth="1"/>
    <col min="11" max="11" width="30" style="127" customWidth="1"/>
    <col min="12" max="12" width="7.25" style="127" customWidth="1"/>
    <col min="13" max="16384" width="9" style="127"/>
  </cols>
  <sheetData>
    <row r="1" spans="2:12" ht="18.75" thickBot="1">
      <c r="B1" s="155" t="s">
        <v>9</v>
      </c>
      <c r="C1" s="1214" t="s">
        <v>8</v>
      </c>
      <c r="D1" s="1215"/>
      <c r="E1" s="162" t="s">
        <v>328</v>
      </c>
      <c r="F1" s="1263"/>
      <c r="G1" s="1264"/>
      <c r="H1" s="163" t="s">
        <v>329</v>
      </c>
      <c r="I1" s="128"/>
      <c r="J1" s="129"/>
      <c r="K1" s="1266" t="s">
        <v>484</v>
      </c>
      <c r="L1" s="1266"/>
    </row>
    <row r="2" spans="2:12" ht="60" customHeight="1">
      <c r="B2" s="130"/>
      <c r="C2" s="129"/>
      <c r="D2" s="129"/>
      <c r="E2" s="1212" t="s">
        <v>269</v>
      </c>
      <c r="F2" s="1212"/>
      <c r="G2" s="1212"/>
      <c r="H2" s="1212"/>
      <c r="I2" s="1212"/>
      <c r="J2" s="1212"/>
      <c r="K2" s="129"/>
      <c r="L2" s="129"/>
    </row>
    <row r="3" spans="2:12" ht="22.5" customHeight="1" thickBot="1">
      <c r="B3" s="1209" t="s">
        <v>350</v>
      </c>
      <c r="C3" s="1209"/>
      <c r="D3" s="1209"/>
      <c r="E3" s="1213" t="s">
        <v>333</v>
      </c>
      <c r="F3" s="1213"/>
      <c r="G3" s="1213"/>
      <c r="H3" s="1213"/>
      <c r="I3" s="1213"/>
      <c r="J3" s="129"/>
      <c r="K3" s="129"/>
      <c r="L3" s="129"/>
    </row>
    <row r="4" spans="2:12" ht="22.5" customHeight="1">
      <c r="B4" s="1203" t="s">
        <v>351</v>
      </c>
      <c r="C4" s="1204"/>
      <c r="D4" s="1205"/>
      <c r="E4" s="160" t="s">
        <v>227</v>
      </c>
      <c r="F4" s="160" t="s">
        <v>228</v>
      </c>
      <c r="G4" s="161" t="s">
        <v>258</v>
      </c>
      <c r="H4" s="1210" t="s">
        <v>38</v>
      </c>
      <c r="I4" s="1211"/>
      <c r="J4" s="156" t="s">
        <v>181</v>
      </c>
      <c r="K4" s="164" t="s">
        <v>182</v>
      </c>
      <c r="L4" s="168" t="s">
        <v>335</v>
      </c>
    </row>
    <row r="5" spans="2:12" ht="47.25" customHeight="1">
      <c r="B5" s="131"/>
      <c r="C5" s="1217" t="s">
        <v>550</v>
      </c>
      <c r="D5" s="1228"/>
      <c r="E5" s="1219">
        <v>10</v>
      </c>
      <c r="F5" s="1219">
        <v>10</v>
      </c>
      <c r="G5" s="1219">
        <v>10</v>
      </c>
      <c r="H5" s="1221"/>
      <c r="I5" s="1222"/>
      <c r="J5" s="1225" t="s">
        <v>502</v>
      </c>
      <c r="K5" s="1225" t="s">
        <v>353</v>
      </c>
      <c r="L5" s="1259" t="s">
        <v>336</v>
      </c>
    </row>
    <row r="6" spans="2:12" ht="51" customHeight="1">
      <c r="B6" s="132"/>
      <c r="C6" s="134" t="s">
        <v>10</v>
      </c>
      <c r="D6" s="135" t="s">
        <v>252</v>
      </c>
      <c r="E6" s="1229"/>
      <c r="F6" s="1229"/>
      <c r="G6" s="1229"/>
      <c r="H6" s="1232"/>
      <c r="I6" s="1233"/>
      <c r="J6" s="1265"/>
      <c r="K6" s="1243"/>
      <c r="L6" s="1260"/>
    </row>
    <row r="7" spans="2:12">
      <c r="B7" s="132"/>
      <c r="C7" s="1207" t="s">
        <v>266</v>
      </c>
      <c r="D7" s="1216"/>
      <c r="E7" s="1219">
        <v>5</v>
      </c>
      <c r="F7" s="1219">
        <v>5</v>
      </c>
      <c r="G7" s="1219">
        <v>5</v>
      </c>
      <c r="H7" s="1221"/>
      <c r="I7" s="1222"/>
      <c r="J7" s="1225" t="s">
        <v>354</v>
      </c>
      <c r="K7" s="1225" t="s">
        <v>361</v>
      </c>
      <c r="L7" s="1260"/>
    </row>
    <row r="8" spans="2:12" ht="45">
      <c r="B8" s="132"/>
      <c r="C8" s="134" t="s">
        <v>10</v>
      </c>
      <c r="D8" s="135" t="s">
        <v>337</v>
      </c>
      <c r="E8" s="1229"/>
      <c r="F8" s="1229"/>
      <c r="G8" s="1229"/>
      <c r="H8" s="1232"/>
      <c r="I8" s="1233"/>
      <c r="J8" s="1262"/>
      <c r="K8" s="1243"/>
      <c r="L8" s="1260"/>
    </row>
    <row r="9" spans="2:12" ht="13.5">
      <c r="B9" s="132"/>
      <c r="C9" s="1207" t="s">
        <v>267</v>
      </c>
      <c r="D9" s="1208"/>
      <c r="E9" s="1219">
        <v>3</v>
      </c>
      <c r="F9" s="1219">
        <v>3</v>
      </c>
      <c r="G9" s="1219">
        <v>3</v>
      </c>
      <c r="H9" s="1221"/>
      <c r="I9" s="1222"/>
      <c r="J9" s="1225" t="s">
        <v>355</v>
      </c>
      <c r="K9" s="1225" t="s">
        <v>362</v>
      </c>
      <c r="L9" s="1260"/>
    </row>
    <row r="10" spans="2:12" ht="22.5" customHeight="1">
      <c r="B10" s="132"/>
      <c r="C10" s="134" t="s">
        <v>10</v>
      </c>
      <c r="D10" s="135" t="s">
        <v>20</v>
      </c>
      <c r="E10" s="1229"/>
      <c r="F10" s="1229"/>
      <c r="G10" s="1229"/>
      <c r="H10" s="1232"/>
      <c r="I10" s="1233"/>
      <c r="J10" s="1262"/>
      <c r="K10" s="1243"/>
      <c r="L10" s="1260"/>
    </row>
    <row r="11" spans="2:12" ht="13.5">
      <c r="B11" s="136"/>
      <c r="C11" s="1207" t="s">
        <v>268</v>
      </c>
      <c r="D11" s="1208"/>
      <c r="E11" s="1219">
        <v>5</v>
      </c>
      <c r="F11" s="1219">
        <v>5</v>
      </c>
      <c r="G11" s="1219">
        <v>5</v>
      </c>
      <c r="H11" s="1221"/>
      <c r="I11" s="1222"/>
      <c r="J11" s="1225" t="s">
        <v>356</v>
      </c>
      <c r="K11" s="1225" t="s">
        <v>363</v>
      </c>
      <c r="L11" s="1260"/>
    </row>
    <row r="12" spans="2:12" ht="45">
      <c r="B12" s="136"/>
      <c r="C12" s="134" t="s">
        <v>10</v>
      </c>
      <c r="D12" s="135" t="s">
        <v>338</v>
      </c>
      <c r="E12" s="1229"/>
      <c r="F12" s="1229"/>
      <c r="G12" s="1229"/>
      <c r="H12" s="1232"/>
      <c r="I12" s="1233"/>
      <c r="J12" s="1262"/>
      <c r="K12" s="1243"/>
      <c r="L12" s="1260"/>
    </row>
    <row r="13" spans="2:12" ht="22.5" customHeight="1">
      <c r="B13" s="132"/>
      <c r="C13" s="1217" t="s">
        <v>339</v>
      </c>
      <c r="D13" s="1218"/>
      <c r="E13" s="1219" t="s">
        <v>271</v>
      </c>
      <c r="F13" s="1219">
        <v>1</v>
      </c>
      <c r="G13" s="1219" t="s">
        <v>271</v>
      </c>
      <c r="H13" s="1221"/>
      <c r="I13" s="1222"/>
      <c r="J13" s="1225" t="s">
        <v>357</v>
      </c>
      <c r="K13" s="1225" t="s">
        <v>364</v>
      </c>
      <c r="L13" s="1260"/>
    </row>
    <row r="14" spans="2:12" ht="22.5" customHeight="1">
      <c r="B14" s="132"/>
      <c r="C14" s="134" t="s">
        <v>10</v>
      </c>
      <c r="D14" s="135" t="s">
        <v>20</v>
      </c>
      <c r="E14" s="1229"/>
      <c r="F14" s="1229"/>
      <c r="G14" s="1229"/>
      <c r="H14" s="1232"/>
      <c r="I14" s="1233"/>
      <c r="J14" s="1262"/>
      <c r="K14" s="1243"/>
      <c r="L14" s="1260"/>
    </row>
    <row r="15" spans="2:12" ht="13.5">
      <c r="B15" s="132"/>
      <c r="C15" s="1207" t="s">
        <v>264</v>
      </c>
      <c r="D15" s="1208"/>
      <c r="E15" s="1219" t="s">
        <v>271</v>
      </c>
      <c r="F15" s="1219">
        <v>1</v>
      </c>
      <c r="G15" s="1219" t="s">
        <v>271</v>
      </c>
      <c r="H15" s="1221"/>
      <c r="I15" s="1222"/>
      <c r="J15" s="1225" t="s">
        <v>358</v>
      </c>
      <c r="K15" s="1225" t="s">
        <v>364</v>
      </c>
      <c r="L15" s="1260"/>
    </row>
    <row r="16" spans="2:12" ht="22.5" customHeight="1">
      <c r="B16" s="132"/>
      <c r="C16" s="134" t="s">
        <v>10</v>
      </c>
      <c r="D16" s="135" t="s">
        <v>20</v>
      </c>
      <c r="E16" s="1229"/>
      <c r="F16" s="1229"/>
      <c r="G16" s="1229"/>
      <c r="H16" s="1232"/>
      <c r="I16" s="1233"/>
      <c r="J16" s="1262"/>
      <c r="K16" s="1243"/>
      <c r="L16" s="1260"/>
    </row>
    <row r="17" spans="2:12" ht="22.5" customHeight="1">
      <c r="B17" s="132"/>
      <c r="C17" s="1217" t="s">
        <v>349</v>
      </c>
      <c r="D17" s="1228"/>
      <c r="E17" s="1219" t="s">
        <v>271</v>
      </c>
      <c r="F17" s="1230" t="s">
        <v>271</v>
      </c>
      <c r="G17" s="1230">
        <v>3</v>
      </c>
      <c r="H17" s="1221"/>
      <c r="I17" s="1222"/>
      <c r="J17" s="1225" t="s">
        <v>359</v>
      </c>
      <c r="K17" s="1225" t="s">
        <v>365</v>
      </c>
      <c r="L17" s="1260"/>
    </row>
    <row r="18" spans="2:12" ht="22.5" customHeight="1">
      <c r="B18" s="132"/>
      <c r="C18" s="134" t="s">
        <v>10</v>
      </c>
      <c r="D18" s="135" t="s">
        <v>20</v>
      </c>
      <c r="E18" s="1229"/>
      <c r="F18" s="1231"/>
      <c r="G18" s="1231"/>
      <c r="H18" s="1232"/>
      <c r="I18" s="1233"/>
      <c r="J18" s="1262"/>
      <c r="K18" s="1243"/>
      <c r="L18" s="1260"/>
    </row>
    <row r="19" spans="2:12" ht="13.5">
      <c r="B19" s="132"/>
      <c r="C19" s="1207" t="s">
        <v>265</v>
      </c>
      <c r="D19" s="1208"/>
      <c r="E19" s="1219" t="s">
        <v>271</v>
      </c>
      <c r="F19" s="1219" t="s">
        <v>271</v>
      </c>
      <c r="G19" s="1219">
        <v>5</v>
      </c>
      <c r="H19" s="1221"/>
      <c r="I19" s="1222"/>
      <c r="J19" s="1225" t="s">
        <v>360</v>
      </c>
      <c r="K19" s="1225" t="s">
        <v>366</v>
      </c>
      <c r="L19" s="1260"/>
    </row>
    <row r="20" spans="2:12" ht="34.5" thickBot="1">
      <c r="B20" s="175"/>
      <c r="C20" s="176" t="s">
        <v>10</v>
      </c>
      <c r="D20" s="177" t="s">
        <v>259</v>
      </c>
      <c r="E20" s="1220"/>
      <c r="F20" s="1220"/>
      <c r="G20" s="1220"/>
      <c r="H20" s="1223"/>
      <c r="I20" s="1224"/>
      <c r="J20" s="1226"/>
      <c r="K20" s="1227"/>
      <c r="L20" s="1267"/>
    </row>
    <row r="21" spans="2:12" ht="14.25">
      <c r="B21" s="133"/>
      <c r="C21" s="539" t="s">
        <v>583</v>
      </c>
      <c r="D21" s="178"/>
      <c r="E21" s="179"/>
      <c r="F21" s="179"/>
      <c r="G21" s="179"/>
      <c r="H21" s="180"/>
      <c r="I21" s="180"/>
      <c r="J21" s="431"/>
      <c r="K21" s="432"/>
      <c r="L21" s="433"/>
    </row>
    <row r="22" spans="2:12" ht="14.25">
      <c r="B22" s="133"/>
      <c r="C22" s="151"/>
      <c r="D22" s="178"/>
      <c r="E22" s="179"/>
      <c r="F22" s="179"/>
      <c r="G22" s="179"/>
      <c r="H22" s="180"/>
      <c r="I22" s="180"/>
      <c r="J22" s="181"/>
      <c r="K22" s="182"/>
      <c r="L22" s="183"/>
    </row>
    <row r="23" spans="2:12" ht="15" thickBot="1">
      <c r="B23" s="133"/>
      <c r="C23" s="151"/>
      <c r="D23" s="178"/>
      <c r="E23" s="179"/>
      <c r="F23" s="179"/>
      <c r="G23" s="179"/>
      <c r="H23" s="180"/>
      <c r="I23" s="180"/>
      <c r="J23" s="181"/>
      <c r="K23" s="1206" t="s">
        <v>485</v>
      </c>
      <c r="L23" s="1206"/>
    </row>
    <row r="24" spans="2:12" ht="22.5" customHeight="1">
      <c r="B24" s="1203" t="s">
        <v>352</v>
      </c>
      <c r="C24" s="1204"/>
      <c r="D24" s="1205"/>
      <c r="E24" s="160" t="s">
        <v>227</v>
      </c>
      <c r="F24" s="160" t="s">
        <v>228</v>
      </c>
      <c r="G24" s="161" t="s">
        <v>258</v>
      </c>
      <c r="H24" s="1210" t="s">
        <v>38</v>
      </c>
      <c r="I24" s="1211"/>
      <c r="J24" s="156" t="s">
        <v>181</v>
      </c>
      <c r="K24" s="157" t="s">
        <v>182</v>
      </c>
      <c r="L24" s="168" t="s">
        <v>335</v>
      </c>
    </row>
    <row r="25" spans="2:12" ht="25.5" customHeight="1">
      <c r="B25" s="137"/>
      <c r="C25" s="1217" t="s">
        <v>340</v>
      </c>
      <c r="D25" s="1253"/>
      <c r="E25" s="1219">
        <v>1</v>
      </c>
      <c r="F25" s="1230" t="s">
        <v>271</v>
      </c>
      <c r="G25" s="1230" t="s">
        <v>271</v>
      </c>
      <c r="H25" s="1221"/>
      <c r="I25" s="1222"/>
      <c r="J25" s="1225" t="s">
        <v>367</v>
      </c>
      <c r="K25" s="1225" t="s">
        <v>372</v>
      </c>
      <c r="L25" s="1259" t="s">
        <v>270</v>
      </c>
    </row>
    <row r="26" spans="2:12" ht="25.5" customHeight="1">
      <c r="B26" s="132"/>
      <c r="C26" s="134" t="s">
        <v>10</v>
      </c>
      <c r="D26" s="135" t="s">
        <v>20</v>
      </c>
      <c r="E26" s="1229"/>
      <c r="F26" s="1231"/>
      <c r="G26" s="1231"/>
      <c r="H26" s="1232"/>
      <c r="I26" s="1233"/>
      <c r="J26" s="1262"/>
      <c r="K26" s="1243"/>
      <c r="L26" s="1260"/>
    </row>
    <row r="27" spans="2:12" ht="25.5" customHeight="1">
      <c r="B27" s="132"/>
      <c r="C27" s="1217" t="s">
        <v>341</v>
      </c>
      <c r="D27" s="1253"/>
      <c r="E27" s="1219">
        <v>1</v>
      </c>
      <c r="F27" s="1230" t="s">
        <v>219</v>
      </c>
      <c r="G27" s="1230" t="s">
        <v>219</v>
      </c>
      <c r="H27" s="1221"/>
      <c r="I27" s="1222"/>
      <c r="J27" s="1225" t="s">
        <v>368</v>
      </c>
      <c r="K27" s="1225" t="s">
        <v>372</v>
      </c>
      <c r="L27" s="1260"/>
    </row>
    <row r="28" spans="2:12" ht="25.5" customHeight="1">
      <c r="B28" s="132"/>
      <c r="C28" s="134" t="str">
        <f>C26</f>
        <v>調査内容</v>
      </c>
      <c r="D28" s="135" t="s">
        <v>20</v>
      </c>
      <c r="E28" s="1229"/>
      <c r="F28" s="1231"/>
      <c r="G28" s="1231"/>
      <c r="H28" s="1232"/>
      <c r="I28" s="1233"/>
      <c r="J28" s="1262"/>
      <c r="K28" s="1243"/>
      <c r="L28" s="1260"/>
    </row>
    <row r="29" spans="2:12" ht="25.5" customHeight="1">
      <c r="B29" s="132"/>
      <c r="C29" s="1217" t="s">
        <v>342</v>
      </c>
      <c r="D29" s="1253"/>
      <c r="E29" s="1219">
        <v>1</v>
      </c>
      <c r="F29" s="1230" t="s">
        <v>219</v>
      </c>
      <c r="G29" s="1230" t="s">
        <v>219</v>
      </c>
      <c r="H29" s="1221"/>
      <c r="I29" s="1222"/>
      <c r="J29" s="1225" t="s">
        <v>369</v>
      </c>
      <c r="K29" s="1225" t="s">
        <v>372</v>
      </c>
      <c r="L29" s="1260"/>
    </row>
    <row r="30" spans="2:12" ht="25.5" customHeight="1">
      <c r="B30" s="132"/>
      <c r="C30" s="134" t="str">
        <f>C28</f>
        <v>調査内容</v>
      </c>
      <c r="D30" s="135" t="s">
        <v>20</v>
      </c>
      <c r="E30" s="1229"/>
      <c r="F30" s="1231"/>
      <c r="G30" s="1231"/>
      <c r="H30" s="1232"/>
      <c r="I30" s="1233"/>
      <c r="J30" s="1262"/>
      <c r="K30" s="1243"/>
      <c r="L30" s="1260"/>
    </row>
    <row r="31" spans="2:12" ht="22.5" customHeight="1">
      <c r="B31" s="132"/>
      <c r="C31" s="1217" t="s">
        <v>343</v>
      </c>
      <c r="D31" s="1253"/>
      <c r="E31" s="1219">
        <v>1</v>
      </c>
      <c r="F31" s="1230" t="s">
        <v>219</v>
      </c>
      <c r="G31" s="1230" t="s">
        <v>219</v>
      </c>
      <c r="H31" s="1221"/>
      <c r="I31" s="1222"/>
      <c r="J31" s="1225" t="s">
        <v>370</v>
      </c>
      <c r="K31" s="1225" t="s">
        <v>372</v>
      </c>
      <c r="L31" s="1260"/>
    </row>
    <row r="32" spans="2:12" ht="22.5" customHeight="1">
      <c r="B32" s="132"/>
      <c r="C32" s="134" t="str">
        <f>C30</f>
        <v>調査内容</v>
      </c>
      <c r="D32" s="135" t="s">
        <v>20</v>
      </c>
      <c r="E32" s="1229"/>
      <c r="F32" s="1231"/>
      <c r="G32" s="1231"/>
      <c r="H32" s="1232"/>
      <c r="I32" s="1233"/>
      <c r="J32" s="1262"/>
      <c r="K32" s="1243"/>
      <c r="L32" s="1260"/>
    </row>
    <row r="33" spans="2:12" ht="22.5" customHeight="1">
      <c r="B33" s="132"/>
      <c r="C33" s="1217" t="s">
        <v>344</v>
      </c>
      <c r="D33" s="1253"/>
      <c r="E33" s="1219">
        <v>1</v>
      </c>
      <c r="F33" s="1230" t="s">
        <v>219</v>
      </c>
      <c r="G33" s="1230" t="s">
        <v>219</v>
      </c>
      <c r="H33" s="1221"/>
      <c r="I33" s="1222"/>
      <c r="J33" s="1225" t="s">
        <v>371</v>
      </c>
      <c r="K33" s="1225" t="s">
        <v>372</v>
      </c>
      <c r="L33" s="1260"/>
    </row>
    <row r="34" spans="2:12" ht="22.5" customHeight="1" thickBot="1">
      <c r="B34" s="138"/>
      <c r="C34" s="139" t="str">
        <f>C32</f>
        <v>調査内容</v>
      </c>
      <c r="D34" s="140" t="s">
        <v>20</v>
      </c>
      <c r="E34" s="1254"/>
      <c r="F34" s="1255"/>
      <c r="G34" s="1255"/>
      <c r="H34" s="1256"/>
      <c r="I34" s="1257"/>
      <c r="J34" s="1258"/>
      <c r="K34" s="1243"/>
      <c r="L34" s="1261"/>
    </row>
    <row r="35" spans="2:12" ht="12" thickTop="1">
      <c r="B35" s="141"/>
      <c r="C35" s="142"/>
      <c r="D35" s="142"/>
      <c r="E35" s="158" t="s">
        <v>334</v>
      </c>
      <c r="F35" s="159" t="s">
        <v>334</v>
      </c>
      <c r="G35" s="159" t="s">
        <v>334</v>
      </c>
      <c r="H35" s="1244"/>
      <c r="I35" s="1245"/>
      <c r="J35" s="143"/>
      <c r="K35" s="1246"/>
      <c r="L35" s="1248"/>
    </row>
    <row r="36" spans="2:12" ht="34.5" customHeight="1" thickBot="1">
      <c r="B36" s="144"/>
      <c r="C36" s="145"/>
      <c r="D36" s="145"/>
      <c r="E36" s="146" t="s">
        <v>6</v>
      </c>
      <c r="F36" s="147" t="s">
        <v>6</v>
      </c>
      <c r="G36" s="147" t="s">
        <v>6</v>
      </c>
      <c r="H36" s="1223"/>
      <c r="I36" s="1224"/>
      <c r="J36" s="148"/>
      <c r="K36" s="1247"/>
      <c r="L36" s="1249"/>
    </row>
    <row r="37" spans="2:12">
      <c r="B37" s="133"/>
      <c r="C37" s="133"/>
      <c r="D37" s="149"/>
      <c r="E37" s="150"/>
      <c r="F37" s="150"/>
      <c r="G37" s="150"/>
      <c r="H37" s="151"/>
      <c r="I37" s="133"/>
      <c r="J37" s="129"/>
      <c r="K37" s="129"/>
      <c r="L37" s="129"/>
    </row>
    <row r="38" spans="2:12" ht="12" thickBot="1">
      <c r="B38" s="1250" t="s">
        <v>12</v>
      </c>
      <c r="C38" s="1250"/>
      <c r="D38" s="1250"/>
      <c r="E38" s="152"/>
      <c r="F38" s="152"/>
      <c r="G38" s="152"/>
      <c r="H38" s="152"/>
      <c r="I38" s="129"/>
      <c r="J38" s="129"/>
      <c r="K38" s="129"/>
      <c r="L38" s="129"/>
    </row>
    <row r="39" spans="2:12">
      <c r="B39" s="165" t="s">
        <v>59</v>
      </c>
      <c r="C39" s="166" t="s">
        <v>60</v>
      </c>
      <c r="D39" s="167" t="s">
        <v>70</v>
      </c>
      <c r="E39" s="1251" t="s">
        <v>330</v>
      </c>
      <c r="F39" s="1251" t="s">
        <v>331</v>
      </c>
      <c r="G39" s="1251" t="s">
        <v>332</v>
      </c>
      <c r="H39" s="150"/>
      <c r="I39" s="129"/>
      <c r="J39" s="129"/>
      <c r="K39" s="129"/>
      <c r="L39" s="129"/>
    </row>
    <row r="40" spans="2:12" ht="19.5" customHeight="1">
      <c r="B40" s="169" t="s">
        <v>126</v>
      </c>
      <c r="C40" s="170" t="s">
        <v>62</v>
      </c>
      <c r="D40" s="171" t="s">
        <v>63</v>
      </c>
      <c r="E40" s="1252"/>
      <c r="F40" s="1252"/>
      <c r="G40" s="1252"/>
      <c r="H40" s="1234"/>
      <c r="I40" s="129"/>
      <c r="J40" s="129"/>
      <c r="K40" s="129"/>
      <c r="L40" s="129"/>
    </row>
    <row r="41" spans="2:12" ht="19.5" customHeight="1">
      <c r="B41" s="169" t="s">
        <v>127</v>
      </c>
      <c r="C41" s="172" t="s">
        <v>212</v>
      </c>
      <c r="D41" s="173" t="s">
        <v>347</v>
      </c>
      <c r="E41" s="153"/>
      <c r="F41" s="1235"/>
      <c r="G41" s="1235"/>
      <c r="H41" s="1234"/>
      <c r="I41" s="129"/>
      <c r="J41" s="129"/>
      <c r="K41" s="129"/>
      <c r="L41" s="129"/>
    </row>
    <row r="42" spans="2:12" ht="19.5" customHeight="1">
      <c r="B42" s="169" t="s">
        <v>21</v>
      </c>
      <c r="C42" s="170" t="s">
        <v>213</v>
      </c>
      <c r="D42" s="174" t="s">
        <v>348</v>
      </c>
      <c r="E42" s="153"/>
      <c r="F42" s="1235"/>
      <c r="G42" s="1235"/>
      <c r="H42" s="1234"/>
      <c r="I42" s="129"/>
      <c r="J42" s="129"/>
      <c r="K42" s="129"/>
      <c r="L42" s="129"/>
    </row>
    <row r="43" spans="2:12" ht="19.5" customHeight="1">
      <c r="B43" s="169" t="s">
        <v>68</v>
      </c>
      <c r="C43" s="170" t="s">
        <v>327</v>
      </c>
      <c r="D43" s="171" t="s">
        <v>226</v>
      </c>
      <c r="E43" s="153"/>
      <c r="F43" s="1235"/>
      <c r="G43" s="1235"/>
      <c r="H43" s="1234"/>
      <c r="I43" s="129"/>
      <c r="J43" s="129"/>
      <c r="K43" s="129"/>
      <c r="L43" s="129"/>
    </row>
    <row r="44" spans="2:12" ht="22.5" customHeight="1">
      <c r="B44" s="1237" t="s">
        <v>345</v>
      </c>
      <c r="C44" s="1238"/>
      <c r="D44" s="1239"/>
      <c r="E44" s="153"/>
      <c r="F44" s="1235"/>
      <c r="G44" s="1235"/>
      <c r="H44" s="1234"/>
      <c r="I44" s="129"/>
      <c r="J44" s="129"/>
      <c r="K44" s="129"/>
      <c r="L44" s="129"/>
    </row>
    <row r="45" spans="2:12" ht="30" customHeight="1" thickBot="1">
      <c r="B45" s="1240" t="s">
        <v>346</v>
      </c>
      <c r="C45" s="1241"/>
      <c r="D45" s="1242"/>
      <c r="E45" s="154"/>
      <c r="F45" s="1236"/>
      <c r="G45" s="1236"/>
      <c r="H45" s="1234"/>
      <c r="I45" s="129"/>
      <c r="J45" s="129"/>
      <c r="K45" s="129"/>
      <c r="L45" s="129"/>
    </row>
    <row r="46" spans="2:12" ht="20.100000000000001" customHeight="1"/>
    <row r="47" spans="2:12" ht="20.100000000000001" customHeight="1"/>
    <row r="48" spans="2:12" ht="20.100000000000001" customHeight="1"/>
    <row r="49" ht="20.100000000000001" customHeight="1"/>
    <row r="50" ht="20.100000000000001" customHeight="1"/>
    <row r="51" ht="20.100000000000001" customHeight="1"/>
  </sheetData>
  <mergeCells count="116">
    <mergeCell ref="C5:D5"/>
    <mergeCell ref="E5:E6"/>
    <mergeCell ref="F5:F6"/>
    <mergeCell ref="G5:G6"/>
    <mergeCell ref="H5:I6"/>
    <mergeCell ref="F1:G1"/>
    <mergeCell ref="H4:I4"/>
    <mergeCell ref="J5:J6"/>
    <mergeCell ref="K5:K6"/>
    <mergeCell ref="K1:L1"/>
    <mergeCell ref="L5:L20"/>
    <mergeCell ref="B4:D4"/>
    <mergeCell ref="E7:E8"/>
    <mergeCell ref="F7:F8"/>
    <mergeCell ref="G7:G8"/>
    <mergeCell ref="H7:I8"/>
    <mergeCell ref="J7:J8"/>
    <mergeCell ref="K7:K8"/>
    <mergeCell ref="E9:E10"/>
    <mergeCell ref="F9:F10"/>
    <mergeCell ref="G9:G10"/>
    <mergeCell ref="H9:I10"/>
    <mergeCell ref="J9:J10"/>
    <mergeCell ref="K9:K10"/>
    <mergeCell ref="J17:J18"/>
    <mergeCell ref="K15:K16"/>
    <mergeCell ref="K11:K12"/>
    <mergeCell ref="E13:E14"/>
    <mergeCell ref="F13:F14"/>
    <mergeCell ref="G13:G14"/>
    <mergeCell ref="H13:I14"/>
    <mergeCell ref="J13:J14"/>
    <mergeCell ref="K13:K14"/>
    <mergeCell ref="K17:K18"/>
    <mergeCell ref="E11:E12"/>
    <mergeCell ref="F11:F12"/>
    <mergeCell ref="G11:G12"/>
    <mergeCell ref="H11:I12"/>
    <mergeCell ref="J11:J12"/>
    <mergeCell ref="E15:E16"/>
    <mergeCell ref="F15:F16"/>
    <mergeCell ref="G15:G16"/>
    <mergeCell ref="H15:I16"/>
    <mergeCell ref="J15:J16"/>
    <mergeCell ref="K31:K32"/>
    <mergeCell ref="C29:D29"/>
    <mergeCell ref="E29:E30"/>
    <mergeCell ref="F29:F30"/>
    <mergeCell ref="G29:G30"/>
    <mergeCell ref="H29:I30"/>
    <mergeCell ref="J29:J30"/>
    <mergeCell ref="J25:J26"/>
    <mergeCell ref="K25:K26"/>
    <mergeCell ref="C27:D27"/>
    <mergeCell ref="E27:E28"/>
    <mergeCell ref="F27:F28"/>
    <mergeCell ref="G27:G28"/>
    <mergeCell ref="H27:I28"/>
    <mergeCell ref="J27:J28"/>
    <mergeCell ref="K27:K28"/>
    <mergeCell ref="C25:D25"/>
    <mergeCell ref="E25:E26"/>
    <mergeCell ref="F25:F26"/>
    <mergeCell ref="G25:G26"/>
    <mergeCell ref="H25:I26"/>
    <mergeCell ref="G31:G32"/>
    <mergeCell ref="H31:I32"/>
    <mergeCell ref="J31:J32"/>
    <mergeCell ref="H40:H45"/>
    <mergeCell ref="F41:F45"/>
    <mergeCell ref="G41:G45"/>
    <mergeCell ref="B44:D44"/>
    <mergeCell ref="B45:D45"/>
    <mergeCell ref="K33:K34"/>
    <mergeCell ref="H35:I36"/>
    <mergeCell ref="K35:K36"/>
    <mergeCell ref="L35:L36"/>
    <mergeCell ref="B38:D38"/>
    <mergeCell ref="E39:E40"/>
    <mergeCell ref="F39:F40"/>
    <mergeCell ref="G39:G40"/>
    <mergeCell ref="C33:D33"/>
    <mergeCell ref="E33:E34"/>
    <mergeCell ref="F33:F34"/>
    <mergeCell ref="G33:G34"/>
    <mergeCell ref="H33:I34"/>
    <mergeCell ref="J33:J34"/>
    <mergeCell ref="L25:L34"/>
    <mergeCell ref="K29:K30"/>
    <mergeCell ref="C31:D31"/>
    <mergeCell ref="E31:E32"/>
    <mergeCell ref="F31:F32"/>
    <mergeCell ref="B24:D24"/>
    <mergeCell ref="K23:L23"/>
    <mergeCell ref="C15:D15"/>
    <mergeCell ref="C19:D19"/>
    <mergeCell ref="B3:D3"/>
    <mergeCell ref="H24:I24"/>
    <mergeCell ref="E2:J2"/>
    <mergeCell ref="E3:I3"/>
    <mergeCell ref="C1:D1"/>
    <mergeCell ref="C7:D7"/>
    <mergeCell ref="C9:D9"/>
    <mergeCell ref="C11:D11"/>
    <mergeCell ref="C13:D13"/>
    <mergeCell ref="E19:E20"/>
    <mergeCell ref="F19:F20"/>
    <mergeCell ref="G19:G20"/>
    <mergeCell ref="H19:I20"/>
    <mergeCell ref="J19:J20"/>
    <mergeCell ref="K19:K20"/>
    <mergeCell ref="C17:D17"/>
    <mergeCell ref="E17:E18"/>
    <mergeCell ref="F17:F18"/>
    <mergeCell ref="G17:G18"/>
    <mergeCell ref="H17:I18"/>
  </mergeCells>
  <phoneticPr fontId="4"/>
  <pageMargins left="0.59055118110236227" right="0.59055118110236227" top="0.59055118110236227" bottom="0.59055118110236227" header="0.39370078740157483" footer="0.39370078740157483"/>
  <pageSetup paperSize="9" fitToHeight="2"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J68"/>
  <sheetViews>
    <sheetView zoomScaleNormal="100" zoomScaleSheetLayoutView="100" workbookViewId="0">
      <selection activeCell="B1" sqref="B1:E1"/>
    </sheetView>
  </sheetViews>
  <sheetFormatPr defaultRowHeight="13.5"/>
  <cols>
    <col min="1" max="1" width="4" customWidth="1"/>
    <col min="2" max="3" width="6.625" style="6" customWidth="1"/>
    <col min="4" max="4" width="12.625" style="6" customWidth="1"/>
    <col min="5" max="5" width="58.625" style="6" customWidth="1"/>
    <col min="6" max="8" width="9.625" style="6" customWidth="1"/>
    <col min="9" max="9" width="11.625" style="6" customWidth="1"/>
    <col min="10" max="10" width="22.25" style="6" customWidth="1"/>
    <col min="11" max="11" width="81.75" style="6" customWidth="1"/>
    <col min="12" max="12" width="65.125" style="6" customWidth="1"/>
    <col min="13" max="13" width="20.375" style="6" customWidth="1"/>
    <col min="14" max="16384" width="9" style="6"/>
  </cols>
  <sheetData>
    <row r="1" spans="2:10" ht="17.25">
      <c r="B1" s="1268" t="s">
        <v>221</v>
      </c>
      <c r="C1" s="1268"/>
      <c r="D1" s="1268"/>
      <c r="E1" s="1268"/>
      <c r="F1" s="9"/>
      <c r="G1" s="9"/>
      <c r="H1" s="8"/>
      <c r="I1" s="8"/>
      <c r="J1" s="394" t="s">
        <v>501</v>
      </c>
    </row>
    <row r="2" spans="2:10" ht="14.25">
      <c r="B2" s="9"/>
      <c r="C2" s="9"/>
      <c r="D2" s="1269" t="s">
        <v>0</v>
      </c>
      <c r="E2" s="1269"/>
      <c r="F2" s="9" t="s">
        <v>72</v>
      </c>
      <c r="G2" s="9"/>
      <c r="H2" s="9"/>
      <c r="I2" s="9"/>
      <c r="J2" s="9"/>
    </row>
    <row r="3" spans="2:10" ht="14.25">
      <c r="B3" s="9"/>
      <c r="C3" s="9"/>
      <c r="D3" s="9"/>
      <c r="E3" s="9"/>
      <c r="F3" s="9" t="s">
        <v>13</v>
      </c>
      <c r="G3" s="9"/>
      <c r="H3" s="9"/>
      <c r="I3" s="9"/>
      <c r="J3" s="9"/>
    </row>
    <row r="4" spans="2:10" ht="17.25">
      <c r="B4" s="9"/>
      <c r="C4" s="9"/>
      <c r="D4" s="9"/>
      <c r="E4" s="9"/>
      <c r="F4" s="9" t="s">
        <v>249</v>
      </c>
      <c r="G4" s="9"/>
      <c r="H4" s="8"/>
      <c r="I4" s="8"/>
      <c r="J4" s="8"/>
    </row>
    <row r="5" spans="2:10" ht="17.25">
      <c r="B5" s="8"/>
      <c r="C5" s="8"/>
      <c r="D5" s="8"/>
      <c r="E5" s="8"/>
      <c r="F5" s="8"/>
      <c r="G5" s="8"/>
      <c r="H5" s="8"/>
      <c r="I5" s="8"/>
      <c r="J5" s="8"/>
    </row>
    <row r="6" spans="2:10" ht="17.25">
      <c r="B6" s="8"/>
      <c r="C6" s="8"/>
      <c r="D6" s="8"/>
      <c r="E6" s="8"/>
      <c r="F6" s="8"/>
      <c r="G6" s="8"/>
      <c r="H6" s="8"/>
      <c r="I6" s="8"/>
      <c r="J6" s="8"/>
    </row>
    <row r="7" spans="2:10">
      <c r="B7" s="7"/>
      <c r="C7" s="7"/>
      <c r="D7" s="7"/>
      <c r="E7" s="7"/>
      <c r="F7" s="7"/>
      <c r="G7" s="7"/>
      <c r="H7" s="7"/>
      <c r="I7" s="7"/>
      <c r="J7" s="7"/>
    </row>
    <row r="8" spans="2:10">
      <c r="B8" s="7"/>
      <c r="C8" s="7"/>
      <c r="D8" s="7"/>
      <c r="E8" s="7"/>
      <c r="F8" s="7"/>
      <c r="G8" s="7"/>
      <c r="H8" s="7"/>
      <c r="I8" s="7"/>
      <c r="J8" s="7"/>
    </row>
    <row r="9" spans="2:10">
      <c r="B9" s="7"/>
      <c r="C9" s="7"/>
      <c r="D9" s="7"/>
      <c r="E9" s="7"/>
      <c r="F9" s="7"/>
      <c r="G9" s="7"/>
      <c r="H9" s="7"/>
      <c r="I9" s="7"/>
      <c r="J9" s="7"/>
    </row>
    <row r="10" spans="2:10">
      <c r="B10" s="7"/>
      <c r="C10" s="7"/>
      <c r="D10" s="7"/>
      <c r="E10" s="7"/>
      <c r="F10" s="10"/>
      <c r="G10" s="7"/>
      <c r="H10" s="7"/>
      <c r="I10" s="7"/>
      <c r="J10" s="7"/>
    </row>
    <row r="11" spans="2:10">
      <c r="B11" s="7"/>
      <c r="C11" s="7"/>
      <c r="D11" s="7"/>
      <c r="E11" s="7"/>
      <c r="F11" s="10"/>
      <c r="G11" s="7"/>
      <c r="H11" s="7"/>
      <c r="I11" s="7"/>
      <c r="J11" s="7"/>
    </row>
    <row r="12" spans="2:10">
      <c r="B12" s="7"/>
      <c r="C12" s="7"/>
      <c r="D12" s="7"/>
      <c r="E12" s="7"/>
      <c r="F12" s="7"/>
      <c r="G12" s="7"/>
      <c r="H12" s="7"/>
      <c r="I12" s="7"/>
      <c r="J12" s="7"/>
    </row>
    <row r="13" spans="2:10">
      <c r="B13" s="7"/>
      <c r="C13" s="7"/>
      <c r="D13" s="7"/>
      <c r="E13" s="7"/>
      <c r="F13" s="7"/>
      <c r="G13" s="7"/>
      <c r="H13" s="7"/>
      <c r="I13" s="7"/>
      <c r="J13" s="7"/>
    </row>
    <row r="14" spans="2:10">
      <c r="B14" s="7"/>
      <c r="C14" s="7"/>
      <c r="D14" s="7"/>
      <c r="E14" s="7"/>
      <c r="F14" s="7"/>
      <c r="G14" s="7"/>
      <c r="H14" s="7"/>
      <c r="I14" s="7"/>
      <c r="J14" s="7"/>
    </row>
    <row r="15" spans="2:10">
      <c r="B15" s="7"/>
      <c r="C15" s="7"/>
      <c r="D15" s="7"/>
      <c r="E15" s="7"/>
      <c r="F15" s="7"/>
      <c r="G15" s="7"/>
      <c r="H15" s="7"/>
      <c r="I15" s="7"/>
      <c r="J15" s="7"/>
    </row>
    <row r="16" spans="2:10">
      <c r="B16" s="7"/>
      <c r="C16" s="7"/>
      <c r="D16" s="7"/>
      <c r="E16" s="7"/>
      <c r="F16" s="7"/>
      <c r="G16" s="7"/>
      <c r="H16" s="7"/>
      <c r="I16" s="7"/>
      <c r="J16" s="7"/>
    </row>
    <row r="17" spans="2:10">
      <c r="B17" s="380"/>
      <c r="C17" s="380"/>
      <c r="D17" s="380"/>
      <c r="E17" s="380"/>
      <c r="F17" s="7"/>
      <c r="G17" s="7"/>
      <c r="H17" s="7"/>
      <c r="I17" s="7"/>
      <c r="J17" s="7"/>
    </row>
    <row r="18" spans="2:10">
      <c r="B18" s="7"/>
      <c r="C18" s="7"/>
      <c r="D18" s="7"/>
      <c r="E18" s="7"/>
      <c r="F18" s="7"/>
      <c r="G18" s="7"/>
      <c r="H18" s="7"/>
      <c r="I18" s="7"/>
      <c r="J18" s="7"/>
    </row>
    <row r="19" spans="2:10">
      <c r="B19" s="7"/>
      <c r="C19" s="7"/>
      <c r="D19" s="7"/>
      <c r="E19" s="7"/>
      <c r="F19" s="7"/>
      <c r="G19" s="7"/>
      <c r="H19" s="7"/>
      <c r="I19" s="7"/>
      <c r="J19" s="7"/>
    </row>
    <row r="20" spans="2:10">
      <c r="B20" s="7"/>
      <c r="C20" s="7"/>
      <c r="D20" s="7"/>
      <c r="E20" s="7"/>
      <c r="F20" s="7"/>
      <c r="G20" s="7"/>
      <c r="H20" s="7"/>
      <c r="I20" s="7"/>
      <c r="J20" s="7"/>
    </row>
    <row r="21" spans="2:10">
      <c r="B21" s="7"/>
      <c r="C21" s="7"/>
      <c r="D21" s="7"/>
      <c r="E21" s="7"/>
      <c r="F21" s="7"/>
      <c r="G21" s="7"/>
      <c r="H21" s="7"/>
      <c r="I21" s="7"/>
      <c r="J21" s="7"/>
    </row>
    <row r="22" spans="2:10">
      <c r="B22" s="7"/>
      <c r="C22" s="7"/>
      <c r="D22" s="7"/>
      <c r="E22" s="7"/>
      <c r="F22" s="7"/>
      <c r="G22" s="7"/>
      <c r="H22" s="7"/>
      <c r="I22" s="7"/>
      <c r="J22" s="7"/>
    </row>
    <row r="23" spans="2:10">
      <c r="B23" s="7"/>
      <c r="C23" s="7"/>
      <c r="D23" s="7"/>
      <c r="E23" s="7"/>
      <c r="F23" s="7"/>
      <c r="G23" s="7"/>
      <c r="H23" s="7"/>
      <c r="I23" s="7"/>
      <c r="J23" s="7"/>
    </row>
    <row r="24" spans="2:10">
      <c r="B24" s="7"/>
      <c r="C24" s="7"/>
      <c r="D24" s="7"/>
      <c r="E24" s="7"/>
      <c r="F24" s="7"/>
      <c r="G24" s="7"/>
      <c r="H24" s="7"/>
      <c r="I24" s="7"/>
      <c r="J24" s="7"/>
    </row>
    <row r="25" spans="2:10">
      <c r="B25" s="7"/>
      <c r="C25" s="7"/>
      <c r="D25" s="7"/>
      <c r="E25" s="7"/>
      <c r="F25" s="7"/>
      <c r="G25" s="7"/>
      <c r="H25" s="7"/>
      <c r="I25" s="7"/>
      <c r="J25" s="7"/>
    </row>
    <row r="26" spans="2:10">
      <c r="B26" s="7"/>
      <c r="C26" s="7"/>
      <c r="D26" s="7"/>
      <c r="E26" s="7"/>
      <c r="F26" s="7"/>
      <c r="G26" s="7"/>
      <c r="H26" s="7"/>
      <c r="I26" s="7"/>
      <c r="J26" s="7"/>
    </row>
    <row r="27" spans="2:10">
      <c r="B27" s="7"/>
      <c r="C27" s="7"/>
      <c r="D27" s="7"/>
      <c r="E27" s="7"/>
      <c r="F27" s="7"/>
      <c r="G27" s="7"/>
      <c r="H27" s="7"/>
      <c r="I27" s="7"/>
      <c r="J27" s="7"/>
    </row>
    <row r="28" spans="2:10">
      <c r="B28" s="7"/>
      <c r="C28" s="7"/>
      <c r="D28" s="7"/>
      <c r="E28" s="7"/>
      <c r="F28" s="7"/>
      <c r="G28" s="7"/>
      <c r="H28" s="7"/>
      <c r="I28" s="7"/>
      <c r="J28" s="7"/>
    </row>
    <row r="29" spans="2:10">
      <c r="B29" s="7"/>
      <c r="C29" s="7"/>
      <c r="D29" s="7"/>
      <c r="E29" s="7"/>
      <c r="F29" s="7"/>
      <c r="G29" s="7"/>
      <c r="H29" s="7"/>
      <c r="I29" s="7"/>
      <c r="J29" s="7"/>
    </row>
    <row r="30" spans="2:10">
      <c r="B30" s="7"/>
      <c r="C30" s="7"/>
      <c r="D30" s="11"/>
      <c r="E30" s="11"/>
      <c r="F30" s="10"/>
      <c r="G30" s="7"/>
      <c r="H30" s="7"/>
      <c r="I30" s="7"/>
      <c r="J30" s="7"/>
    </row>
    <row r="31" spans="2:10">
      <c r="B31" s="7"/>
      <c r="C31" s="7"/>
      <c r="D31" s="7"/>
      <c r="E31" s="7"/>
      <c r="F31" s="7"/>
      <c r="G31" s="7"/>
      <c r="H31" s="7"/>
      <c r="I31" s="7"/>
      <c r="J31" s="394" t="s">
        <v>500</v>
      </c>
    </row>
    <row r="32" spans="2:10" ht="26.25" customHeight="1">
      <c r="B32" s="387" t="s">
        <v>128</v>
      </c>
      <c r="C32" s="12"/>
      <c r="D32" s="12"/>
      <c r="E32" s="12"/>
      <c r="F32" s="13" t="s">
        <v>113</v>
      </c>
      <c r="G32" s="12"/>
      <c r="H32" s="12"/>
      <c r="I32" s="12"/>
      <c r="J32" s="14"/>
    </row>
    <row r="33" spans="2:10" ht="20.100000000000001" customHeight="1">
      <c r="B33" s="15"/>
      <c r="C33" s="16" t="s">
        <v>3</v>
      </c>
      <c r="D33" s="17"/>
      <c r="E33" s="17"/>
      <c r="F33" s="16"/>
      <c r="G33" s="16"/>
      <c r="H33" s="16"/>
      <c r="I33" s="16"/>
      <c r="J33" s="18"/>
    </row>
    <row r="34" spans="2:10" ht="20.100000000000001" customHeight="1">
      <c r="B34" s="15"/>
      <c r="C34" s="16"/>
      <c r="D34" s="16"/>
      <c r="E34" s="16"/>
      <c r="F34" s="16"/>
      <c r="G34" s="16"/>
      <c r="H34" s="16"/>
      <c r="I34" s="16"/>
      <c r="J34" s="18"/>
    </row>
    <row r="35" spans="2:10" ht="20.100000000000001" customHeight="1">
      <c r="B35" s="15"/>
      <c r="C35" s="16"/>
      <c r="D35" s="16"/>
      <c r="E35" s="16"/>
      <c r="F35" s="16"/>
      <c r="G35" s="16"/>
      <c r="H35" s="16"/>
      <c r="I35" s="16"/>
      <c r="J35" s="18"/>
    </row>
    <row r="36" spans="2:10" ht="20.100000000000001" customHeight="1">
      <c r="B36" s="15"/>
      <c r="C36" s="16"/>
      <c r="D36" s="16"/>
      <c r="E36" s="16"/>
      <c r="F36" s="16"/>
      <c r="G36" s="16"/>
      <c r="H36" s="16"/>
      <c r="I36" s="16"/>
      <c r="J36" s="18"/>
    </row>
    <row r="37" spans="2:10" ht="20.100000000000001" customHeight="1">
      <c r="B37" s="15"/>
      <c r="C37" s="16"/>
      <c r="D37" s="16"/>
      <c r="E37" s="16"/>
      <c r="F37" s="16"/>
      <c r="G37" s="16"/>
      <c r="H37" s="16"/>
      <c r="I37" s="16"/>
      <c r="J37" s="18"/>
    </row>
    <row r="38" spans="2:10" ht="20.100000000000001" customHeight="1">
      <c r="B38" s="19"/>
      <c r="C38" s="20"/>
      <c r="D38" s="20"/>
      <c r="E38" s="20"/>
      <c r="F38" s="20"/>
      <c r="G38" s="20"/>
      <c r="H38" s="20"/>
      <c r="I38" s="20"/>
      <c r="J38" s="21"/>
    </row>
    <row r="39" spans="2:10" ht="20.100000000000001" customHeight="1">
      <c r="B39" s="7"/>
      <c r="C39" s="10"/>
      <c r="D39" s="7"/>
      <c r="E39" s="7"/>
      <c r="F39" s="7"/>
      <c r="G39" s="7"/>
      <c r="H39" s="7"/>
      <c r="I39" s="7"/>
      <c r="J39" s="7"/>
    </row>
    <row r="40" spans="2:10" ht="20.100000000000001" customHeight="1">
      <c r="B40" s="388" t="s">
        <v>129</v>
      </c>
      <c r="C40" s="8"/>
      <c r="D40" s="8"/>
      <c r="E40" s="8"/>
      <c r="F40" s="8"/>
      <c r="G40" s="8"/>
      <c r="H40" s="8"/>
      <c r="I40" s="8"/>
      <c r="J40" s="8"/>
    </row>
    <row r="41" spans="2:10" ht="20.100000000000001" customHeight="1" thickBot="1">
      <c r="B41" s="8"/>
      <c r="C41" s="8"/>
      <c r="D41" s="8"/>
      <c r="E41" s="8"/>
      <c r="F41" s="8"/>
      <c r="G41" s="8"/>
      <c r="H41" s="8"/>
      <c r="I41" s="8"/>
      <c r="J41" s="8"/>
    </row>
    <row r="42" spans="2:10" ht="20.100000000000001" customHeight="1">
      <c r="B42" s="22" t="s">
        <v>130</v>
      </c>
      <c r="C42" s="23"/>
      <c r="D42" s="23"/>
      <c r="E42" s="23"/>
      <c r="F42" s="23"/>
      <c r="G42" s="23"/>
      <c r="H42" s="23"/>
      <c r="I42" s="24"/>
      <c r="J42" s="25"/>
    </row>
    <row r="43" spans="2:10" ht="20.100000000000001" customHeight="1">
      <c r="B43" s="26"/>
      <c r="C43" s="27"/>
      <c r="D43" s="27"/>
      <c r="E43" s="27"/>
      <c r="F43" s="27"/>
      <c r="G43" s="27"/>
      <c r="H43" s="27"/>
      <c r="I43" s="28" t="s">
        <v>16</v>
      </c>
      <c r="J43" s="29"/>
    </row>
    <row r="44" spans="2:10" ht="20.100000000000001" customHeight="1">
      <c r="B44" s="26"/>
      <c r="C44" s="27"/>
      <c r="D44" s="27"/>
      <c r="E44" s="27"/>
      <c r="F44" s="27"/>
      <c r="G44" s="27"/>
      <c r="H44" s="27"/>
      <c r="I44" s="28"/>
      <c r="J44" s="29"/>
    </row>
    <row r="45" spans="2:10" ht="20.100000000000001" customHeight="1">
      <c r="B45" s="26"/>
      <c r="C45" s="27"/>
      <c r="D45" s="27"/>
      <c r="E45" s="27"/>
      <c r="F45" s="27"/>
      <c r="G45" s="27"/>
      <c r="H45" s="27"/>
      <c r="I45" s="30"/>
      <c r="J45" s="31"/>
    </row>
    <row r="46" spans="2:10" ht="20.100000000000001" customHeight="1">
      <c r="B46" s="26"/>
      <c r="C46" s="27"/>
      <c r="D46" s="27"/>
      <c r="E46" s="27"/>
      <c r="F46" s="27"/>
      <c r="G46" s="27"/>
      <c r="H46" s="27"/>
      <c r="I46" s="28"/>
      <c r="J46" s="29"/>
    </row>
    <row r="47" spans="2:10" ht="20.100000000000001" customHeight="1">
      <c r="B47" s="26"/>
      <c r="C47" s="27"/>
      <c r="D47" s="27"/>
      <c r="E47" s="27"/>
      <c r="F47" s="27"/>
      <c r="G47" s="27"/>
      <c r="H47" s="27"/>
      <c r="I47" s="28"/>
      <c r="J47" s="29"/>
    </row>
    <row r="48" spans="2:10" ht="20.100000000000001" customHeight="1">
      <c r="B48" s="26"/>
      <c r="C48" s="27"/>
      <c r="D48" s="27"/>
      <c r="E48" s="27"/>
      <c r="F48" s="27"/>
      <c r="G48" s="27"/>
      <c r="H48" s="27"/>
      <c r="I48" s="28"/>
      <c r="J48" s="29"/>
    </row>
    <row r="49" spans="2:10" ht="20.100000000000001" customHeight="1">
      <c r="B49" s="26"/>
      <c r="C49" s="27"/>
      <c r="D49" s="27"/>
      <c r="E49" s="27"/>
      <c r="F49" s="27"/>
      <c r="G49" s="27"/>
      <c r="H49" s="27"/>
      <c r="I49" s="28"/>
      <c r="J49" s="29"/>
    </row>
    <row r="50" spans="2:10" ht="20.100000000000001" customHeight="1">
      <c r="B50" s="26"/>
      <c r="C50" s="27"/>
      <c r="D50" s="27"/>
      <c r="E50" s="27"/>
      <c r="F50" s="27"/>
      <c r="G50" s="27"/>
      <c r="H50" s="27"/>
      <c r="I50" s="28"/>
      <c r="J50" s="29"/>
    </row>
    <row r="51" spans="2:10" ht="20.100000000000001" customHeight="1">
      <c r="B51" s="26"/>
      <c r="C51" s="27"/>
      <c r="D51" s="27"/>
      <c r="E51" s="27"/>
      <c r="F51" s="27"/>
      <c r="G51" s="27"/>
      <c r="H51" s="27"/>
      <c r="I51" s="28"/>
      <c r="J51" s="29"/>
    </row>
    <row r="52" spans="2:10" ht="20.100000000000001" customHeight="1">
      <c r="B52" s="26"/>
      <c r="C52" s="27"/>
      <c r="D52" s="27"/>
      <c r="E52" s="27"/>
      <c r="F52" s="27"/>
      <c r="G52" s="27"/>
      <c r="H52" s="27"/>
      <c r="I52" s="28"/>
      <c r="J52" s="29"/>
    </row>
    <row r="53" spans="2:10" ht="20.100000000000001" customHeight="1">
      <c r="B53" s="26"/>
      <c r="C53" s="27"/>
      <c r="D53" s="27"/>
      <c r="E53" s="27"/>
      <c r="F53" s="27"/>
      <c r="G53" s="27"/>
      <c r="H53" s="27"/>
      <c r="I53" s="28"/>
      <c r="J53" s="29"/>
    </row>
    <row r="54" spans="2:10" ht="20.100000000000001" customHeight="1">
      <c r="B54" s="26"/>
      <c r="C54" s="27"/>
      <c r="D54" s="27"/>
      <c r="E54" s="27"/>
      <c r="F54" s="27"/>
      <c r="G54" s="27"/>
      <c r="H54" s="27"/>
      <c r="I54" s="28"/>
      <c r="J54" s="29"/>
    </row>
    <row r="55" spans="2:10" ht="20.100000000000001" customHeight="1">
      <c r="B55" s="26"/>
      <c r="C55" s="27"/>
      <c r="D55" s="27"/>
      <c r="E55" s="27"/>
      <c r="F55" s="27"/>
      <c r="G55" s="27"/>
      <c r="H55" s="27"/>
      <c r="I55" s="28"/>
      <c r="J55" s="29"/>
    </row>
    <row r="56" spans="2:10" ht="20.100000000000001" customHeight="1">
      <c r="B56" s="26"/>
      <c r="C56" s="27"/>
      <c r="D56" s="27"/>
      <c r="E56" s="27"/>
      <c r="F56" s="27"/>
      <c r="G56" s="27"/>
      <c r="H56" s="27"/>
      <c r="I56" s="28"/>
      <c r="J56" s="29"/>
    </row>
    <row r="57" spans="2:10" ht="20.100000000000001" customHeight="1">
      <c r="B57" s="26"/>
      <c r="C57" s="27"/>
      <c r="D57" s="27"/>
      <c r="E57" s="27"/>
      <c r="F57" s="27"/>
      <c r="G57" s="27"/>
      <c r="H57" s="27"/>
      <c r="I57" s="28"/>
      <c r="J57" s="29"/>
    </row>
    <row r="58" spans="2:10" ht="20.100000000000001" customHeight="1">
      <c r="B58" s="32" t="s">
        <v>18</v>
      </c>
      <c r="C58" s="33"/>
      <c r="D58" s="33"/>
      <c r="E58" s="33"/>
      <c r="F58" s="33"/>
      <c r="G58" s="33"/>
      <c r="H58" s="34"/>
      <c r="I58" s="35" t="s">
        <v>4</v>
      </c>
      <c r="J58" s="36"/>
    </row>
    <row r="59" spans="2:10" ht="20.100000000000001" customHeight="1">
      <c r="B59" s="37"/>
      <c r="C59" s="38"/>
      <c r="D59" s="38"/>
      <c r="E59" s="38"/>
      <c r="F59" s="38"/>
      <c r="G59" s="38"/>
      <c r="H59" s="39"/>
      <c r="I59" s="1270" t="s">
        <v>19</v>
      </c>
      <c r="J59" s="1271"/>
    </row>
    <row r="60" spans="2:10" ht="19.5" customHeight="1">
      <c r="B60" s="37"/>
      <c r="C60" s="38"/>
      <c r="D60" s="38"/>
      <c r="E60" s="38"/>
      <c r="F60" s="38"/>
      <c r="G60" s="38"/>
      <c r="H60" s="39"/>
      <c r="I60" s="40"/>
      <c r="J60" s="41"/>
    </row>
    <row r="61" spans="2:10" ht="20.100000000000001" customHeight="1" thickBot="1">
      <c r="B61" s="42"/>
      <c r="C61" s="43"/>
      <c r="D61" s="43"/>
      <c r="E61" s="43"/>
      <c r="F61" s="43"/>
      <c r="G61" s="43"/>
      <c r="H61" s="44"/>
      <c r="I61" s="45"/>
      <c r="J61" s="46"/>
    </row>
    <row r="62" spans="2:10" ht="20.100000000000001" customHeight="1">
      <c r="B62" s="8"/>
      <c r="C62" s="8"/>
      <c r="D62" s="8"/>
      <c r="E62" s="8"/>
      <c r="F62" s="8"/>
      <c r="G62" s="8"/>
      <c r="H62" s="8"/>
      <c r="I62" s="8"/>
      <c r="J62" s="8"/>
    </row>
    <row r="63" spans="2:10" ht="20.100000000000001" customHeight="1"/>
    <row r="64" spans="2:10" ht="20.100000000000001" customHeight="1"/>
    <row r="65" ht="20.100000000000001" customHeight="1"/>
    <row r="66" ht="20.100000000000001" customHeight="1"/>
    <row r="67" ht="20.100000000000001" customHeight="1"/>
    <row r="68" ht="20.100000000000001" customHeight="1"/>
  </sheetData>
  <mergeCells count="3">
    <mergeCell ref="B1:E1"/>
    <mergeCell ref="D2:E2"/>
    <mergeCell ref="I59:J59"/>
  </mergeCells>
  <phoneticPr fontId="4"/>
  <pageMargins left="0.98425196850393704" right="0.59055118110236227" top="0.59055118110236227" bottom="0.59055118110236227" header="0.39370078740157483" footer="0.39370078740157483"/>
  <pageSetup paperSize="9" scale="88" orientation="landscape" r:id="rId1"/>
  <headerFooter alignWithMargins="0"/>
  <rowBreaks count="1" manualBreakCount="1">
    <brk id="30" min="1" max="9" man="1"/>
  </rowBreaks>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M61"/>
  <sheetViews>
    <sheetView zoomScaleNormal="100" zoomScaleSheetLayoutView="100" workbookViewId="0">
      <selection activeCell="B1" sqref="B1:C1"/>
    </sheetView>
  </sheetViews>
  <sheetFormatPr defaultRowHeight="11.25"/>
  <cols>
    <col min="1" max="1" width="4" style="192" customWidth="1"/>
    <col min="2" max="2" width="4.125" style="192" customWidth="1"/>
    <col min="3" max="3" width="2.75" style="192" customWidth="1"/>
    <col min="4" max="4" width="7.5" style="192" bestFit="1" customWidth="1"/>
    <col min="5" max="5" width="24.125" style="192" customWidth="1"/>
    <col min="6" max="8" width="4.875" style="192" bestFit="1" customWidth="1"/>
    <col min="9" max="9" width="5" style="192" customWidth="1"/>
    <col min="10" max="10" width="6.875" style="192" customWidth="1"/>
    <col min="11" max="11" width="31" style="192" customWidth="1"/>
    <col min="12" max="12" width="32.5" style="192" customWidth="1"/>
    <col min="13" max="13" width="7.25" style="192" customWidth="1"/>
    <col min="14" max="16384" width="9" style="192"/>
  </cols>
  <sheetData>
    <row r="1" spans="2:13" ht="18.75" thickBot="1">
      <c r="B1" s="1371" t="s">
        <v>7</v>
      </c>
      <c r="C1" s="1372"/>
      <c r="D1" s="1277" t="s">
        <v>5</v>
      </c>
      <c r="E1" s="1278"/>
      <c r="F1" s="234" t="s">
        <v>328</v>
      </c>
      <c r="G1" s="1373"/>
      <c r="H1" s="1374"/>
      <c r="I1" s="235" t="s">
        <v>329</v>
      </c>
      <c r="J1" s="195"/>
      <c r="K1" s="193"/>
      <c r="L1" s="193"/>
      <c r="M1" s="395" t="s">
        <v>486</v>
      </c>
    </row>
    <row r="2" spans="2:13" ht="14.25" customHeight="1">
      <c r="B2" s="196"/>
      <c r="C2" s="193"/>
      <c r="D2" s="193"/>
      <c r="E2" s="193"/>
      <c r="F2" s="193"/>
      <c r="G2" s="193"/>
      <c r="H2" s="193"/>
      <c r="I2" s="193"/>
      <c r="J2" s="193"/>
      <c r="K2" s="193"/>
      <c r="L2" s="193"/>
      <c r="M2" s="193"/>
    </row>
    <row r="3" spans="2:13" ht="12" customHeight="1">
      <c r="B3" s="196"/>
      <c r="C3" s="193"/>
      <c r="D3" s="197"/>
      <c r="E3" s="198"/>
      <c r="F3" s="198"/>
      <c r="G3" s="193"/>
      <c r="H3" s="193"/>
      <c r="I3" s="193"/>
      <c r="J3" s="193"/>
      <c r="K3" s="193"/>
      <c r="L3" s="193"/>
      <c r="M3" s="193"/>
    </row>
    <row r="4" spans="2:13" ht="16.5" customHeight="1">
      <c r="B4" s="196"/>
      <c r="C4" s="193"/>
      <c r="D4" s="197"/>
      <c r="E4" s="198"/>
      <c r="F4" s="198"/>
      <c r="G4" s="193"/>
      <c r="H4" s="193"/>
      <c r="I4" s="193"/>
      <c r="J4" s="193"/>
      <c r="K4" s="193"/>
      <c r="L4" s="193"/>
      <c r="M4" s="193"/>
    </row>
    <row r="5" spans="2:13" ht="12" customHeight="1">
      <c r="B5" s="196"/>
      <c r="C5" s="193"/>
      <c r="D5" s="197"/>
      <c r="E5" s="198"/>
      <c r="F5" s="198"/>
      <c r="G5" s="193"/>
      <c r="H5" s="193"/>
      <c r="I5" s="193"/>
      <c r="J5" s="193"/>
      <c r="K5" s="193"/>
      <c r="L5" s="193"/>
      <c r="M5" s="193"/>
    </row>
    <row r="6" spans="2:13" ht="14.25" customHeight="1">
      <c r="B6" s="196"/>
      <c r="C6" s="193"/>
      <c r="D6" s="193"/>
      <c r="E6" s="193"/>
      <c r="F6" s="193"/>
      <c r="G6" s="193"/>
      <c r="H6" s="193"/>
      <c r="I6" s="193"/>
      <c r="J6" s="193"/>
      <c r="K6" s="193"/>
      <c r="L6" s="193"/>
      <c r="M6" s="193"/>
    </row>
    <row r="7" spans="2:13" ht="18" customHeight="1">
      <c r="B7" s="196"/>
      <c r="C7" s="193"/>
      <c r="D7" s="193"/>
      <c r="E7" s="193"/>
      <c r="F7" s="193"/>
      <c r="G7" s="193"/>
      <c r="H7" s="193"/>
      <c r="I7" s="193"/>
      <c r="J7" s="193"/>
      <c r="K7" s="193"/>
      <c r="L7" s="193"/>
      <c r="M7" s="193"/>
    </row>
    <row r="8" spans="2:13" ht="22.5" customHeight="1">
      <c r="B8" s="196"/>
      <c r="C8" s="193"/>
      <c r="D8" s="193"/>
      <c r="E8" s="193"/>
      <c r="F8" s="1280" t="s">
        <v>220</v>
      </c>
      <c r="G8" s="1280"/>
      <c r="H8" s="1280"/>
      <c r="I8" s="1280"/>
      <c r="J8" s="1280"/>
      <c r="K8" s="193"/>
      <c r="L8" s="193"/>
      <c r="M8" s="193"/>
    </row>
    <row r="9" spans="2:13" ht="22.5" customHeight="1" thickBot="1">
      <c r="B9" s="1276"/>
      <c r="C9" s="1276"/>
      <c r="D9" s="1276"/>
      <c r="E9" s="1276"/>
      <c r="F9" s="1279" t="s">
        <v>333</v>
      </c>
      <c r="G9" s="1279"/>
      <c r="H9" s="1279"/>
      <c r="I9" s="1279"/>
      <c r="J9" s="1279"/>
      <c r="K9" s="193"/>
      <c r="L9" s="193"/>
      <c r="M9" s="193"/>
    </row>
    <row r="10" spans="2:13" s="200" customFormat="1" ht="24.75" customHeight="1">
      <c r="B10" s="1375" t="s">
        <v>390</v>
      </c>
      <c r="C10" s="1376"/>
      <c r="D10" s="1376"/>
      <c r="E10" s="1377"/>
      <c r="F10" s="236" t="s">
        <v>253</v>
      </c>
      <c r="G10" s="237" t="s">
        <v>254</v>
      </c>
      <c r="H10" s="237" t="s">
        <v>255</v>
      </c>
      <c r="I10" s="1288" t="s">
        <v>38</v>
      </c>
      <c r="J10" s="1289"/>
      <c r="K10" s="199" t="s">
        <v>181</v>
      </c>
      <c r="L10" s="199" t="s">
        <v>182</v>
      </c>
      <c r="M10" s="244" t="s">
        <v>335</v>
      </c>
    </row>
    <row r="11" spans="2:13" s="200" customFormat="1" ht="22.5" customHeight="1">
      <c r="B11" s="201"/>
      <c r="C11" s="1366" t="s">
        <v>34</v>
      </c>
      <c r="D11" s="1308" t="s">
        <v>373</v>
      </c>
      <c r="E11" s="1293"/>
      <c r="F11" s="1294">
        <v>1</v>
      </c>
      <c r="G11" s="1296">
        <v>1</v>
      </c>
      <c r="H11" s="1298">
        <v>1</v>
      </c>
      <c r="I11" s="1341"/>
      <c r="J11" s="1342"/>
      <c r="K11" s="1304" t="s">
        <v>391</v>
      </c>
      <c r="L11" s="1290" t="s">
        <v>392</v>
      </c>
      <c r="M11" s="1272" t="s">
        <v>230</v>
      </c>
    </row>
    <row r="12" spans="2:13" s="200" customFormat="1" ht="37.5" customHeight="1">
      <c r="B12" s="202"/>
      <c r="C12" s="1367"/>
      <c r="D12" s="203" t="s">
        <v>10</v>
      </c>
      <c r="E12" s="204" t="s">
        <v>1</v>
      </c>
      <c r="F12" s="1309"/>
      <c r="G12" s="1310"/>
      <c r="H12" s="1311"/>
      <c r="I12" s="1343"/>
      <c r="J12" s="1344"/>
      <c r="K12" s="1359"/>
      <c r="L12" s="1291"/>
      <c r="M12" s="1273"/>
    </row>
    <row r="13" spans="2:13" s="200" customFormat="1" ht="22.5" customHeight="1">
      <c r="B13" s="202"/>
      <c r="C13" s="1367"/>
      <c r="D13" s="1292" t="s">
        <v>380</v>
      </c>
      <c r="E13" s="1293"/>
      <c r="F13" s="1294">
        <v>1</v>
      </c>
      <c r="G13" s="1296">
        <v>1</v>
      </c>
      <c r="H13" s="1298">
        <v>1</v>
      </c>
      <c r="I13" s="1341"/>
      <c r="J13" s="1342"/>
      <c r="K13" s="1304" t="s">
        <v>397</v>
      </c>
      <c r="L13" s="1290" t="s">
        <v>393</v>
      </c>
      <c r="M13" s="1273"/>
    </row>
    <row r="14" spans="2:13" s="200" customFormat="1" ht="22.5">
      <c r="B14" s="202"/>
      <c r="C14" s="1367"/>
      <c r="D14" s="203" t="str">
        <f>D12</f>
        <v>調査内容</v>
      </c>
      <c r="E14" s="204" t="s">
        <v>1</v>
      </c>
      <c r="F14" s="1309"/>
      <c r="G14" s="1310"/>
      <c r="H14" s="1311"/>
      <c r="I14" s="1343"/>
      <c r="J14" s="1344"/>
      <c r="K14" s="1359"/>
      <c r="L14" s="1291"/>
      <c r="M14" s="1273"/>
    </row>
    <row r="15" spans="2:13" s="200" customFormat="1" ht="30" customHeight="1">
      <c r="B15" s="202"/>
      <c r="C15" s="1367"/>
      <c r="D15" s="1369" t="s">
        <v>381</v>
      </c>
      <c r="E15" s="1370"/>
      <c r="F15" s="1294">
        <v>1</v>
      </c>
      <c r="G15" s="1296">
        <v>1</v>
      </c>
      <c r="H15" s="1298">
        <v>1</v>
      </c>
      <c r="I15" s="1341"/>
      <c r="J15" s="1342"/>
      <c r="K15" s="1304" t="s">
        <v>391</v>
      </c>
      <c r="L15" s="1290" t="s">
        <v>393</v>
      </c>
      <c r="M15" s="1273"/>
    </row>
    <row r="16" spans="2:13" s="200" customFormat="1" ht="30" customHeight="1">
      <c r="B16" s="202"/>
      <c r="C16" s="1367"/>
      <c r="D16" s="203" t="str">
        <f>D14</f>
        <v>調査内容</v>
      </c>
      <c r="E16" s="204" t="s">
        <v>1</v>
      </c>
      <c r="F16" s="1309"/>
      <c r="G16" s="1310"/>
      <c r="H16" s="1311"/>
      <c r="I16" s="1343"/>
      <c r="J16" s="1344"/>
      <c r="K16" s="1359"/>
      <c r="L16" s="1291"/>
      <c r="M16" s="1273"/>
    </row>
    <row r="17" spans="1:13" s="207" customFormat="1" ht="22.5" customHeight="1">
      <c r="A17" s="205"/>
      <c r="B17" s="206"/>
      <c r="C17" s="1367"/>
      <c r="D17" s="1360" t="s">
        <v>383</v>
      </c>
      <c r="E17" s="1361"/>
      <c r="F17" s="1294">
        <v>10</v>
      </c>
      <c r="G17" s="1296">
        <v>10</v>
      </c>
      <c r="H17" s="1298">
        <v>10</v>
      </c>
      <c r="I17" s="1362"/>
      <c r="J17" s="1363"/>
      <c r="K17" s="1314" t="s">
        <v>398</v>
      </c>
      <c r="L17" s="1336" t="s">
        <v>394</v>
      </c>
      <c r="M17" s="1273"/>
    </row>
    <row r="18" spans="1:13" s="207" customFormat="1" ht="56.25">
      <c r="A18" s="205"/>
      <c r="B18" s="206"/>
      <c r="C18" s="1368"/>
      <c r="D18" s="208" t="s">
        <v>10</v>
      </c>
      <c r="E18" s="209" t="s">
        <v>382</v>
      </c>
      <c r="F18" s="1309"/>
      <c r="G18" s="1310"/>
      <c r="H18" s="1311"/>
      <c r="I18" s="1364"/>
      <c r="J18" s="1365"/>
      <c r="K18" s="1315"/>
      <c r="L18" s="1337"/>
      <c r="M18" s="1273"/>
    </row>
    <row r="19" spans="1:13" s="200" customFormat="1" ht="33.75" customHeight="1">
      <c r="B19" s="210"/>
      <c r="C19" s="1281" t="s">
        <v>75</v>
      </c>
      <c r="D19" s="1353" t="s">
        <v>384</v>
      </c>
      <c r="E19" s="1293"/>
      <c r="F19" s="1294">
        <v>2</v>
      </c>
      <c r="G19" s="1296">
        <v>2</v>
      </c>
      <c r="H19" s="1298">
        <v>2</v>
      </c>
      <c r="I19" s="1341"/>
      <c r="J19" s="1342"/>
      <c r="K19" s="1314" t="s">
        <v>399</v>
      </c>
      <c r="L19" s="1336" t="s">
        <v>395</v>
      </c>
      <c r="M19" s="1273"/>
    </row>
    <row r="20" spans="1:13" s="200" customFormat="1" ht="36.75" customHeight="1">
      <c r="B20" s="210"/>
      <c r="C20" s="1282"/>
      <c r="D20" s="211" t="str">
        <f>D16</f>
        <v>調査内容</v>
      </c>
      <c r="E20" s="204" t="s">
        <v>1</v>
      </c>
      <c r="F20" s="1309"/>
      <c r="G20" s="1310"/>
      <c r="H20" s="1311"/>
      <c r="I20" s="1343"/>
      <c r="J20" s="1344"/>
      <c r="K20" s="1315"/>
      <c r="L20" s="1337"/>
      <c r="M20" s="1273"/>
    </row>
    <row r="21" spans="1:13" s="200" customFormat="1" ht="27.75" customHeight="1">
      <c r="B21" s="202"/>
      <c r="C21" s="1282"/>
      <c r="D21" s="1345" t="s">
        <v>385</v>
      </c>
      <c r="E21" s="1346"/>
      <c r="F21" s="1294" t="s">
        <v>219</v>
      </c>
      <c r="G21" s="1296">
        <v>2</v>
      </c>
      <c r="H21" s="1298" t="s">
        <v>219</v>
      </c>
      <c r="I21" s="1341"/>
      <c r="J21" s="1342"/>
      <c r="K21" s="1314" t="s">
        <v>400</v>
      </c>
      <c r="L21" s="1336" t="s">
        <v>395</v>
      </c>
      <c r="M21" s="1273"/>
    </row>
    <row r="22" spans="1:13" s="200" customFormat="1" ht="27" customHeight="1" thickBot="1">
      <c r="B22" s="252"/>
      <c r="C22" s="1283"/>
      <c r="D22" s="253" t="str">
        <f>D20</f>
        <v>調査内容</v>
      </c>
      <c r="E22" s="254" t="s">
        <v>1</v>
      </c>
      <c r="F22" s="1347"/>
      <c r="G22" s="1348"/>
      <c r="H22" s="1349"/>
      <c r="I22" s="1350"/>
      <c r="J22" s="1351"/>
      <c r="K22" s="1352"/>
      <c r="L22" s="1338"/>
      <c r="M22" s="1274"/>
    </row>
    <row r="23" spans="1:13" s="113" customFormat="1" ht="15.75" customHeight="1">
      <c r="C23" s="247"/>
      <c r="D23" s="218"/>
      <c r="E23" s="248"/>
      <c r="F23" s="65"/>
      <c r="G23" s="65"/>
      <c r="H23" s="65"/>
      <c r="I23" s="111"/>
      <c r="J23" s="111"/>
      <c r="K23" s="182"/>
      <c r="L23" s="182"/>
      <c r="M23" s="246"/>
    </row>
    <row r="24" spans="1:13" s="113" customFormat="1" ht="3.75" customHeight="1" thickBot="1">
      <c r="C24" s="249"/>
      <c r="D24" s="250"/>
      <c r="E24" s="251"/>
      <c r="F24" s="186"/>
      <c r="G24" s="186"/>
      <c r="H24" s="186"/>
      <c r="I24" s="185"/>
      <c r="J24" s="185"/>
      <c r="K24" s="245"/>
      <c r="L24" s="245"/>
      <c r="M24" s="395" t="s">
        <v>487</v>
      </c>
    </row>
    <row r="25" spans="1:13" s="200" customFormat="1" ht="18">
      <c r="B25" s="1285" t="s">
        <v>411</v>
      </c>
      <c r="C25" s="1286"/>
      <c r="D25" s="1286"/>
      <c r="E25" s="1287"/>
      <c r="F25" s="236" t="s">
        <v>253</v>
      </c>
      <c r="G25" s="237" t="s">
        <v>254</v>
      </c>
      <c r="H25" s="237" t="s">
        <v>255</v>
      </c>
      <c r="I25" s="1288" t="s">
        <v>38</v>
      </c>
      <c r="J25" s="1289"/>
      <c r="K25" s="199" t="s">
        <v>181</v>
      </c>
      <c r="L25" s="199" t="s">
        <v>182</v>
      </c>
      <c r="M25" s="244" t="s">
        <v>335</v>
      </c>
    </row>
    <row r="26" spans="1:13" s="200" customFormat="1" ht="37.5" customHeight="1">
      <c r="B26" s="202"/>
      <c r="C26" s="1282" t="s">
        <v>75</v>
      </c>
      <c r="D26" s="1339" t="s">
        <v>386</v>
      </c>
      <c r="E26" s="1340"/>
      <c r="F26" s="1294">
        <v>2</v>
      </c>
      <c r="G26" s="1296">
        <v>2</v>
      </c>
      <c r="H26" s="1298">
        <v>2</v>
      </c>
      <c r="I26" s="1341"/>
      <c r="J26" s="1342"/>
      <c r="K26" s="1314" t="s">
        <v>402</v>
      </c>
      <c r="L26" s="1336" t="s">
        <v>396</v>
      </c>
      <c r="M26" s="1272" t="s">
        <v>230</v>
      </c>
    </row>
    <row r="27" spans="1:13" s="200" customFormat="1" ht="33.75">
      <c r="B27" s="202"/>
      <c r="C27" s="1284"/>
      <c r="D27" s="211" t="str">
        <f>D22</f>
        <v>調査内容</v>
      </c>
      <c r="E27" s="204" t="s">
        <v>133</v>
      </c>
      <c r="F27" s="1309"/>
      <c r="G27" s="1310"/>
      <c r="H27" s="1311"/>
      <c r="I27" s="1343"/>
      <c r="J27" s="1344"/>
      <c r="K27" s="1315"/>
      <c r="L27" s="1337"/>
      <c r="M27" s="1273"/>
    </row>
    <row r="28" spans="1:13" s="200" customFormat="1" ht="14.25">
      <c r="B28" s="1354" t="s">
        <v>401</v>
      </c>
      <c r="C28" s="1355"/>
      <c r="D28" s="1355"/>
      <c r="E28" s="1356"/>
      <c r="F28" s="238"/>
      <c r="G28" s="239"/>
      <c r="H28" s="240"/>
      <c r="I28" s="1357"/>
      <c r="J28" s="1358"/>
      <c r="K28" s="242"/>
      <c r="L28" s="243"/>
      <c r="M28" s="1273"/>
    </row>
    <row r="29" spans="1:13" s="200" customFormat="1">
      <c r="B29" s="212"/>
      <c r="C29" s="113"/>
      <c r="D29" s="1334" t="s">
        <v>374</v>
      </c>
      <c r="E29" s="1335"/>
      <c r="F29" s="1294">
        <v>5</v>
      </c>
      <c r="G29" s="1296">
        <v>5</v>
      </c>
      <c r="H29" s="1298">
        <v>5</v>
      </c>
      <c r="I29" s="1300"/>
      <c r="J29" s="1301"/>
      <c r="K29" s="1314" t="s">
        <v>403</v>
      </c>
      <c r="L29" s="1290" t="s">
        <v>404</v>
      </c>
      <c r="M29" s="1273"/>
    </row>
    <row r="30" spans="1:13" s="200" customFormat="1" ht="41.25" customHeight="1">
      <c r="B30" s="202"/>
      <c r="C30" s="113"/>
      <c r="D30" s="203" t="str">
        <f>D22</f>
        <v>調査内容</v>
      </c>
      <c r="E30" s="204" t="s">
        <v>2</v>
      </c>
      <c r="F30" s="1309"/>
      <c r="G30" s="1310"/>
      <c r="H30" s="1311"/>
      <c r="I30" s="1312"/>
      <c r="J30" s="1313"/>
      <c r="K30" s="1315"/>
      <c r="L30" s="1291"/>
      <c r="M30" s="1273"/>
    </row>
    <row r="31" spans="1:13" s="200" customFormat="1" ht="22.5" customHeight="1">
      <c r="B31" s="212"/>
      <c r="C31" s="113"/>
      <c r="D31" s="1334" t="s">
        <v>388</v>
      </c>
      <c r="E31" s="1335"/>
      <c r="F31" s="1294">
        <v>10</v>
      </c>
      <c r="G31" s="1296">
        <v>10</v>
      </c>
      <c r="H31" s="1298">
        <v>10</v>
      </c>
      <c r="I31" s="1300"/>
      <c r="J31" s="1301"/>
      <c r="K31" s="1314" t="s">
        <v>406</v>
      </c>
      <c r="L31" s="1336" t="s">
        <v>405</v>
      </c>
      <c r="M31" s="1273"/>
    </row>
    <row r="32" spans="1:13" s="200" customFormat="1" ht="39" customHeight="1">
      <c r="B32" s="202"/>
      <c r="C32" s="113"/>
      <c r="D32" s="203" t="str">
        <f>D27</f>
        <v>調査内容</v>
      </c>
      <c r="E32" s="204" t="s">
        <v>2</v>
      </c>
      <c r="F32" s="1309"/>
      <c r="G32" s="1310"/>
      <c r="H32" s="1311"/>
      <c r="I32" s="1312"/>
      <c r="J32" s="1313"/>
      <c r="K32" s="1315"/>
      <c r="L32" s="1337"/>
      <c r="M32" s="1273"/>
    </row>
    <row r="33" spans="2:13" s="200" customFormat="1">
      <c r="B33" s="202"/>
      <c r="C33" s="113"/>
      <c r="D33" s="1308" t="s">
        <v>375</v>
      </c>
      <c r="E33" s="1293"/>
      <c r="F33" s="1294">
        <v>10</v>
      </c>
      <c r="G33" s="1296">
        <v>10</v>
      </c>
      <c r="H33" s="1298">
        <v>10</v>
      </c>
      <c r="I33" s="1300"/>
      <c r="J33" s="1301"/>
      <c r="K33" s="1314" t="s">
        <v>408</v>
      </c>
      <c r="L33" s="1290" t="s">
        <v>407</v>
      </c>
      <c r="M33" s="1273"/>
    </row>
    <row r="34" spans="2:13" s="200" customFormat="1" ht="67.5">
      <c r="B34" s="202"/>
      <c r="C34" s="113"/>
      <c r="D34" s="203" t="str">
        <f>D30</f>
        <v>調査内容</v>
      </c>
      <c r="E34" s="213" t="s">
        <v>387</v>
      </c>
      <c r="F34" s="1309"/>
      <c r="G34" s="1310"/>
      <c r="H34" s="1311"/>
      <c r="I34" s="1312"/>
      <c r="J34" s="1313"/>
      <c r="K34" s="1315"/>
      <c r="L34" s="1291"/>
      <c r="M34" s="1273"/>
    </row>
    <row r="35" spans="2:13" s="200" customFormat="1" ht="22.5" customHeight="1">
      <c r="B35" s="202"/>
      <c r="C35" s="113"/>
      <c r="D35" s="1292" t="s">
        <v>389</v>
      </c>
      <c r="E35" s="1293"/>
      <c r="F35" s="1294">
        <v>3</v>
      </c>
      <c r="G35" s="1296">
        <v>3</v>
      </c>
      <c r="H35" s="1298">
        <v>3</v>
      </c>
      <c r="I35" s="1300"/>
      <c r="J35" s="1301"/>
      <c r="K35" s="1304" t="s">
        <v>409</v>
      </c>
      <c r="L35" s="1306" t="s">
        <v>410</v>
      </c>
      <c r="M35" s="1273"/>
    </row>
    <row r="36" spans="2:13" s="200" customFormat="1" ht="34.5" thickBot="1">
      <c r="B36" s="214"/>
      <c r="C36" s="215"/>
      <c r="D36" s="216" t="str">
        <f>D34</f>
        <v>調査内容</v>
      </c>
      <c r="E36" s="217" t="s">
        <v>2</v>
      </c>
      <c r="F36" s="1295"/>
      <c r="G36" s="1297"/>
      <c r="H36" s="1299"/>
      <c r="I36" s="1302"/>
      <c r="J36" s="1303"/>
      <c r="K36" s="1305"/>
      <c r="L36" s="1307"/>
      <c r="M36" s="1275"/>
    </row>
    <row r="37" spans="2:13" s="200" customFormat="1" ht="12" thickTop="1">
      <c r="B37" s="202"/>
      <c r="C37" s="113"/>
      <c r="D37" s="218"/>
      <c r="E37" s="184"/>
      <c r="F37" s="309" t="s">
        <v>334</v>
      </c>
      <c r="G37" s="309" t="s">
        <v>334</v>
      </c>
      <c r="H37" s="309" t="s">
        <v>334</v>
      </c>
      <c r="I37" s="1330"/>
      <c r="J37" s="1331"/>
      <c r="K37" s="1246"/>
      <c r="L37" s="1246"/>
      <c r="M37" s="1248"/>
    </row>
    <row r="38" spans="2:13" s="223" customFormat="1" ht="22.5" customHeight="1" thickBot="1">
      <c r="B38" s="219"/>
      <c r="C38" s="220"/>
      <c r="D38" s="220"/>
      <c r="E38" s="221"/>
      <c r="F38" s="222" t="s">
        <v>6</v>
      </c>
      <c r="G38" s="222" t="s">
        <v>6</v>
      </c>
      <c r="H38" s="222" t="s">
        <v>6</v>
      </c>
      <c r="I38" s="1332"/>
      <c r="J38" s="1333"/>
      <c r="K38" s="1247"/>
      <c r="L38" s="1247"/>
      <c r="M38" s="1249"/>
    </row>
    <row r="39" spans="2:13" ht="11.25" customHeight="1" thickBot="1">
      <c r="B39" s="1316" t="s">
        <v>12</v>
      </c>
      <c r="C39" s="1316"/>
      <c r="D39" s="1316"/>
      <c r="E39" s="1316"/>
      <c r="F39" s="225"/>
      <c r="G39" s="225"/>
      <c r="H39" s="225"/>
      <c r="I39" s="225"/>
      <c r="J39" s="193"/>
      <c r="K39" s="193"/>
      <c r="L39" s="193"/>
      <c r="M39" s="193"/>
    </row>
    <row r="40" spans="2:13" ht="16.5" customHeight="1">
      <c r="B40" s="1317" t="s">
        <v>59</v>
      </c>
      <c r="C40" s="1318"/>
      <c r="D40" s="227" t="s">
        <v>60</v>
      </c>
      <c r="E40" s="228" t="s">
        <v>70</v>
      </c>
      <c r="F40" s="1319" t="s">
        <v>376</v>
      </c>
      <c r="G40" s="1319" t="s">
        <v>377</v>
      </c>
      <c r="H40" s="1319" t="s">
        <v>378</v>
      </c>
      <c r="I40" s="193"/>
      <c r="J40" s="193"/>
      <c r="K40" s="193"/>
      <c r="L40" s="193"/>
      <c r="M40" s="193"/>
    </row>
    <row r="41" spans="2:13" ht="20.100000000000001" customHeight="1">
      <c r="B41" s="1321" t="s">
        <v>61</v>
      </c>
      <c r="C41" s="1322"/>
      <c r="D41" s="230" t="s">
        <v>62</v>
      </c>
      <c r="E41" s="231" t="s">
        <v>63</v>
      </c>
      <c r="F41" s="1320"/>
      <c r="G41" s="1320"/>
      <c r="H41" s="1320"/>
      <c r="I41" s="193"/>
      <c r="J41" s="193"/>
      <c r="K41" s="193"/>
      <c r="L41" s="193"/>
      <c r="M41" s="193"/>
    </row>
    <row r="42" spans="2:13" ht="20.100000000000001" customHeight="1">
      <c r="B42" s="1321" t="s">
        <v>64</v>
      </c>
      <c r="C42" s="1322"/>
      <c r="D42" s="232" t="s">
        <v>212</v>
      </c>
      <c r="E42" s="241" t="s">
        <v>379</v>
      </c>
      <c r="F42" s="1323"/>
      <c r="G42" s="1323"/>
      <c r="H42" s="1323"/>
      <c r="I42" s="193"/>
      <c r="J42" s="193"/>
      <c r="K42" s="193"/>
      <c r="L42" s="193"/>
      <c r="M42" s="193"/>
    </row>
    <row r="43" spans="2:13" ht="20.100000000000001" customHeight="1">
      <c r="B43" s="1321" t="s">
        <v>21</v>
      </c>
      <c r="C43" s="1322"/>
      <c r="D43" s="233" t="s">
        <v>213</v>
      </c>
      <c r="E43" s="241" t="s">
        <v>348</v>
      </c>
      <c r="F43" s="1324"/>
      <c r="G43" s="1324"/>
      <c r="H43" s="1324"/>
      <c r="I43" s="193"/>
      <c r="J43" s="193"/>
      <c r="K43" s="193"/>
      <c r="L43" s="193"/>
      <c r="M43" s="193"/>
    </row>
    <row r="44" spans="2:13" ht="20.100000000000001" customHeight="1">
      <c r="B44" s="1321" t="s">
        <v>33</v>
      </c>
      <c r="C44" s="1322"/>
      <c r="D44" s="233" t="s">
        <v>69</v>
      </c>
      <c r="E44" s="231" t="s">
        <v>226</v>
      </c>
      <c r="F44" s="1324"/>
      <c r="G44" s="1324"/>
      <c r="H44" s="1324"/>
      <c r="I44" s="193"/>
      <c r="J44" s="193"/>
      <c r="K44" s="193"/>
      <c r="L44" s="193"/>
      <c r="M44" s="193"/>
    </row>
    <row r="45" spans="2:13" ht="20.100000000000001" customHeight="1">
      <c r="B45" s="1326" t="s">
        <v>345</v>
      </c>
      <c r="C45" s="1327"/>
      <c r="D45" s="1327"/>
      <c r="E45" s="1327"/>
      <c r="F45" s="1324"/>
      <c r="G45" s="1324"/>
      <c r="H45" s="1324"/>
      <c r="I45" s="193"/>
      <c r="J45" s="193"/>
      <c r="K45" s="193"/>
      <c r="L45" s="193"/>
      <c r="M45" s="193"/>
    </row>
    <row r="46" spans="2:13" ht="29.25" customHeight="1" thickBot="1">
      <c r="B46" s="1328" t="s">
        <v>346</v>
      </c>
      <c r="C46" s="1329"/>
      <c r="D46" s="1329"/>
      <c r="E46" s="1329"/>
      <c r="F46" s="1325"/>
      <c r="G46" s="1325"/>
      <c r="H46" s="1325"/>
      <c r="I46" s="193"/>
      <c r="J46" s="193"/>
      <c r="K46" s="193"/>
      <c r="L46" s="193"/>
      <c r="M46" s="193"/>
    </row>
    <row r="47" spans="2:13" ht="14.1" customHeight="1">
      <c r="B47" s="540" t="s">
        <v>578</v>
      </c>
      <c r="C47" s="193"/>
      <c r="D47" s="193"/>
      <c r="E47" s="193"/>
      <c r="F47" s="193"/>
      <c r="G47" s="193"/>
      <c r="H47" s="193"/>
      <c r="I47" s="193"/>
      <c r="J47" s="193"/>
      <c r="K47" s="193"/>
      <c r="L47" s="193"/>
      <c r="M47" s="193"/>
    </row>
    <row r="48" spans="2:13" ht="20.100000000000001" customHeight="1">
      <c r="D48" s="226"/>
      <c r="E48" s="226"/>
    </row>
    <row r="49" ht="20.100000000000001" customHeight="1"/>
    <row r="50" ht="20.100000000000001" customHeight="1"/>
    <row r="51" ht="20.100000000000001" customHeight="1"/>
    <row r="52" ht="20.100000000000001" customHeight="1"/>
    <row r="53" ht="20.100000000000001" customHeight="1"/>
    <row r="54" ht="20.100000000000001" customHeight="1"/>
    <row r="55" ht="20.100000000000001" customHeight="1"/>
    <row r="56" ht="20.100000000000001" customHeight="1"/>
    <row r="57" ht="20.100000000000001" customHeight="1"/>
    <row r="58" ht="20.100000000000001" customHeight="1"/>
    <row r="59" ht="20.100000000000001" customHeight="1"/>
    <row r="60" ht="20.100000000000001" customHeight="1"/>
    <row r="61" ht="20.100000000000001" customHeight="1"/>
  </sheetData>
  <mergeCells count="112">
    <mergeCell ref="C11:C18"/>
    <mergeCell ref="D11:E11"/>
    <mergeCell ref="F11:F12"/>
    <mergeCell ref="G11:G12"/>
    <mergeCell ref="H11:H12"/>
    <mergeCell ref="I11:J12"/>
    <mergeCell ref="D15:E15"/>
    <mergeCell ref="F15:F16"/>
    <mergeCell ref="B1:C1"/>
    <mergeCell ref="G1:H1"/>
    <mergeCell ref="B10:E10"/>
    <mergeCell ref="I10:J10"/>
    <mergeCell ref="G15:G16"/>
    <mergeCell ref="H15:H16"/>
    <mergeCell ref="I15:J16"/>
    <mergeCell ref="K11:K12"/>
    <mergeCell ref="L11:L12"/>
    <mergeCell ref="D13:E13"/>
    <mergeCell ref="F13:F14"/>
    <mergeCell ref="G13:G14"/>
    <mergeCell ref="H13:H14"/>
    <mergeCell ref="I13:J14"/>
    <mergeCell ref="K13:K14"/>
    <mergeCell ref="L13:L14"/>
    <mergeCell ref="K15:K16"/>
    <mergeCell ref="L15:L16"/>
    <mergeCell ref="D17:E17"/>
    <mergeCell ref="F17:F18"/>
    <mergeCell ref="G17:G18"/>
    <mergeCell ref="H17:H18"/>
    <mergeCell ref="I17:J18"/>
    <mergeCell ref="K17:K18"/>
    <mergeCell ref="L17:L18"/>
    <mergeCell ref="D19:E19"/>
    <mergeCell ref="F19:F20"/>
    <mergeCell ref="G19:G20"/>
    <mergeCell ref="H19:H20"/>
    <mergeCell ref="I19:J20"/>
    <mergeCell ref="K19:K20"/>
    <mergeCell ref="L19:L20"/>
    <mergeCell ref="B28:E28"/>
    <mergeCell ref="I28:J28"/>
    <mergeCell ref="D29:E29"/>
    <mergeCell ref="F29:F30"/>
    <mergeCell ref="G29:G30"/>
    <mergeCell ref="H29:H30"/>
    <mergeCell ref="I29:J30"/>
    <mergeCell ref="L21:L22"/>
    <mergeCell ref="D26:E26"/>
    <mergeCell ref="F26:F27"/>
    <mergeCell ref="G26:G27"/>
    <mergeCell ref="H26:H27"/>
    <mergeCell ref="I26:J27"/>
    <mergeCell ref="K26:K27"/>
    <mergeCell ref="L26:L27"/>
    <mergeCell ref="D21:E21"/>
    <mergeCell ref="F21:F22"/>
    <mergeCell ref="G21:G22"/>
    <mergeCell ref="H21:H22"/>
    <mergeCell ref="I21:J22"/>
    <mergeCell ref="K21:K22"/>
    <mergeCell ref="K29:K30"/>
    <mergeCell ref="L29:L30"/>
    <mergeCell ref="D31:E31"/>
    <mergeCell ref="F31:F32"/>
    <mergeCell ref="G31:G32"/>
    <mergeCell ref="H31:H32"/>
    <mergeCell ref="I31:J32"/>
    <mergeCell ref="K31:K32"/>
    <mergeCell ref="L31:L32"/>
    <mergeCell ref="K37:K38"/>
    <mergeCell ref="L37:L38"/>
    <mergeCell ref="M37:M38"/>
    <mergeCell ref="B39:E39"/>
    <mergeCell ref="B40:C40"/>
    <mergeCell ref="F40:F41"/>
    <mergeCell ref="G40:G41"/>
    <mergeCell ref="H40:H41"/>
    <mergeCell ref="B41:C41"/>
    <mergeCell ref="B42:C42"/>
    <mergeCell ref="F42:F46"/>
    <mergeCell ref="G42:G46"/>
    <mergeCell ref="H42:H46"/>
    <mergeCell ref="B43:C43"/>
    <mergeCell ref="B44:C44"/>
    <mergeCell ref="B45:E45"/>
    <mergeCell ref="B46:E46"/>
    <mergeCell ref="I37:J38"/>
    <mergeCell ref="M11:M22"/>
    <mergeCell ref="M26:M36"/>
    <mergeCell ref="B9:E9"/>
    <mergeCell ref="D1:E1"/>
    <mergeCell ref="F9:J9"/>
    <mergeCell ref="F8:J8"/>
    <mergeCell ref="C19:C22"/>
    <mergeCell ref="C26:C27"/>
    <mergeCell ref="B25:E25"/>
    <mergeCell ref="I25:J25"/>
    <mergeCell ref="L33:L34"/>
    <mergeCell ref="D35:E35"/>
    <mergeCell ref="F35:F36"/>
    <mergeCell ref="G35:G36"/>
    <mergeCell ref="H35:H36"/>
    <mergeCell ref="I35:J36"/>
    <mergeCell ref="K35:K36"/>
    <mergeCell ref="L35:L36"/>
    <mergeCell ref="D33:E33"/>
    <mergeCell ref="F33:F34"/>
    <mergeCell ref="G33:G34"/>
    <mergeCell ref="H33:H34"/>
    <mergeCell ref="I33:J34"/>
    <mergeCell ref="K33:K34"/>
  </mergeCells>
  <phoneticPr fontId="4"/>
  <pageMargins left="0.59055118110236227" right="0.59055118110236227" top="0.59055118110236227" bottom="0.59055118110236227" header="0.39370078740157483" footer="0.39370078740157483"/>
  <pageSetup paperSize="9" fitToHeight="2" orientation="landscape" r:id="rId1"/>
  <headerFooter alignWithMargins="0">
    <oddFooter xml:space="preserve">&amp;C&amp;16 </oddFooter>
  </headerFooter>
  <rowBreaks count="1" manualBreakCount="1">
    <brk id="46" min="1" max="12" man="1"/>
  </rowBreak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J75"/>
  <sheetViews>
    <sheetView zoomScaleNormal="100" zoomScaleSheetLayoutView="100" workbookViewId="0">
      <selection activeCell="B1" sqref="B1"/>
    </sheetView>
  </sheetViews>
  <sheetFormatPr defaultRowHeight="13.5"/>
  <cols>
    <col min="1" max="1" width="4" customWidth="1"/>
    <col min="2" max="3" width="6.625" style="1" customWidth="1"/>
    <col min="4" max="4" width="12.625" style="1" customWidth="1"/>
    <col min="5" max="5" width="58.625" style="1" customWidth="1"/>
    <col min="6" max="8" width="9.625" style="1" customWidth="1"/>
    <col min="9" max="9" width="11.625" style="1" customWidth="1"/>
    <col min="10" max="10" width="16.625" style="1" customWidth="1"/>
    <col min="11" max="13" width="9" style="1" customWidth="1"/>
    <col min="14" max="16384" width="9" style="1"/>
  </cols>
  <sheetData>
    <row r="1" spans="2:10" ht="40.5" customHeight="1">
      <c r="B1" s="389" t="s">
        <v>11</v>
      </c>
      <c r="C1" s="47"/>
      <c r="D1" s="47"/>
      <c r="E1" s="47"/>
      <c r="F1" s="47"/>
      <c r="G1" s="47"/>
      <c r="H1" s="47"/>
      <c r="I1" s="47"/>
      <c r="J1" s="396" t="s">
        <v>489</v>
      </c>
    </row>
    <row r="2" spans="2:10" ht="20.100000000000001" customHeight="1">
      <c r="B2" s="47"/>
      <c r="C2" s="48"/>
      <c r="D2" s="390" t="s">
        <v>0</v>
      </c>
      <c r="E2" s="47"/>
      <c r="F2" s="47"/>
      <c r="G2" s="47"/>
      <c r="H2" s="47"/>
      <c r="I2" s="47"/>
      <c r="J2" s="47"/>
    </row>
    <row r="3" spans="2:10" ht="20.100000000000001" customHeight="1">
      <c r="B3" s="48"/>
      <c r="C3" s="47"/>
      <c r="D3" s="49"/>
      <c r="E3" s="49"/>
      <c r="F3" s="48" t="s">
        <v>72</v>
      </c>
      <c r="G3" s="47"/>
      <c r="H3" s="47"/>
      <c r="I3" s="47"/>
      <c r="J3" s="47"/>
    </row>
    <row r="4" spans="2:10" ht="20.100000000000001" customHeight="1">
      <c r="B4" s="47"/>
      <c r="C4" s="47"/>
      <c r="D4" s="47"/>
      <c r="E4" s="47"/>
      <c r="F4" s="48" t="s">
        <v>73</v>
      </c>
      <c r="G4" s="47"/>
      <c r="H4" s="47"/>
      <c r="I4" s="47"/>
      <c r="J4" s="47"/>
    </row>
    <row r="5" spans="2:10" ht="20.100000000000001" customHeight="1">
      <c r="B5" s="47"/>
      <c r="C5" s="47"/>
      <c r="D5" s="47"/>
      <c r="E5" s="47"/>
      <c r="F5" s="47"/>
      <c r="G5" s="47"/>
      <c r="H5" s="47"/>
      <c r="I5" s="47"/>
      <c r="J5" s="47"/>
    </row>
    <row r="6" spans="2:10" ht="20.100000000000001" customHeight="1">
      <c r="B6" s="47"/>
      <c r="C6" s="47"/>
      <c r="D6" s="47"/>
      <c r="E6" s="47"/>
      <c r="F6" s="47"/>
      <c r="G6" s="47"/>
      <c r="H6" s="47"/>
      <c r="I6" s="47"/>
      <c r="J6" s="47"/>
    </row>
    <row r="7" spans="2:10" ht="20.100000000000001" customHeight="1">
      <c r="B7" s="47"/>
      <c r="C7" s="47"/>
      <c r="D7" s="47"/>
      <c r="E7" s="47"/>
      <c r="F7" s="47"/>
      <c r="G7" s="47"/>
      <c r="H7" s="47"/>
      <c r="I7" s="47"/>
      <c r="J7" s="47"/>
    </row>
    <row r="8" spans="2:10" ht="20.100000000000001" customHeight="1">
      <c r="B8" s="47"/>
      <c r="C8" s="47"/>
      <c r="D8" s="47"/>
      <c r="E8" s="47"/>
      <c r="F8" s="47"/>
      <c r="G8" s="47"/>
      <c r="H8" s="47"/>
      <c r="I8" s="47"/>
      <c r="J8" s="47"/>
    </row>
    <row r="9" spans="2:10" ht="20.100000000000001" customHeight="1">
      <c r="B9" s="47"/>
      <c r="C9" s="47"/>
      <c r="D9" s="47"/>
      <c r="E9" s="47"/>
      <c r="F9" s="47"/>
      <c r="G9" s="47"/>
      <c r="H9" s="47"/>
      <c r="I9" s="47"/>
      <c r="J9" s="47"/>
    </row>
    <row r="10" spans="2:10" ht="20.100000000000001" customHeight="1">
      <c r="B10" s="47"/>
      <c r="C10" s="47"/>
      <c r="D10" s="47"/>
      <c r="E10" s="47"/>
      <c r="F10" s="47"/>
      <c r="G10" s="47"/>
      <c r="H10" s="47"/>
      <c r="I10" s="47"/>
      <c r="J10" s="47"/>
    </row>
    <row r="11" spans="2:10" ht="20.100000000000001" customHeight="1">
      <c r="B11" s="47"/>
      <c r="C11" s="47"/>
      <c r="D11" s="47"/>
      <c r="E11" s="47"/>
      <c r="F11" s="48"/>
      <c r="G11" s="47"/>
      <c r="H11" s="47"/>
      <c r="I11" s="47"/>
      <c r="J11" s="47"/>
    </row>
    <row r="12" spans="2:10" ht="20.100000000000001" customHeight="1">
      <c r="B12" s="47"/>
      <c r="C12" s="47"/>
      <c r="D12" s="47"/>
      <c r="E12" s="47"/>
      <c r="F12" s="48"/>
      <c r="G12" s="47"/>
      <c r="H12" s="47"/>
      <c r="I12" s="47"/>
      <c r="J12" s="47"/>
    </row>
    <row r="13" spans="2:10" ht="20.100000000000001" customHeight="1">
      <c r="B13" s="47"/>
      <c r="C13" s="47"/>
      <c r="D13" s="47"/>
      <c r="E13" s="47"/>
      <c r="F13" s="47"/>
      <c r="G13" s="47"/>
      <c r="H13" s="47"/>
      <c r="I13" s="47"/>
      <c r="J13" s="47"/>
    </row>
    <row r="14" spans="2:10" ht="20.100000000000001" customHeight="1">
      <c r="B14" s="47"/>
      <c r="C14" s="47"/>
      <c r="D14" s="47"/>
      <c r="E14" s="47"/>
      <c r="F14" s="47"/>
      <c r="G14" s="47"/>
      <c r="H14" s="47"/>
      <c r="I14" s="47"/>
      <c r="J14" s="47"/>
    </row>
    <row r="15" spans="2:10" ht="20.100000000000001" customHeight="1">
      <c r="B15" s="47"/>
      <c r="C15" s="47"/>
      <c r="D15" s="47"/>
      <c r="E15" s="47"/>
      <c r="F15" s="47"/>
      <c r="G15" s="47"/>
      <c r="H15" s="47"/>
      <c r="I15" s="47"/>
      <c r="J15" s="47"/>
    </row>
    <row r="16" spans="2:10" ht="20.100000000000001" customHeight="1">
      <c r="B16" s="47"/>
      <c r="C16" s="47"/>
      <c r="D16" s="47"/>
      <c r="E16" s="47"/>
      <c r="F16" s="47"/>
      <c r="G16" s="47"/>
      <c r="H16" s="47"/>
      <c r="I16" s="47"/>
      <c r="J16" s="47"/>
    </row>
    <row r="17" spans="1:10" ht="20.100000000000001" customHeight="1">
      <c r="B17" s="66"/>
      <c r="C17" s="66"/>
      <c r="D17" s="66"/>
      <c r="E17" s="66"/>
      <c r="F17" s="47"/>
      <c r="G17" s="47"/>
      <c r="H17" s="47"/>
      <c r="I17" s="47"/>
      <c r="J17" s="47"/>
    </row>
    <row r="18" spans="1:10" ht="20.100000000000001" customHeight="1">
      <c r="B18" s="47"/>
      <c r="C18" s="47"/>
      <c r="D18" s="47"/>
      <c r="E18" s="47"/>
      <c r="F18" s="47"/>
      <c r="G18" s="47"/>
      <c r="H18" s="47"/>
      <c r="I18" s="47"/>
      <c r="J18" s="47"/>
    </row>
    <row r="19" spans="1:10" ht="20.100000000000001" customHeight="1">
      <c r="B19" s="47"/>
      <c r="C19" s="47"/>
      <c r="D19" s="47"/>
      <c r="E19" s="47"/>
      <c r="F19" s="47"/>
      <c r="G19" s="47"/>
      <c r="H19" s="47"/>
      <c r="I19" s="47"/>
      <c r="J19" s="47"/>
    </row>
    <row r="20" spans="1:10" ht="20.100000000000001" customHeight="1">
      <c r="B20" s="47"/>
      <c r="C20" s="47"/>
      <c r="D20" s="47"/>
      <c r="E20" s="47"/>
      <c r="F20" s="47"/>
      <c r="G20" s="47"/>
      <c r="H20" s="47"/>
      <c r="I20" s="47"/>
      <c r="J20" s="47"/>
    </row>
    <row r="21" spans="1:10" ht="20.100000000000001" customHeight="1">
      <c r="B21" s="47"/>
      <c r="C21" s="47"/>
      <c r="D21" s="47"/>
      <c r="E21" s="47"/>
      <c r="F21" s="47"/>
      <c r="G21" s="47"/>
      <c r="H21" s="47"/>
      <c r="I21" s="47"/>
      <c r="J21" s="47"/>
    </row>
    <row r="22" spans="1:10" ht="20.100000000000001" customHeight="1">
      <c r="B22" s="47"/>
      <c r="C22" s="47"/>
      <c r="D22" s="47"/>
      <c r="E22" s="47"/>
      <c r="F22" s="47"/>
      <c r="G22" s="47"/>
      <c r="H22" s="47"/>
      <c r="I22" s="47"/>
      <c r="J22" s="47"/>
    </row>
    <row r="23" spans="1:10" ht="20.100000000000001" customHeight="1">
      <c r="B23" s="47"/>
      <c r="C23" s="47"/>
      <c r="D23" s="47"/>
      <c r="E23" s="47"/>
      <c r="F23" s="47"/>
      <c r="G23" s="47"/>
      <c r="H23" s="47"/>
      <c r="I23" s="47"/>
      <c r="J23" s="47"/>
    </row>
    <row r="24" spans="1:10" ht="20.100000000000001" customHeight="1">
      <c r="B24" s="47"/>
      <c r="C24" s="47"/>
      <c r="D24" s="47"/>
      <c r="E24" s="47"/>
      <c r="F24" s="47"/>
      <c r="G24" s="47"/>
      <c r="H24" s="47"/>
      <c r="I24" s="47"/>
      <c r="J24" s="47"/>
    </row>
    <row r="25" spans="1:10" ht="20.100000000000001" customHeight="1">
      <c r="B25" s="47"/>
      <c r="C25" s="47"/>
      <c r="D25" s="47"/>
      <c r="E25" s="47"/>
      <c r="F25" s="47"/>
      <c r="G25" s="47"/>
      <c r="H25" s="47"/>
      <c r="I25" s="47"/>
      <c r="J25" s="47"/>
    </row>
    <row r="26" spans="1:10" ht="20.100000000000001" customHeight="1">
      <c r="B26" s="47"/>
      <c r="C26" s="47"/>
      <c r="D26" s="47"/>
      <c r="E26" s="47"/>
      <c r="F26" s="47"/>
      <c r="G26" s="47"/>
      <c r="H26" s="47"/>
      <c r="I26" s="47"/>
      <c r="J26" s="47"/>
    </row>
    <row r="27" spans="1:10" ht="20.100000000000001" customHeight="1">
      <c r="B27" s="47"/>
      <c r="C27" s="47"/>
      <c r="D27" s="47"/>
      <c r="E27" s="47"/>
      <c r="F27" s="47"/>
      <c r="G27" s="47"/>
      <c r="H27" s="47"/>
      <c r="I27" s="47"/>
      <c r="J27" s="47"/>
    </row>
    <row r="28" spans="1:10" ht="20.100000000000001" customHeight="1">
      <c r="B28" s="47"/>
      <c r="C28" s="47"/>
      <c r="D28" s="47"/>
      <c r="E28" s="47"/>
      <c r="F28" s="47"/>
      <c r="G28" s="47"/>
      <c r="H28" s="47"/>
      <c r="I28" s="47"/>
      <c r="J28" s="47"/>
    </row>
    <row r="29" spans="1:10" ht="20.100000000000001" customHeight="1">
      <c r="B29" s="47"/>
      <c r="C29" s="47"/>
      <c r="D29" s="47"/>
      <c r="E29" s="47"/>
      <c r="F29" s="47"/>
      <c r="G29" s="47"/>
      <c r="H29" s="47"/>
      <c r="I29" s="47"/>
      <c r="J29" s="47"/>
    </row>
    <row r="30" spans="1:10" ht="20.100000000000001" customHeight="1">
      <c r="B30" s="47"/>
      <c r="C30" s="47"/>
      <c r="D30" s="47"/>
      <c r="E30" s="47"/>
      <c r="F30" s="47"/>
      <c r="G30" s="47"/>
      <c r="H30" s="47"/>
      <c r="I30" s="47"/>
      <c r="J30" s="47"/>
    </row>
    <row r="31" spans="1:10">
      <c r="B31" s="47"/>
      <c r="C31" s="47"/>
      <c r="D31" s="47"/>
      <c r="E31" s="47"/>
      <c r="F31" s="47"/>
      <c r="G31" s="47"/>
      <c r="H31" s="47"/>
      <c r="I31" s="47"/>
      <c r="J31" s="396" t="s">
        <v>488</v>
      </c>
    </row>
    <row r="32" spans="1:10" s="4" customFormat="1" ht="26.25" customHeight="1">
      <c r="A32"/>
      <c r="B32" s="391" t="s">
        <v>14</v>
      </c>
      <c r="C32" s="52"/>
      <c r="D32" s="52"/>
      <c r="E32" s="52"/>
      <c r="F32" s="53" t="s">
        <v>113</v>
      </c>
      <c r="G32" s="52"/>
      <c r="H32" s="52"/>
      <c r="I32" s="52"/>
      <c r="J32" s="54"/>
    </row>
    <row r="33" spans="1:10" s="4" customFormat="1" ht="20.100000000000001" customHeight="1">
      <c r="A33"/>
      <c r="B33" s="55"/>
      <c r="C33" s="56" t="s">
        <v>3</v>
      </c>
      <c r="D33" s="57"/>
      <c r="E33" s="57"/>
      <c r="F33" s="56"/>
      <c r="G33" s="56"/>
      <c r="H33" s="56"/>
      <c r="I33" s="56"/>
      <c r="J33" s="58"/>
    </row>
    <row r="34" spans="1:10" s="4" customFormat="1" ht="20.100000000000001" customHeight="1">
      <c r="A34"/>
      <c r="B34" s="55"/>
      <c r="C34" s="56"/>
      <c r="D34" s="56"/>
      <c r="E34" s="56"/>
      <c r="F34" s="56"/>
      <c r="G34" s="56"/>
      <c r="H34" s="56"/>
      <c r="I34" s="56"/>
      <c r="J34" s="58"/>
    </row>
    <row r="35" spans="1:10" s="4" customFormat="1" ht="19.5" customHeight="1">
      <c r="A35"/>
      <c r="B35" s="55"/>
      <c r="C35" s="56"/>
      <c r="D35" s="56"/>
      <c r="E35" s="56"/>
      <c r="F35" s="56"/>
      <c r="G35" s="56"/>
      <c r="H35" s="56"/>
      <c r="I35" s="56"/>
      <c r="J35" s="58"/>
    </row>
    <row r="36" spans="1:10" s="4" customFormat="1" ht="20.100000000000001" customHeight="1">
      <c r="A36"/>
      <c r="B36" s="55"/>
      <c r="C36" s="56"/>
      <c r="D36" s="56"/>
      <c r="E36" s="56"/>
      <c r="F36" s="56"/>
      <c r="G36" s="56"/>
      <c r="H36" s="56"/>
      <c r="I36" s="56"/>
      <c r="J36" s="58"/>
    </row>
    <row r="37" spans="1:10" s="4" customFormat="1" ht="20.100000000000001" customHeight="1">
      <c r="A37"/>
      <c r="B37" s="55"/>
      <c r="C37" s="56"/>
      <c r="D37" s="56"/>
      <c r="E37" s="56"/>
      <c r="F37" s="56"/>
      <c r="G37" s="56"/>
      <c r="H37" s="56"/>
      <c r="I37" s="56"/>
      <c r="J37" s="58"/>
    </row>
    <row r="38" spans="1:10" s="4" customFormat="1" ht="20.100000000000001" customHeight="1">
      <c r="A38"/>
      <c r="B38" s="59"/>
      <c r="C38" s="60"/>
      <c r="D38" s="60"/>
      <c r="E38" s="60"/>
      <c r="F38" s="60"/>
      <c r="G38" s="60"/>
      <c r="H38" s="60"/>
      <c r="I38" s="60"/>
      <c r="J38" s="61"/>
    </row>
    <row r="39" spans="1:10" s="4" customFormat="1" ht="20.100000000000001" customHeight="1">
      <c r="A39"/>
      <c r="B39" s="62"/>
      <c r="C39" s="63"/>
      <c r="D39" s="62"/>
      <c r="E39" s="62"/>
      <c r="F39" s="62"/>
      <c r="G39" s="62"/>
      <c r="H39" s="62"/>
      <c r="I39" s="62"/>
      <c r="J39" s="62"/>
    </row>
    <row r="40" spans="1:10" s="4" customFormat="1" ht="20.100000000000001" customHeight="1">
      <c r="A40"/>
      <c r="B40" s="389" t="s">
        <v>15</v>
      </c>
      <c r="C40" s="64"/>
      <c r="D40" s="64"/>
      <c r="E40" s="64"/>
      <c r="F40" s="64"/>
      <c r="G40" s="64"/>
      <c r="H40" s="64"/>
      <c r="I40" s="64"/>
      <c r="J40" s="64"/>
    </row>
    <row r="41" spans="1:10" s="4" customFormat="1" ht="20.100000000000001" customHeight="1" thickBot="1">
      <c r="A41"/>
      <c r="B41" s="64"/>
      <c r="C41" s="64"/>
      <c r="D41" s="64"/>
      <c r="E41" s="64"/>
      <c r="F41" s="64"/>
      <c r="G41" s="64"/>
      <c r="H41" s="64"/>
      <c r="I41" s="64"/>
      <c r="J41" s="64"/>
    </row>
    <row r="42" spans="1:10" s="4" customFormat="1" ht="20.100000000000001" customHeight="1">
      <c r="A42"/>
      <c r="B42" s="22" t="s">
        <v>17</v>
      </c>
      <c r="C42" s="23"/>
      <c r="D42" s="23"/>
      <c r="E42" s="23"/>
      <c r="F42" s="23"/>
      <c r="G42" s="23"/>
      <c r="H42" s="23"/>
      <c r="I42" s="24"/>
      <c r="J42" s="25"/>
    </row>
    <row r="43" spans="1:10" s="4" customFormat="1" ht="20.100000000000001" customHeight="1">
      <c r="A43"/>
      <c r="B43" s="26"/>
      <c r="C43" s="27"/>
      <c r="D43" s="27"/>
      <c r="E43" s="27"/>
      <c r="F43" s="27"/>
      <c r="G43" s="27"/>
      <c r="H43" s="27"/>
      <c r="I43" s="28" t="s">
        <v>16</v>
      </c>
      <c r="J43" s="29"/>
    </row>
    <row r="44" spans="1:10" s="4" customFormat="1" ht="20.100000000000001" customHeight="1">
      <c r="A44"/>
      <c r="B44" s="26"/>
      <c r="C44" s="27"/>
      <c r="D44" s="27"/>
      <c r="E44" s="27"/>
      <c r="F44" s="27"/>
      <c r="G44" s="27"/>
      <c r="H44" s="27"/>
      <c r="I44" s="28"/>
      <c r="J44" s="29"/>
    </row>
    <row r="45" spans="1:10" s="4" customFormat="1" ht="20.100000000000001" customHeight="1">
      <c r="A45"/>
      <c r="B45" s="26"/>
      <c r="C45" s="27"/>
      <c r="D45" s="27"/>
      <c r="E45" s="27"/>
      <c r="F45" s="27"/>
      <c r="G45" s="27"/>
      <c r="H45" s="27"/>
      <c r="I45" s="30"/>
      <c r="J45" s="31"/>
    </row>
    <row r="46" spans="1:10" s="4" customFormat="1" ht="20.100000000000001" customHeight="1">
      <c r="A46"/>
      <c r="B46" s="26"/>
      <c r="C46" s="27"/>
      <c r="D46" s="27"/>
      <c r="E46" s="27"/>
      <c r="F46" s="27"/>
      <c r="G46" s="27"/>
      <c r="H46" s="27"/>
      <c r="I46" s="28"/>
      <c r="J46" s="29"/>
    </row>
    <row r="47" spans="1:10" s="4" customFormat="1" ht="20.100000000000001" customHeight="1">
      <c r="A47"/>
      <c r="B47" s="26"/>
      <c r="C47" s="27"/>
      <c r="D47" s="27"/>
      <c r="E47" s="27"/>
      <c r="F47" s="27"/>
      <c r="G47" s="27"/>
      <c r="H47" s="27"/>
      <c r="I47" s="28"/>
      <c r="J47" s="29"/>
    </row>
    <row r="48" spans="1:10" s="4" customFormat="1" ht="20.100000000000001" customHeight="1">
      <c r="A48"/>
      <c r="B48" s="26"/>
      <c r="C48" s="27"/>
      <c r="D48" s="27"/>
      <c r="E48" s="27"/>
      <c r="F48" s="27"/>
      <c r="G48" s="27"/>
      <c r="H48" s="27"/>
      <c r="I48" s="28"/>
      <c r="J48" s="29"/>
    </row>
    <row r="49" spans="1:10" s="4" customFormat="1" ht="20.100000000000001" customHeight="1">
      <c r="A49"/>
      <c r="B49" s="26"/>
      <c r="C49" s="27"/>
      <c r="D49" s="27"/>
      <c r="E49" s="27"/>
      <c r="F49" s="27"/>
      <c r="G49" s="27"/>
      <c r="H49" s="27"/>
      <c r="I49" s="28"/>
      <c r="J49" s="29"/>
    </row>
    <row r="50" spans="1:10" s="4" customFormat="1" ht="20.100000000000001" customHeight="1">
      <c r="A50"/>
      <c r="B50" s="26"/>
      <c r="C50" s="27"/>
      <c r="D50" s="27"/>
      <c r="E50" s="27"/>
      <c r="F50" s="27"/>
      <c r="G50" s="27"/>
      <c r="H50" s="27"/>
      <c r="I50" s="28"/>
      <c r="J50" s="29"/>
    </row>
    <row r="51" spans="1:10" s="4" customFormat="1" ht="20.100000000000001" customHeight="1">
      <c r="A51"/>
      <c r="B51" s="26"/>
      <c r="C51" s="27"/>
      <c r="D51" s="27"/>
      <c r="E51" s="27"/>
      <c r="F51" s="27"/>
      <c r="G51" s="27"/>
      <c r="H51" s="27"/>
      <c r="I51" s="28"/>
      <c r="J51" s="29"/>
    </row>
    <row r="52" spans="1:10" s="4" customFormat="1" ht="20.100000000000001" customHeight="1">
      <c r="A52"/>
      <c r="B52" s="26"/>
      <c r="C52" s="27"/>
      <c r="D52" s="27"/>
      <c r="E52" s="27"/>
      <c r="F52" s="27"/>
      <c r="G52" s="27"/>
      <c r="H52" s="27"/>
      <c r="I52" s="28"/>
      <c r="J52" s="29"/>
    </row>
    <row r="53" spans="1:10" s="4" customFormat="1" ht="20.100000000000001" customHeight="1">
      <c r="A53"/>
      <c r="B53" s="26"/>
      <c r="C53" s="27"/>
      <c r="D53" s="27"/>
      <c r="E53" s="27"/>
      <c r="F53" s="27"/>
      <c r="G53" s="27"/>
      <c r="H53" s="27"/>
      <c r="I53" s="28"/>
      <c r="J53" s="29"/>
    </row>
    <row r="54" spans="1:10" s="4" customFormat="1" ht="20.100000000000001" customHeight="1">
      <c r="A54"/>
      <c r="B54" s="26"/>
      <c r="C54" s="27"/>
      <c r="D54" s="27"/>
      <c r="E54" s="27"/>
      <c r="F54" s="27"/>
      <c r="G54" s="27"/>
      <c r="H54" s="27"/>
      <c r="I54" s="28"/>
      <c r="J54" s="29"/>
    </row>
    <row r="55" spans="1:10" s="4" customFormat="1" ht="20.100000000000001" customHeight="1">
      <c r="A55"/>
      <c r="B55" s="26"/>
      <c r="C55" s="27"/>
      <c r="D55" s="27"/>
      <c r="E55" s="27"/>
      <c r="F55" s="27"/>
      <c r="G55" s="27"/>
      <c r="H55" s="27"/>
      <c r="I55" s="28"/>
      <c r="J55" s="29"/>
    </row>
    <row r="56" spans="1:10" s="4" customFormat="1" ht="20.100000000000001" customHeight="1">
      <c r="A56"/>
      <c r="B56" s="26"/>
      <c r="C56" s="27"/>
      <c r="D56" s="27"/>
      <c r="E56" s="27"/>
      <c r="F56" s="27"/>
      <c r="G56" s="27"/>
      <c r="H56" s="27"/>
      <c r="I56" s="28"/>
      <c r="J56" s="29"/>
    </row>
    <row r="57" spans="1:10" s="4" customFormat="1" ht="20.100000000000001" customHeight="1">
      <c r="A57"/>
      <c r="B57" s="26"/>
      <c r="C57" s="27"/>
      <c r="D57" s="27"/>
      <c r="E57" s="27"/>
      <c r="F57" s="27"/>
      <c r="G57" s="27"/>
      <c r="H57" s="27"/>
      <c r="I57" s="28"/>
      <c r="J57" s="29"/>
    </row>
    <row r="58" spans="1:10" s="4" customFormat="1" ht="20.100000000000001" customHeight="1">
      <c r="A58"/>
      <c r="B58" s="32" t="s">
        <v>18</v>
      </c>
      <c r="C58" s="33"/>
      <c r="D58" s="33"/>
      <c r="E58" s="33"/>
      <c r="F58" s="33"/>
      <c r="G58" s="33"/>
      <c r="H58" s="34"/>
      <c r="I58" s="35" t="s">
        <v>4</v>
      </c>
      <c r="J58" s="36"/>
    </row>
    <row r="59" spans="1:10" s="4" customFormat="1" ht="20.100000000000001" customHeight="1">
      <c r="A59"/>
      <c r="B59" s="37"/>
      <c r="C59" s="38" t="s">
        <v>3</v>
      </c>
      <c r="D59" s="38"/>
      <c r="E59" s="38"/>
      <c r="F59" s="38"/>
      <c r="G59" s="38"/>
      <c r="H59" s="39"/>
      <c r="I59" s="1270" t="s">
        <v>19</v>
      </c>
      <c r="J59" s="1271"/>
    </row>
    <row r="60" spans="1:10" s="4" customFormat="1" ht="20.100000000000001" customHeight="1">
      <c r="A60"/>
      <c r="B60" s="37"/>
      <c r="C60" s="38"/>
      <c r="D60" s="38"/>
      <c r="E60" s="38"/>
      <c r="F60" s="38"/>
      <c r="G60" s="38"/>
      <c r="H60" s="39"/>
      <c r="I60" s="40"/>
      <c r="J60" s="41"/>
    </row>
    <row r="61" spans="1:10" s="4" customFormat="1" ht="20.100000000000001" customHeight="1" thickBot="1">
      <c r="A61"/>
      <c r="B61" s="42"/>
      <c r="C61" s="43"/>
      <c r="D61" s="43"/>
      <c r="E61" s="43"/>
      <c r="F61" s="43"/>
      <c r="G61" s="43"/>
      <c r="H61" s="44"/>
      <c r="I61" s="45"/>
      <c r="J61" s="46"/>
    </row>
    <row r="62" spans="1:10" ht="20.100000000000001" customHeight="1">
      <c r="D62" s="3"/>
      <c r="E62" s="3"/>
      <c r="F62" s="2"/>
    </row>
    <row r="63" spans="1:10" ht="20.100000000000001" customHeight="1"/>
    <row r="64" spans="1:10" ht="20.100000000000001" customHeight="1"/>
    <row r="65" ht="20.100000000000001" customHeight="1"/>
    <row r="66" ht="20.100000000000001" customHeight="1"/>
    <row r="67" ht="20.100000000000001" customHeight="1"/>
    <row r="68" ht="20.100000000000001" customHeight="1"/>
    <row r="69" ht="20.100000000000001" customHeight="1"/>
    <row r="70" ht="20.100000000000001" customHeight="1"/>
    <row r="71" ht="20.100000000000001" customHeight="1"/>
    <row r="72" ht="20.100000000000001" customHeight="1"/>
    <row r="73" ht="20.100000000000001" customHeight="1"/>
    <row r="74" ht="20.100000000000001" customHeight="1"/>
    <row r="75" ht="20.100000000000001" customHeight="1"/>
  </sheetData>
  <mergeCells count="1">
    <mergeCell ref="I59:J59"/>
  </mergeCells>
  <phoneticPr fontId="4"/>
  <pageMargins left="0.98425196850393704" right="0.59055118110236227" top="0.39370078740157483" bottom="0.59055118110236227" header="0.39370078740157483" footer="0.51181102362204722"/>
  <pageSetup paperSize="9" scale="92" fitToHeight="2" orientation="landscape" r:id="rId1"/>
  <headerFooter alignWithMargins="0">
    <oddFooter xml:space="preserve">&amp;C&amp;16 </oddFooter>
  </headerFooter>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9">
    <tabColor rgb="FFFF0000"/>
  </sheetPr>
  <dimension ref="B1:I36"/>
  <sheetViews>
    <sheetView zoomScaleNormal="100" zoomScaleSheetLayoutView="80" workbookViewId="0">
      <selection activeCell="B2" sqref="B2:C2"/>
    </sheetView>
  </sheetViews>
  <sheetFormatPr defaultRowHeight="11.25"/>
  <cols>
    <col min="1" max="1" width="4" style="192" customWidth="1"/>
    <col min="2" max="2" width="4.625" style="192" customWidth="1"/>
    <col min="3" max="3" width="6.625" style="192" customWidth="1"/>
    <col min="4" max="4" width="12.625" style="192" customWidth="1"/>
    <col min="5" max="5" width="70.625" style="192" customWidth="1"/>
    <col min="6" max="7" width="5.625" style="192" customWidth="1"/>
    <col min="8" max="8" width="10.375" style="192" customWidth="1"/>
    <col min="9" max="9" width="18.625" style="192" customWidth="1"/>
    <col min="10" max="16384" width="9" style="192"/>
  </cols>
  <sheetData>
    <row r="1" spans="2:9" ht="12" thickBot="1">
      <c r="B1" s="256"/>
      <c r="C1" s="193"/>
      <c r="D1" s="193"/>
      <c r="E1" s="193"/>
      <c r="F1" s="193"/>
      <c r="G1" s="193"/>
      <c r="H1" s="193"/>
      <c r="I1" s="395" t="s">
        <v>490</v>
      </c>
    </row>
    <row r="2" spans="2:9" ht="28.5" customHeight="1">
      <c r="B2" s="1396" t="s">
        <v>222</v>
      </c>
      <c r="C2" s="1397"/>
      <c r="D2" s="1398" t="s">
        <v>134</v>
      </c>
      <c r="E2" s="1399"/>
      <c r="F2" s="1395"/>
      <c r="G2" s="1395"/>
      <c r="H2" s="257" t="s">
        <v>51</v>
      </c>
      <c r="I2" s="258"/>
    </row>
    <row r="3" spans="2:9" ht="28.5" customHeight="1" thickBot="1">
      <c r="B3" s="196"/>
      <c r="C3" s="193"/>
      <c r="D3" s="193"/>
      <c r="E3" s="193"/>
      <c r="F3" s="193"/>
      <c r="G3" s="193"/>
      <c r="H3" s="259" t="s">
        <v>52</v>
      </c>
      <c r="I3" s="260"/>
    </row>
    <row r="4" spans="2:9" ht="15" customHeight="1">
      <c r="B4" s="261" t="s">
        <v>110</v>
      </c>
      <c r="C4" s="193"/>
      <c r="D4" s="193"/>
      <c r="E4" s="193"/>
      <c r="F4" s="193"/>
      <c r="G4" s="193"/>
      <c r="H4" s="193"/>
      <c r="I4" s="193"/>
    </row>
    <row r="5" spans="2:9" ht="15" customHeight="1">
      <c r="B5" s="261"/>
      <c r="C5" s="193" t="s">
        <v>120</v>
      </c>
      <c r="D5" s="193"/>
      <c r="E5" s="193"/>
      <c r="F5" s="193"/>
      <c r="G5" s="193"/>
      <c r="H5" s="193"/>
      <c r="I5" s="193"/>
    </row>
    <row r="6" spans="2:9" ht="15" customHeight="1">
      <c r="B6" s="261"/>
      <c r="C6" s="193" t="s">
        <v>231</v>
      </c>
      <c r="D6" s="193"/>
      <c r="E6" s="193"/>
      <c r="F6" s="193"/>
      <c r="G6" s="193"/>
      <c r="H6" s="193"/>
      <c r="I6" s="193"/>
    </row>
    <row r="7" spans="2:9" ht="15" customHeight="1">
      <c r="B7" s="261"/>
      <c r="C7" s="193" t="s">
        <v>121</v>
      </c>
      <c r="D7" s="193"/>
      <c r="E7" s="193"/>
      <c r="F7" s="193"/>
      <c r="G7" s="193"/>
      <c r="H7" s="193"/>
      <c r="I7" s="193"/>
    </row>
    <row r="8" spans="2:9" ht="15" customHeight="1">
      <c r="B8" s="196"/>
      <c r="C8" s="193"/>
      <c r="D8" s="262" t="s">
        <v>139</v>
      </c>
      <c r="E8" s="263"/>
      <c r="F8" s="198"/>
      <c r="G8" s="193"/>
      <c r="H8" s="193"/>
      <c r="I8" s="193"/>
    </row>
    <row r="9" spans="2:9" ht="15" customHeight="1">
      <c r="B9" s="196"/>
      <c r="C9" s="193"/>
      <c r="D9" s="198" t="s">
        <v>140</v>
      </c>
      <c r="E9" s="198"/>
      <c r="F9" s="198"/>
      <c r="G9" s="193"/>
      <c r="H9" s="193"/>
      <c r="I9" s="193"/>
    </row>
    <row r="10" spans="2:9" ht="15" customHeight="1">
      <c r="B10" s="196"/>
      <c r="C10" s="193"/>
      <c r="D10" s="198" t="s">
        <v>50</v>
      </c>
      <c r="E10" s="198"/>
      <c r="F10" s="198"/>
      <c r="G10" s="193"/>
      <c r="H10" s="193"/>
      <c r="I10" s="193"/>
    </row>
    <row r="11" spans="2:9" ht="15" customHeight="1">
      <c r="B11" s="196"/>
      <c r="C11" s="193"/>
      <c r="D11" s="262"/>
      <c r="E11" s="198"/>
      <c r="F11" s="198"/>
      <c r="G11" s="193"/>
      <c r="H11" s="193"/>
      <c r="I11" s="193"/>
    </row>
    <row r="12" spans="2:9" ht="15" customHeight="1">
      <c r="B12" s="261" t="s">
        <v>106</v>
      </c>
      <c r="C12" s="193"/>
      <c r="D12" s="193"/>
      <c r="E12" s="193"/>
      <c r="F12" s="193"/>
      <c r="G12" s="193"/>
      <c r="H12" s="193"/>
      <c r="I12" s="193"/>
    </row>
    <row r="13" spans="2:9" ht="15" customHeight="1" thickBot="1">
      <c r="B13" s="193" t="s">
        <v>107</v>
      </c>
      <c r="C13" s="193"/>
      <c r="D13" s="193"/>
      <c r="E13" s="193"/>
      <c r="F13" s="193"/>
      <c r="G13" s="193"/>
      <c r="H13" s="193"/>
      <c r="I13" s="193"/>
    </row>
    <row r="14" spans="2:9" ht="15" customHeight="1">
      <c r="B14" s="1378" t="s">
        <v>141</v>
      </c>
      <c r="C14" s="264" t="s">
        <v>135</v>
      </c>
      <c r="D14" s="264"/>
      <c r="E14" s="264"/>
      <c r="F14" s="264"/>
      <c r="G14" s="264"/>
      <c r="H14" s="264"/>
      <c r="I14" s="265"/>
    </row>
    <row r="15" spans="2:9" ht="15" customHeight="1">
      <c r="B15" s="1379"/>
      <c r="C15" s="266" t="s">
        <v>142</v>
      </c>
      <c r="D15" s="266"/>
      <c r="E15" s="266"/>
      <c r="F15" s="266"/>
      <c r="G15" s="266"/>
      <c r="H15" s="266"/>
      <c r="I15" s="267"/>
    </row>
    <row r="16" spans="2:9" ht="15" customHeight="1">
      <c r="B16" s="1379"/>
      <c r="C16" s="268" t="s">
        <v>136</v>
      </c>
      <c r="D16" s="268"/>
      <c r="E16" s="268"/>
      <c r="F16" s="268"/>
      <c r="G16" s="268"/>
      <c r="H16" s="268"/>
      <c r="I16" s="269"/>
    </row>
    <row r="17" spans="2:9" ht="15" customHeight="1">
      <c r="B17" s="1379"/>
      <c r="C17" s="1384" t="s">
        <v>123</v>
      </c>
      <c r="D17" s="1385"/>
      <c r="E17" s="1385"/>
      <c r="F17" s="1385"/>
      <c r="G17" s="1385"/>
      <c r="H17" s="1385"/>
      <c r="I17" s="1386"/>
    </row>
    <row r="18" spans="2:9" ht="15" customHeight="1">
      <c r="B18" s="1379"/>
      <c r="C18" s="270"/>
      <c r="D18" s="271"/>
      <c r="E18" s="1387" t="s">
        <v>97</v>
      </c>
      <c r="F18" s="1387"/>
      <c r="G18" s="1387"/>
      <c r="H18" s="1387"/>
      <c r="I18" s="1388"/>
    </row>
    <row r="19" spans="2:9" ht="15" customHeight="1">
      <c r="B19" s="1379"/>
      <c r="C19" s="272"/>
      <c r="D19" s="1381" t="s">
        <v>98</v>
      </c>
      <c r="E19" s="1382"/>
      <c r="F19" s="1382"/>
      <c r="G19" s="1382"/>
      <c r="H19" s="1382"/>
      <c r="I19" s="1383"/>
    </row>
    <row r="20" spans="2:9" ht="15" customHeight="1">
      <c r="B20" s="1379"/>
      <c r="C20" s="272"/>
      <c r="D20" s="272" t="s">
        <v>99</v>
      </c>
      <c r="E20" s="272"/>
      <c r="F20" s="272"/>
      <c r="G20" s="272"/>
      <c r="H20" s="272"/>
      <c r="I20" s="273"/>
    </row>
    <row r="21" spans="2:9" ht="15" customHeight="1">
      <c r="B21" s="1379"/>
      <c r="C21" s="266"/>
      <c r="D21" s="1389" t="s">
        <v>100</v>
      </c>
      <c r="E21" s="1390"/>
      <c r="F21" s="1390"/>
      <c r="G21" s="1390"/>
      <c r="H21" s="1390"/>
      <c r="I21" s="1391"/>
    </row>
    <row r="22" spans="2:9" ht="15" customHeight="1">
      <c r="B22" s="1379"/>
      <c r="C22" s="1384" t="s">
        <v>125</v>
      </c>
      <c r="D22" s="1385"/>
      <c r="E22" s="1385"/>
      <c r="F22" s="1385"/>
      <c r="G22" s="1385"/>
      <c r="H22" s="1385"/>
      <c r="I22" s="1386"/>
    </row>
    <row r="23" spans="2:9" ht="15" customHeight="1" thickBot="1">
      <c r="B23" s="1380"/>
      <c r="C23" s="274"/>
      <c r="D23" s="1392" t="s">
        <v>101</v>
      </c>
      <c r="E23" s="1393"/>
      <c r="F23" s="1393"/>
      <c r="G23" s="1393"/>
      <c r="H23" s="1393"/>
      <c r="I23" s="1394"/>
    </row>
    <row r="24" spans="2:9" ht="15" customHeight="1" thickBot="1">
      <c r="B24" s="196"/>
      <c r="C24" s="275"/>
      <c r="D24" s="275"/>
      <c r="E24" s="275"/>
      <c r="F24" s="275"/>
      <c r="G24" s="275"/>
      <c r="H24" s="275"/>
      <c r="I24" s="275"/>
    </row>
    <row r="25" spans="2:9" ht="15" customHeight="1">
      <c r="B25" s="1378" t="s">
        <v>148</v>
      </c>
      <c r="C25" s="264" t="s">
        <v>149</v>
      </c>
      <c r="D25" s="264"/>
      <c r="E25" s="264"/>
      <c r="F25" s="264"/>
      <c r="G25" s="264"/>
      <c r="H25" s="264"/>
      <c r="I25" s="265"/>
    </row>
    <row r="26" spans="2:9" ht="15" customHeight="1">
      <c r="B26" s="1379"/>
      <c r="C26" s="266" t="s">
        <v>150</v>
      </c>
      <c r="D26" s="266"/>
      <c r="E26" s="266"/>
      <c r="F26" s="266"/>
      <c r="G26" s="266"/>
      <c r="H26" s="266"/>
      <c r="I26" s="267"/>
    </row>
    <row r="27" spans="2:9" ht="15" customHeight="1">
      <c r="B27" s="1379"/>
      <c r="C27" s="268" t="s">
        <v>151</v>
      </c>
      <c r="D27" s="268"/>
      <c r="E27" s="268"/>
      <c r="F27" s="268"/>
      <c r="G27" s="268"/>
      <c r="H27" s="268"/>
      <c r="I27" s="269"/>
    </row>
    <row r="28" spans="2:9" ht="15" customHeight="1">
      <c r="B28" s="1379"/>
      <c r="C28" s="1384" t="s">
        <v>152</v>
      </c>
      <c r="D28" s="1385"/>
      <c r="E28" s="1385"/>
      <c r="F28" s="1385"/>
      <c r="G28" s="1385"/>
      <c r="H28" s="1385"/>
      <c r="I28" s="1386"/>
    </row>
    <row r="29" spans="2:9" ht="15" customHeight="1">
      <c r="B29" s="1379"/>
      <c r="C29" s="270"/>
      <c r="D29" s="271"/>
      <c r="E29" s="1387" t="s">
        <v>97</v>
      </c>
      <c r="F29" s="1387"/>
      <c r="G29" s="1387"/>
      <c r="H29" s="1387"/>
      <c r="I29" s="1388"/>
    </row>
    <row r="30" spans="2:9" ht="15" customHeight="1">
      <c r="B30" s="1379"/>
      <c r="C30" s="272"/>
      <c r="D30" s="1381" t="s">
        <v>102</v>
      </c>
      <c r="E30" s="1382"/>
      <c r="F30" s="1382"/>
      <c r="G30" s="1382"/>
      <c r="H30" s="1382"/>
      <c r="I30" s="1383"/>
    </row>
    <row r="31" spans="2:9" ht="15" customHeight="1">
      <c r="B31" s="1379"/>
      <c r="C31" s="272"/>
      <c r="D31" s="272" t="s">
        <v>103</v>
      </c>
      <c r="E31" s="272"/>
      <c r="F31" s="272"/>
      <c r="G31" s="272"/>
      <c r="H31" s="272"/>
      <c r="I31" s="273"/>
    </row>
    <row r="32" spans="2:9" ht="15" customHeight="1">
      <c r="B32" s="1379"/>
      <c r="C32" s="266"/>
      <c r="D32" s="1389" t="s">
        <v>84</v>
      </c>
      <c r="E32" s="1390"/>
      <c r="F32" s="1390"/>
      <c r="G32" s="1390"/>
      <c r="H32" s="1390"/>
      <c r="I32" s="1391"/>
    </row>
    <row r="33" spans="2:9" ht="15" customHeight="1">
      <c r="B33" s="1379"/>
      <c r="C33" s="1384" t="s">
        <v>83</v>
      </c>
      <c r="D33" s="1385"/>
      <c r="E33" s="1385"/>
      <c r="F33" s="1385"/>
      <c r="G33" s="1385"/>
      <c r="H33" s="1385"/>
      <c r="I33" s="1386"/>
    </row>
    <row r="34" spans="2:9" ht="15" customHeight="1">
      <c r="B34" s="1379"/>
      <c r="C34" s="270"/>
      <c r="D34" s="271"/>
      <c r="E34" s="271" t="s">
        <v>104</v>
      </c>
      <c r="F34" s="271"/>
      <c r="G34" s="271"/>
      <c r="H34" s="271"/>
      <c r="I34" s="276"/>
    </row>
    <row r="35" spans="2:9" ht="15" customHeight="1" thickBot="1">
      <c r="B35" s="1380"/>
      <c r="C35" s="274"/>
      <c r="D35" s="1392" t="s">
        <v>105</v>
      </c>
      <c r="E35" s="1393"/>
      <c r="F35" s="1393"/>
      <c r="G35" s="1393"/>
      <c r="H35" s="1393"/>
      <c r="I35" s="1394"/>
    </row>
    <row r="36" spans="2:9" ht="6.75" customHeight="1">
      <c r="B36" s="196"/>
      <c r="C36" s="277"/>
      <c r="D36" s="278"/>
      <c r="E36" s="279"/>
      <c r="F36" s="279"/>
      <c r="G36" s="279"/>
      <c r="H36" s="279"/>
      <c r="I36" s="279"/>
    </row>
  </sheetData>
  <mergeCells count="17">
    <mergeCell ref="F2:G2"/>
    <mergeCell ref="D23:I23"/>
    <mergeCell ref="B2:C2"/>
    <mergeCell ref="D2:E2"/>
    <mergeCell ref="E18:I18"/>
    <mergeCell ref="C22:I22"/>
    <mergeCell ref="C17:I17"/>
    <mergeCell ref="D21:I21"/>
    <mergeCell ref="B25:B35"/>
    <mergeCell ref="D19:I19"/>
    <mergeCell ref="B14:B23"/>
    <mergeCell ref="C28:I28"/>
    <mergeCell ref="E29:I29"/>
    <mergeCell ref="D30:I30"/>
    <mergeCell ref="D32:I32"/>
    <mergeCell ref="C33:I33"/>
    <mergeCell ref="D35:I35"/>
  </mergeCells>
  <phoneticPr fontId="4"/>
  <pageMargins left="0.59055118110236227" right="0.59055118110236227" top="0.39370078740157483" bottom="0.59055118110236227" header="0.39370078740157483" footer="0.39370078740157483"/>
  <pageSetup paperSize="9" fitToHeight="2" orientation="landscape" r:id="rId1"/>
  <headerFooter alignWithMargins="0">
    <oddFooter xml:space="preserve">&amp;C&amp;16
</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B1:H54"/>
  <sheetViews>
    <sheetView zoomScaleNormal="100" zoomScaleSheetLayoutView="100" workbookViewId="0">
      <selection activeCell="B1" sqref="B1"/>
    </sheetView>
  </sheetViews>
  <sheetFormatPr defaultRowHeight="11.25"/>
  <cols>
    <col min="1" max="1" width="4" style="192" customWidth="1"/>
    <col min="2" max="2" width="4.625" style="192" customWidth="1"/>
    <col min="3" max="3" width="8.125" style="192" bestFit="1" customWidth="1"/>
    <col min="4" max="4" width="40" style="192" customWidth="1"/>
    <col min="5" max="5" width="4.625" style="192" customWidth="1"/>
    <col min="6" max="6" width="8.25" style="192" bestFit="1" customWidth="1"/>
    <col min="7" max="7" width="41.25" style="192" customWidth="1"/>
    <col min="8" max="8" width="30" style="192" customWidth="1"/>
    <col min="9" max="16384" width="9" style="192"/>
  </cols>
  <sheetData>
    <row r="1" spans="2:8" ht="12" thickBot="1">
      <c r="B1" s="261" t="s">
        <v>429</v>
      </c>
      <c r="C1" s="193"/>
      <c r="D1" s="193"/>
      <c r="E1" s="1402" t="s">
        <v>122</v>
      </c>
      <c r="F1" s="1402"/>
      <c r="G1" s="1402"/>
      <c r="H1" s="395" t="s">
        <v>491</v>
      </c>
    </row>
    <row r="2" spans="2:8" s="200" customFormat="1" ht="9.75" customHeight="1">
      <c r="B2" s="1375" t="s">
        <v>412</v>
      </c>
      <c r="C2" s="1376"/>
      <c r="D2" s="1376"/>
      <c r="E2" s="1405" t="s">
        <v>108</v>
      </c>
      <c r="F2" s="1407" t="s">
        <v>38</v>
      </c>
      <c r="G2" s="1400" t="s">
        <v>181</v>
      </c>
      <c r="H2" s="1400" t="s">
        <v>182</v>
      </c>
    </row>
    <row r="3" spans="2:8" s="200" customFormat="1" ht="9.75" customHeight="1">
      <c r="B3" s="1403"/>
      <c r="C3" s="1404"/>
      <c r="D3" s="1404"/>
      <c r="E3" s="1406"/>
      <c r="F3" s="1408"/>
      <c r="G3" s="1401"/>
      <c r="H3" s="1401"/>
    </row>
    <row r="4" spans="2:8" s="200" customFormat="1" ht="12.75" customHeight="1">
      <c r="B4" s="304"/>
      <c r="C4" s="1292" t="s">
        <v>475</v>
      </c>
      <c r="D4" s="1411"/>
      <c r="E4" s="1412">
        <v>3</v>
      </c>
      <c r="F4" s="1418"/>
      <c r="G4" s="1225" t="s">
        <v>232</v>
      </c>
      <c r="H4" s="1409" t="s">
        <v>193</v>
      </c>
    </row>
    <row r="5" spans="2:8" s="200" customFormat="1" ht="15" customHeight="1">
      <c r="B5" s="304"/>
      <c r="C5" s="203" t="s">
        <v>10</v>
      </c>
      <c r="D5" s="296" t="s">
        <v>143</v>
      </c>
      <c r="E5" s="1413"/>
      <c r="F5" s="1419"/>
      <c r="G5" s="1243"/>
      <c r="H5" s="1410"/>
    </row>
    <row r="6" spans="2:8" s="200" customFormat="1" ht="12.75" customHeight="1">
      <c r="B6" s="304"/>
      <c r="C6" s="1292" t="s">
        <v>471</v>
      </c>
      <c r="D6" s="1411"/>
      <c r="E6" s="1412">
        <v>5</v>
      </c>
      <c r="F6" s="1414"/>
      <c r="G6" s="1225" t="s">
        <v>233</v>
      </c>
      <c r="H6" s="1416" t="s">
        <v>414</v>
      </c>
    </row>
    <row r="7" spans="2:8" s="200" customFormat="1" ht="16.5" customHeight="1">
      <c r="B7" s="304"/>
      <c r="C7" s="203" t="s">
        <v>74</v>
      </c>
      <c r="D7" s="296" t="s">
        <v>144</v>
      </c>
      <c r="E7" s="1413"/>
      <c r="F7" s="1415"/>
      <c r="G7" s="1243"/>
      <c r="H7" s="1417"/>
    </row>
    <row r="8" spans="2:8" s="200" customFormat="1">
      <c r="B8" s="304"/>
      <c r="C8" s="1369" t="s">
        <v>145</v>
      </c>
      <c r="D8" s="1345"/>
      <c r="E8" s="1412">
        <v>5</v>
      </c>
      <c r="F8" s="1414"/>
      <c r="G8" s="1225" t="s">
        <v>234</v>
      </c>
      <c r="H8" s="1416" t="s">
        <v>415</v>
      </c>
    </row>
    <row r="9" spans="2:8" s="200" customFormat="1" ht="33.75">
      <c r="B9" s="305"/>
      <c r="C9" s="203" t="str">
        <f>C5</f>
        <v>調査内容</v>
      </c>
      <c r="D9" s="296" t="s">
        <v>476</v>
      </c>
      <c r="E9" s="1413"/>
      <c r="F9" s="1415"/>
      <c r="G9" s="1243"/>
      <c r="H9" s="1417"/>
    </row>
    <row r="10" spans="2:8" s="200" customFormat="1">
      <c r="B10" s="1354" t="s">
        <v>146</v>
      </c>
      <c r="C10" s="1355"/>
      <c r="D10" s="1355"/>
      <c r="E10" s="281"/>
      <c r="F10" s="282"/>
      <c r="G10" s="310"/>
      <c r="H10" s="311"/>
    </row>
    <row r="11" spans="2:8" s="200" customFormat="1">
      <c r="B11" s="306"/>
      <c r="C11" s="1292" t="s">
        <v>163</v>
      </c>
      <c r="D11" s="1353"/>
      <c r="E11" s="1412">
        <v>5</v>
      </c>
      <c r="F11" s="1418"/>
      <c r="G11" s="1225" t="s">
        <v>194</v>
      </c>
      <c r="H11" s="1416" t="s">
        <v>416</v>
      </c>
    </row>
    <row r="12" spans="2:8" s="200" customFormat="1" ht="22.5">
      <c r="B12" s="304"/>
      <c r="C12" s="203" t="str">
        <f>C9</f>
        <v>調査内容</v>
      </c>
      <c r="D12" s="297" t="s">
        <v>147</v>
      </c>
      <c r="E12" s="1413"/>
      <c r="F12" s="1419"/>
      <c r="G12" s="1243"/>
      <c r="H12" s="1417"/>
    </row>
    <row r="13" spans="2:8" s="200" customFormat="1" ht="12.75" customHeight="1">
      <c r="B13" s="304"/>
      <c r="C13" s="1420" t="s">
        <v>109</v>
      </c>
      <c r="D13" s="1421"/>
      <c r="E13" s="1412">
        <v>2</v>
      </c>
      <c r="F13" s="1414"/>
      <c r="G13" s="1225" t="s">
        <v>195</v>
      </c>
      <c r="H13" s="1416" t="s">
        <v>196</v>
      </c>
    </row>
    <row r="14" spans="2:8" s="200" customFormat="1" ht="15.75" customHeight="1">
      <c r="B14" s="304"/>
      <c r="C14" s="203" t="str">
        <f>C12</f>
        <v>調査内容</v>
      </c>
      <c r="D14" s="298" t="s">
        <v>45</v>
      </c>
      <c r="E14" s="1413"/>
      <c r="F14" s="1415"/>
      <c r="G14" s="1243"/>
      <c r="H14" s="1417"/>
    </row>
    <row r="15" spans="2:8" s="200" customFormat="1" ht="13.5" customHeight="1">
      <c r="B15" s="304"/>
      <c r="C15" s="1422" t="s">
        <v>137</v>
      </c>
      <c r="D15" s="1423"/>
      <c r="E15" s="1412">
        <v>3</v>
      </c>
      <c r="F15" s="1414"/>
      <c r="G15" s="1225" t="s">
        <v>197</v>
      </c>
      <c r="H15" s="1409" t="s">
        <v>198</v>
      </c>
    </row>
    <row r="16" spans="2:8" s="200" customFormat="1" ht="20.25" customHeight="1">
      <c r="B16" s="304"/>
      <c r="C16" s="203" t="str">
        <f>C14</f>
        <v>調査内容</v>
      </c>
      <c r="D16" s="297" t="s">
        <v>45</v>
      </c>
      <c r="E16" s="1413"/>
      <c r="F16" s="1415"/>
      <c r="G16" s="1243"/>
      <c r="H16" s="1410"/>
    </row>
    <row r="17" spans="2:8" s="200" customFormat="1" ht="12.75" customHeight="1">
      <c r="B17" s="304"/>
      <c r="C17" s="1292" t="s">
        <v>138</v>
      </c>
      <c r="D17" s="1353"/>
      <c r="E17" s="1412">
        <v>5</v>
      </c>
      <c r="F17" s="1414"/>
      <c r="G17" s="1225" t="s">
        <v>199</v>
      </c>
      <c r="H17" s="1416" t="s">
        <v>416</v>
      </c>
    </row>
    <row r="18" spans="2:8" s="200" customFormat="1" ht="15" customHeight="1">
      <c r="B18" s="305"/>
      <c r="C18" s="203" t="str">
        <f>C16</f>
        <v>調査内容</v>
      </c>
      <c r="D18" s="296" t="s">
        <v>45</v>
      </c>
      <c r="E18" s="1413"/>
      <c r="F18" s="1415"/>
      <c r="G18" s="1243"/>
      <c r="H18" s="1417"/>
    </row>
    <row r="19" spans="2:8" s="200" customFormat="1">
      <c r="B19" s="1433" t="s">
        <v>474</v>
      </c>
      <c r="C19" s="1434"/>
      <c r="D19" s="1434"/>
      <c r="E19" s="384"/>
      <c r="F19" s="385"/>
      <c r="G19" s="188"/>
      <c r="H19" s="386"/>
    </row>
    <row r="20" spans="2:8" s="200" customFormat="1" ht="22.5" customHeight="1">
      <c r="B20" s="212"/>
      <c r="C20" s="1369" t="s">
        <v>479</v>
      </c>
      <c r="D20" s="1424"/>
      <c r="E20" s="1412">
        <v>3</v>
      </c>
      <c r="F20" s="1418"/>
      <c r="G20" s="1225" t="s">
        <v>235</v>
      </c>
      <c r="H20" s="1416" t="s">
        <v>200</v>
      </c>
    </row>
    <row r="21" spans="2:8" s="200" customFormat="1">
      <c r="B21" s="202"/>
      <c r="C21" s="203" t="str">
        <f>C18</f>
        <v>調査内容</v>
      </c>
      <c r="D21" s="299" t="s">
        <v>153</v>
      </c>
      <c r="E21" s="1413"/>
      <c r="F21" s="1419"/>
      <c r="G21" s="1243"/>
      <c r="H21" s="1417"/>
    </row>
    <row r="22" spans="2:8" s="200" customFormat="1" ht="18.75" customHeight="1">
      <c r="B22" s="212"/>
      <c r="C22" s="1369" t="s">
        <v>477</v>
      </c>
      <c r="D22" s="1424"/>
      <c r="E22" s="1412">
        <v>3</v>
      </c>
      <c r="F22" s="1414"/>
      <c r="G22" s="1225" t="s">
        <v>201</v>
      </c>
      <c r="H22" s="1409" t="s">
        <v>202</v>
      </c>
    </row>
    <row r="23" spans="2:8" s="200" customFormat="1" ht="18.75" customHeight="1">
      <c r="B23" s="202"/>
      <c r="C23" s="203" t="str">
        <f>C21</f>
        <v>調査内容</v>
      </c>
      <c r="D23" s="299" t="s">
        <v>154</v>
      </c>
      <c r="E23" s="1413"/>
      <c r="F23" s="1415"/>
      <c r="G23" s="1243"/>
      <c r="H23" s="1410"/>
    </row>
    <row r="24" spans="2:8" s="200" customFormat="1" ht="12.75" customHeight="1">
      <c r="B24" s="212"/>
      <c r="C24" s="1426" t="s">
        <v>157</v>
      </c>
      <c r="D24" s="1424"/>
      <c r="E24" s="1412">
        <v>5</v>
      </c>
      <c r="F24" s="1414"/>
      <c r="G24" s="1225" t="s">
        <v>236</v>
      </c>
      <c r="H24" s="1416" t="s">
        <v>414</v>
      </c>
    </row>
    <row r="25" spans="2:8" s="200" customFormat="1" ht="18.75" customHeight="1">
      <c r="B25" s="202"/>
      <c r="C25" s="203" t="str">
        <f>C23</f>
        <v>調査内容</v>
      </c>
      <c r="D25" s="299" t="s">
        <v>472</v>
      </c>
      <c r="E25" s="1413"/>
      <c r="F25" s="1415"/>
      <c r="G25" s="1243"/>
      <c r="H25" s="1417"/>
    </row>
    <row r="26" spans="2:8" s="200" customFormat="1" ht="12.75" customHeight="1">
      <c r="B26" s="212"/>
      <c r="C26" s="1369" t="s">
        <v>478</v>
      </c>
      <c r="D26" s="1424"/>
      <c r="E26" s="1412">
        <v>5</v>
      </c>
      <c r="F26" s="1414"/>
      <c r="G26" s="1440" t="s">
        <v>203</v>
      </c>
      <c r="H26" s="1416" t="s">
        <v>417</v>
      </c>
    </row>
    <row r="27" spans="2:8" s="200" customFormat="1" ht="18" customHeight="1">
      <c r="B27" s="202"/>
      <c r="C27" s="203" t="str">
        <f>C25</f>
        <v>調査内容</v>
      </c>
      <c r="D27" s="299" t="s">
        <v>155</v>
      </c>
      <c r="E27" s="1413"/>
      <c r="F27" s="1415"/>
      <c r="G27" s="1441"/>
      <c r="H27" s="1417"/>
    </row>
    <row r="28" spans="2:8" s="200" customFormat="1" ht="22.5" customHeight="1">
      <c r="B28" s="202"/>
      <c r="C28" s="1339" t="s">
        <v>480</v>
      </c>
      <c r="D28" s="1442"/>
      <c r="E28" s="1443">
        <v>1</v>
      </c>
      <c r="F28" s="1414"/>
      <c r="G28" s="1445" t="s">
        <v>204</v>
      </c>
      <c r="H28" s="1416" t="s">
        <v>205</v>
      </c>
    </row>
    <row r="29" spans="2:8" s="200" customFormat="1" ht="15" customHeight="1" thickBot="1">
      <c r="B29" s="214"/>
      <c r="C29" s="216" t="str">
        <f>C21</f>
        <v>調査内容</v>
      </c>
      <c r="D29" s="300" t="s">
        <v>156</v>
      </c>
      <c r="E29" s="1444"/>
      <c r="F29" s="1415"/>
      <c r="G29" s="1446"/>
      <c r="H29" s="1425"/>
    </row>
    <row r="30" spans="2:8" s="200" customFormat="1" ht="9.75" customHeight="1" thickTop="1">
      <c r="B30" s="285"/>
      <c r="C30" s="286"/>
      <c r="D30" s="287"/>
      <c r="E30" s="255" t="s">
        <v>334</v>
      </c>
      <c r="F30" s="189"/>
      <c r="G30" s="1435"/>
      <c r="H30" s="1435"/>
    </row>
    <row r="31" spans="2:8" ht="15" customHeight="1" thickBot="1">
      <c r="B31" s="289"/>
      <c r="C31" s="290"/>
      <c r="D31" s="274"/>
      <c r="E31" s="222" t="s">
        <v>6</v>
      </c>
      <c r="F31" s="291"/>
      <c r="G31" s="1436"/>
      <c r="H31" s="1436"/>
    </row>
    <row r="32" spans="2:8" ht="12" thickBot="1">
      <c r="B32" s="1316" t="s">
        <v>12</v>
      </c>
      <c r="C32" s="1316"/>
      <c r="D32" s="1316"/>
      <c r="E32" s="225"/>
      <c r="F32" s="193"/>
      <c r="G32" s="295"/>
      <c r="H32" s="80"/>
    </row>
    <row r="33" spans="2:8" ht="17.25" customHeight="1">
      <c r="B33" s="381" t="s">
        <v>430</v>
      </c>
      <c r="C33" s="382" t="s">
        <v>60</v>
      </c>
      <c r="D33" s="228" t="s">
        <v>70</v>
      </c>
      <c r="E33" s="308" t="s">
        <v>413</v>
      </c>
      <c r="F33" s="193"/>
      <c r="G33" s="295"/>
      <c r="H33" s="80"/>
    </row>
    <row r="34" spans="2:8" ht="9.75" customHeight="1">
      <c r="B34" s="229" t="s">
        <v>61</v>
      </c>
      <c r="C34" s="312" t="s">
        <v>62</v>
      </c>
      <c r="D34" s="313" t="s">
        <v>63</v>
      </c>
      <c r="E34" s="1437"/>
      <c r="F34" s="193"/>
      <c r="G34" s="294"/>
      <c r="H34" s="193"/>
    </row>
    <row r="35" spans="2:8" ht="9.75" customHeight="1">
      <c r="B35" s="229" t="s">
        <v>64</v>
      </c>
      <c r="C35" s="383" t="s">
        <v>212</v>
      </c>
      <c r="D35" s="316" t="s">
        <v>65</v>
      </c>
      <c r="E35" s="1438"/>
      <c r="F35" s="193"/>
      <c r="G35" s="294"/>
      <c r="H35" s="193"/>
    </row>
    <row r="36" spans="2:8" ht="9.75" customHeight="1">
      <c r="B36" s="229" t="s">
        <v>66</v>
      </c>
      <c r="C36" s="312" t="s">
        <v>213</v>
      </c>
      <c r="D36" s="316" t="s">
        <v>473</v>
      </c>
      <c r="E36" s="1438"/>
      <c r="F36" s="193"/>
      <c r="G36" s="193"/>
      <c r="H36" s="302"/>
    </row>
    <row r="37" spans="2:8" ht="9.75" customHeight="1" thickBot="1">
      <c r="B37" s="229" t="s">
        <v>33</v>
      </c>
      <c r="C37" s="312" t="s">
        <v>35</v>
      </c>
      <c r="D37" s="313" t="s">
        <v>226</v>
      </c>
      <c r="E37" s="1439"/>
      <c r="F37" s="193"/>
      <c r="G37" s="277"/>
      <c r="H37" s="303"/>
    </row>
    <row r="38" spans="2:8">
      <c r="B38" s="1427" t="s">
        <v>71</v>
      </c>
      <c r="C38" s="1428"/>
      <c r="D38" s="1428"/>
      <c r="E38" s="1429"/>
      <c r="F38" s="193"/>
      <c r="G38" s="277"/>
      <c r="H38" s="277"/>
    </row>
    <row r="39" spans="2:8" ht="22.5" customHeight="1" thickBot="1">
      <c r="B39" s="1430" t="s">
        <v>257</v>
      </c>
      <c r="C39" s="1431"/>
      <c r="D39" s="1431"/>
      <c r="E39" s="1432"/>
      <c r="F39" s="193"/>
      <c r="G39" s="277"/>
      <c r="H39" s="193"/>
    </row>
    <row r="40" spans="2:8" ht="14.1" customHeight="1">
      <c r="B40" s="434" t="s">
        <v>578</v>
      </c>
      <c r="C40" s="193"/>
      <c r="D40" s="193"/>
      <c r="E40" s="193"/>
      <c r="F40" s="193"/>
      <c r="G40" s="277"/>
      <c r="H40" s="193"/>
    </row>
    <row r="41" spans="2:8" ht="20.100000000000001" customHeight="1"/>
    <row r="42" spans="2:8" ht="20.100000000000001" customHeight="1"/>
    <row r="43" spans="2:8" ht="20.100000000000001" customHeight="1"/>
    <row r="44" spans="2:8" ht="20.100000000000001" customHeight="1"/>
    <row r="54" spans="3:4">
      <c r="C54" s="226"/>
      <c r="D54" s="226"/>
    </row>
  </sheetData>
  <mergeCells count="74">
    <mergeCell ref="B38:E38"/>
    <mergeCell ref="B39:E39"/>
    <mergeCell ref="B19:D19"/>
    <mergeCell ref="G30:G31"/>
    <mergeCell ref="H30:H31"/>
    <mergeCell ref="B32:D32"/>
    <mergeCell ref="E34:E37"/>
    <mergeCell ref="C26:D26"/>
    <mergeCell ref="E26:E27"/>
    <mergeCell ref="F26:F27"/>
    <mergeCell ref="G26:G27"/>
    <mergeCell ref="H26:H27"/>
    <mergeCell ref="C28:D28"/>
    <mergeCell ref="E28:E29"/>
    <mergeCell ref="F28:F29"/>
    <mergeCell ref="G28:G29"/>
    <mergeCell ref="H28:H29"/>
    <mergeCell ref="C22:D22"/>
    <mergeCell ref="E22:E23"/>
    <mergeCell ref="F22:F23"/>
    <mergeCell ref="G22:G23"/>
    <mergeCell ref="H22:H23"/>
    <mergeCell ref="C24:D24"/>
    <mergeCell ref="E24:E25"/>
    <mergeCell ref="F24:F25"/>
    <mergeCell ref="G24:G25"/>
    <mergeCell ref="H24:H25"/>
    <mergeCell ref="C20:D20"/>
    <mergeCell ref="E20:E21"/>
    <mergeCell ref="F20:F21"/>
    <mergeCell ref="G20:G21"/>
    <mergeCell ref="H20:H21"/>
    <mergeCell ref="H17:H18"/>
    <mergeCell ref="C15:D15"/>
    <mergeCell ref="E15:E16"/>
    <mergeCell ref="F15:F16"/>
    <mergeCell ref="G15:G16"/>
    <mergeCell ref="H15:H16"/>
    <mergeCell ref="B10:D10"/>
    <mergeCell ref="C17:D17"/>
    <mergeCell ref="E17:E18"/>
    <mergeCell ref="F17:F18"/>
    <mergeCell ref="G17:G18"/>
    <mergeCell ref="C11:D11"/>
    <mergeCell ref="E11:E12"/>
    <mergeCell ref="F11:F12"/>
    <mergeCell ref="G11:G12"/>
    <mergeCell ref="H11:H12"/>
    <mergeCell ref="C13:D13"/>
    <mergeCell ref="E13:E14"/>
    <mergeCell ref="F13:F14"/>
    <mergeCell ref="G13:G14"/>
    <mergeCell ref="H13:H14"/>
    <mergeCell ref="C8:D8"/>
    <mergeCell ref="E8:E9"/>
    <mergeCell ref="F8:F9"/>
    <mergeCell ref="G8:G9"/>
    <mergeCell ref="H8:H9"/>
    <mergeCell ref="H4:H5"/>
    <mergeCell ref="C6:D6"/>
    <mergeCell ref="E6:E7"/>
    <mergeCell ref="F6:F7"/>
    <mergeCell ref="G6:G7"/>
    <mergeCell ref="H6:H7"/>
    <mergeCell ref="C4:D4"/>
    <mergeCell ref="E4:E5"/>
    <mergeCell ref="F4:F5"/>
    <mergeCell ref="G4:G5"/>
    <mergeCell ref="H2:H3"/>
    <mergeCell ref="E1:G1"/>
    <mergeCell ref="B2:D3"/>
    <mergeCell ref="E2:E3"/>
    <mergeCell ref="F2:F3"/>
    <mergeCell ref="G2:G3"/>
  </mergeCells>
  <phoneticPr fontId="4"/>
  <pageMargins left="0.59055118110236227" right="0.59055118110236227" top="0.39370078740157483" bottom="0.59055118110236227" header="0.39370078740157483" footer="0.39370078740157483"/>
  <pageSetup paperSize="9" fitToHeight="2" orientation="landscape" r:id="rId1"/>
  <headerFooter alignWithMargins="0">
    <oddFooter xml:space="preserve">&amp;C&amp;16
</oddFooter>
  </headerFooter>
  <rowBreaks count="1" manualBreakCount="1">
    <brk id="39" min="1" max="7" man="1"/>
  </rowBreaks>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L55"/>
  <sheetViews>
    <sheetView zoomScaleNormal="100" zoomScaleSheetLayoutView="70" workbookViewId="0">
      <selection activeCell="B1" sqref="B1"/>
    </sheetView>
  </sheetViews>
  <sheetFormatPr defaultRowHeight="13.5"/>
  <cols>
    <col min="1" max="1" width="4" customWidth="1"/>
    <col min="2" max="3" width="6.625" style="1" customWidth="1"/>
    <col min="4" max="4" width="12.625" style="1" customWidth="1"/>
    <col min="5" max="5" width="70.625" style="1" customWidth="1"/>
    <col min="6" max="7" width="5.625" style="1" customWidth="1"/>
    <col min="8" max="8" width="15.625" style="1" customWidth="1"/>
    <col min="9" max="9" width="18.625" style="1" customWidth="1"/>
    <col min="10" max="10" width="71.25" style="1" customWidth="1"/>
    <col min="11" max="11" width="48.25" style="1" customWidth="1"/>
    <col min="12" max="16384" width="9" style="1"/>
  </cols>
  <sheetData>
    <row r="1" spans="1:12" ht="20.100000000000001" customHeight="1">
      <c r="B1" s="389" t="s">
        <v>11</v>
      </c>
      <c r="C1" s="47"/>
      <c r="D1" s="47"/>
      <c r="E1" s="47"/>
      <c r="F1" s="47"/>
      <c r="G1" s="47"/>
      <c r="H1" s="47"/>
      <c r="I1" s="397" t="s">
        <v>492</v>
      </c>
      <c r="J1" s="51"/>
      <c r="K1" s="47"/>
      <c r="L1" s="47"/>
    </row>
    <row r="2" spans="1:12">
      <c r="B2" s="317"/>
      <c r="C2" s="47"/>
      <c r="D2" s="66" t="s">
        <v>158</v>
      </c>
      <c r="E2" s="47"/>
      <c r="F2" s="47"/>
      <c r="G2" s="47"/>
      <c r="H2" s="47"/>
      <c r="I2" s="47"/>
      <c r="J2" s="51"/>
      <c r="K2" s="47"/>
      <c r="L2" s="47"/>
    </row>
    <row r="3" spans="1:12">
      <c r="B3" s="47"/>
      <c r="C3" s="47"/>
      <c r="D3" s="48" t="s">
        <v>36</v>
      </c>
      <c r="E3" s="47"/>
      <c r="F3" s="47"/>
      <c r="G3" s="47"/>
      <c r="H3" s="47"/>
      <c r="I3" s="47"/>
      <c r="J3" s="51"/>
      <c r="K3" s="47"/>
      <c r="L3" s="47"/>
    </row>
    <row r="4" spans="1:12">
      <c r="B4" s="47"/>
      <c r="C4" s="47"/>
      <c r="D4" s="48" t="s">
        <v>37</v>
      </c>
      <c r="E4" s="47"/>
      <c r="F4" s="47"/>
      <c r="G4" s="47"/>
      <c r="H4" s="47"/>
      <c r="I4" s="47"/>
      <c r="J4" s="47"/>
      <c r="K4" s="47"/>
      <c r="L4" s="47"/>
    </row>
    <row r="5" spans="1:12" ht="20.100000000000001" customHeight="1">
      <c r="B5" s="47"/>
      <c r="C5" s="47"/>
      <c r="D5" s="48"/>
      <c r="E5" s="47"/>
      <c r="F5" s="47"/>
      <c r="G5" s="47"/>
      <c r="H5" s="47"/>
      <c r="I5" s="47"/>
      <c r="J5" s="47"/>
      <c r="K5" s="47"/>
      <c r="L5" s="47"/>
    </row>
    <row r="6" spans="1:12" s="4" customFormat="1" ht="17.25">
      <c r="A6"/>
      <c r="B6" s="391" t="s">
        <v>14</v>
      </c>
      <c r="C6" s="52"/>
      <c r="D6" s="52"/>
      <c r="E6" s="52"/>
      <c r="F6" s="1447" t="s">
        <v>113</v>
      </c>
      <c r="G6" s="1447"/>
      <c r="H6" s="1447"/>
      <c r="I6" s="1448"/>
      <c r="J6" s="47"/>
      <c r="K6" s="47"/>
      <c r="L6" s="47"/>
    </row>
    <row r="7" spans="1:12" s="4" customFormat="1" ht="20.100000000000001" customHeight="1">
      <c r="A7"/>
      <c r="B7" s="55"/>
      <c r="C7" s="56" t="s">
        <v>46</v>
      </c>
      <c r="D7" s="57"/>
      <c r="E7" s="57"/>
      <c r="F7" s="56"/>
      <c r="G7" s="56"/>
      <c r="H7" s="56"/>
      <c r="I7" s="58"/>
      <c r="J7" s="47"/>
      <c r="K7" s="47"/>
      <c r="L7" s="47"/>
    </row>
    <row r="8" spans="1:12" s="4" customFormat="1" ht="20.100000000000001" customHeight="1">
      <c r="A8"/>
      <c r="B8" s="55"/>
      <c r="C8" s="56"/>
      <c r="D8" s="56"/>
      <c r="E8" s="56"/>
      <c r="F8" s="56"/>
      <c r="G8" s="56"/>
      <c r="H8" s="56"/>
      <c r="I8" s="58"/>
      <c r="J8" s="47"/>
      <c r="K8" s="47"/>
      <c r="L8" s="47"/>
    </row>
    <row r="9" spans="1:12" s="4" customFormat="1" ht="20.100000000000001" customHeight="1">
      <c r="A9"/>
      <c r="B9" s="55"/>
      <c r="C9" s="56"/>
      <c r="D9" s="56"/>
      <c r="E9" s="56"/>
      <c r="F9" s="56"/>
      <c r="G9" s="56"/>
      <c r="H9" s="56"/>
      <c r="I9" s="58"/>
      <c r="J9" s="47"/>
      <c r="K9" s="47"/>
      <c r="L9" s="47"/>
    </row>
    <row r="10" spans="1:12" s="4" customFormat="1" ht="20.100000000000001" customHeight="1">
      <c r="A10"/>
      <c r="B10" s="59"/>
      <c r="C10" s="60"/>
      <c r="D10" s="60"/>
      <c r="E10" s="60"/>
      <c r="F10" s="60"/>
      <c r="G10" s="60"/>
      <c r="H10" s="60"/>
      <c r="I10" s="61"/>
      <c r="J10" s="68"/>
      <c r="K10" s="62"/>
      <c r="L10" s="62"/>
    </row>
    <row r="11" spans="1:12" s="4" customFormat="1" ht="20.100000000000001" customHeight="1">
      <c r="A11"/>
      <c r="B11" s="62"/>
      <c r="C11" s="63"/>
      <c r="D11" s="62"/>
      <c r="E11" s="62"/>
      <c r="F11" s="62"/>
      <c r="G11" s="62"/>
      <c r="H11" s="62"/>
      <c r="I11" s="62"/>
      <c r="J11" s="55"/>
      <c r="K11" s="62"/>
      <c r="L11" s="62"/>
    </row>
    <row r="12" spans="1:12" s="4" customFormat="1" ht="20.100000000000001" customHeight="1">
      <c r="A12"/>
      <c r="B12" s="389" t="s">
        <v>15</v>
      </c>
      <c r="C12" s="64"/>
      <c r="D12" s="64"/>
      <c r="E12" s="64"/>
      <c r="F12" s="64"/>
      <c r="G12" s="64"/>
      <c r="H12" s="64"/>
      <c r="I12" s="64"/>
      <c r="J12" s="55"/>
      <c r="K12" s="62"/>
      <c r="L12" s="62"/>
    </row>
    <row r="13" spans="1:12" s="4" customFormat="1" ht="9" customHeight="1" thickBot="1">
      <c r="A13"/>
      <c r="B13" s="64"/>
      <c r="C13" s="64"/>
      <c r="D13" s="64"/>
      <c r="E13" s="64"/>
      <c r="F13" s="64"/>
      <c r="G13" s="64"/>
      <c r="H13" s="64"/>
      <c r="I13" s="64"/>
      <c r="J13" s="55"/>
      <c r="K13" s="62"/>
      <c r="L13" s="62"/>
    </row>
    <row r="14" spans="1:12" s="4" customFormat="1" ht="20.100000000000001" customHeight="1">
      <c r="A14"/>
      <c r="B14" s="22" t="s">
        <v>47</v>
      </c>
      <c r="C14" s="23"/>
      <c r="D14" s="23"/>
      <c r="E14" s="23"/>
      <c r="F14" s="23"/>
      <c r="G14" s="23"/>
      <c r="H14" s="24"/>
      <c r="I14" s="25"/>
      <c r="J14" s="55"/>
      <c r="K14" s="62"/>
      <c r="L14" s="62"/>
    </row>
    <row r="15" spans="1:12" s="4" customFormat="1" ht="20.100000000000001" customHeight="1">
      <c r="A15"/>
      <c r="B15" s="26"/>
      <c r="C15" s="27"/>
      <c r="D15" s="27"/>
      <c r="E15" s="27"/>
      <c r="F15" s="27"/>
      <c r="G15" s="27"/>
      <c r="H15" s="28" t="s">
        <v>16</v>
      </c>
      <c r="I15" s="29"/>
      <c r="J15" s="62"/>
      <c r="K15" s="62"/>
      <c r="L15" s="62"/>
    </row>
    <row r="16" spans="1:12" s="4" customFormat="1" ht="20.100000000000001" customHeight="1">
      <c r="A16"/>
      <c r="B16" s="26"/>
      <c r="C16" s="27"/>
      <c r="D16" s="27"/>
      <c r="E16" s="27"/>
      <c r="F16" s="27"/>
      <c r="G16" s="27"/>
      <c r="H16" s="28"/>
      <c r="I16" s="29"/>
      <c r="J16" s="64"/>
      <c r="K16" s="62"/>
      <c r="L16" s="62"/>
    </row>
    <row r="17" spans="1:12" s="4" customFormat="1" ht="20.100000000000001" customHeight="1">
      <c r="A17"/>
      <c r="B17" s="26"/>
      <c r="C17" s="27"/>
      <c r="D17" s="27"/>
      <c r="E17" s="27"/>
      <c r="F17" s="27"/>
      <c r="G17" s="27"/>
      <c r="H17" s="30"/>
      <c r="I17" s="31"/>
      <c r="J17" s="64"/>
      <c r="K17" s="62"/>
      <c r="L17" s="62"/>
    </row>
    <row r="18" spans="1:12" s="4" customFormat="1" ht="20.100000000000001" customHeight="1">
      <c r="A18"/>
      <c r="B18" s="26"/>
      <c r="C18" s="27"/>
      <c r="D18" s="27"/>
      <c r="E18" s="27"/>
      <c r="F18" s="27"/>
      <c r="G18" s="27"/>
      <c r="H18" s="28"/>
      <c r="I18" s="29"/>
      <c r="J18" s="62"/>
      <c r="K18" s="62"/>
      <c r="L18" s="62"/>
    </row>
    <row r="19" spans="1:12" s="4" customFormat="1" ht="20.100000000000001" customHeight="1">
      <c r="A19"/>
      <c r="B19" s="26"/>
      <c r="C19" s="27"/>
      <c r="D19" s="27"/>
      <c r="E19" s="27"/>
      <c r="F19" s="27"/>
      <c r="G19" s="27"/>
      <c r="H19" s="28"/>
      <c r="I19" s="29"/>
      <c r="J19" s="62"/>
      <c r="K19" s="62"/>
      <c r="L19" s="62"/>
    </row>
    <row r="20" spans="1:12" s="4" customFormat="1" ht="20.100000000000001" customHeight="1">
      <c r="A20"/>
      <c r="B20" s="26"/>
      <c r="C20" s="27"/>
      <c r="D20" s="27"/>
      <c r="E20" s="27"/>
      <c r="F20" s="27"/>
      <c r="G20" s="27"/>
      <c r="H20" s="28"/>
      <c r="I20" s="29"/>
      <c r="J20" s="62"/>
      <c r="K20" s="62"/>
      <c r="L20" s="62"/>
    </row>
    <row r="21" spans="1:12" s="4" customFormat="1" ht="20.100000000000001" customHeight="1">
      <c r="A21"/>
      <c r="B21" s="26"/>
      <c r="C21" s="27"/>
      <c r="D21" s="27"/>
      <c r="E21" s="27"/>
      <c r="F21" s="27"/>
      <c r="G21" s="27"/>
      <c r="H21" s="28"/>
      <c r="I21" s="29"/>
      <c r="J21" s="62"/>
      <c r="K21" s="62"/>
      <c r="L21" s="62"/>
    </row>
    <row r="22" spans="1:12" s="4" customFormat="1" ht="20.100000000000001" customHeight="1">
      <c r="A22"/>
      <c r="B22" s="26"/>
      <c r="C22" s="27"/>
      <c r="D22" s="27"/>
      <c r="E22" s="27"/>
      <c r="F22" s="27"/>
      <c r="G22" s="27"/>
      <c r="H22" s="28"/>
      <c r="I22" s="29"/>
      <c r="J22" s="62"/>
      <c r="K22" s="62"/>
      <c r="L22" s="62"/>
    </row>
    <row r="23" spans="1:12" s="4" customFormat="1" ht="20.100000000000001" customHeight="1">
      <c r="A23"/>
      <c r="B23" s="26"/>
      <c r="C23" s="27"/>
      <c r="D23" s="27"/>
      <c r="E23" s="27"/>
      <c r="F23" s="27"/>
      <c r="G23" s="27"/>
      <c r="H23" s="28"/>
      <c r="I23" s="29"/>
      <c r="J23" s="62"/>
      <c r="K23" s="62"/>
      <c r="L23" s="62"/>
    </row>
    <row r="24" spans="1:12" s="4" customFormat="1" ht="20.100000000000001" customHeight="1">
      <c r="A24"/>
      <c r="B24" s="26"/>
      <c r="C24" s="27"/>
      <c r="D24" s="27"/>
      <c r="E24" s="27"/>
      <c r="F24" s="27"/>
      <c r="G24" s="27"/>
      <c r="H24" s="28"/>
      <c r="I24" s="29"/>
      <c r="J24" s="62"/>
      <c r="K24" s="62"/>
      <c r="L24" s="62"/>
    </row>
    <row r="25" spans="1:12" s="4" customFormat="1" ht="20.100000000000001" customHeight="1">
      <c r="A25"/>
      <c r="B25" s="26"/>
      <c r="C25" s="27"/>
      <c r="D25" s="27"/>
      <c r="E25" s="27"/>
      <c r="F25" s="27"/>
      <c r="G25" s="27"/>
      <c r="H25" s="28"/>
      <c r="I25" s="29"/>
      <c r="J25" s="62"/>
      <c r="K25" s="62"/>
      <c r="L25" s="62"/>
    </row>
    <row r="26" spans="1:12" s="4" customFormat="1" ht="20.100000000000001" customHeight="1">
      <c r="A26"/>
      <c r="B26" s="26"/>
      <c r="C26" s="27"/>
      <c r="D26" s="27"/>
      <c r="E26" s="27"/>
      <c r="F26" s="27"/>
      <c r="G26" s="27"/>
      <c r="H26" s="28"/>
      <c r="I26" s="29"/>
      <c r="J26" s="62"/>
      <c r="K26" s="62"/>
      <c r="L26" s="62"/>
    </row>
    <row r="27" spans="1:12" s="4" customFormat="1" ht="20.100000000000001" customHeight="1">
      <c r="A27"/>
      <c r="B27" s="26"/>
      <c r="C27" s="27"/>
      <c r="D27" s="27"/>
      <c r="E27" s="27"/>
      <c r="F27" s="27"/>
      <c r="G27" s="27"/>
      <c r="H27" s="28"/>
      <c r="I27" s="29"/>
      <c r="J27" s="62"/>
      <c r="K27" s="62"/>
      <c r="L27" s="62"/>
    </row>
    <row r="28" spans="1:12" s="4" customFormat="1" ht="20.100000000000001" customHeight="1">
      <c r="A28"/>
      <c r="B28" s="32" t="s">
        <v>18</v>
      </c>
      <c r="C28" s="33"/>
      <c r="D28" s="33"/>
      <c r="E28" s="33"/>
      <c r="F28" s="33"/>
      <c r="G28" s="33"/>
      <c r="H28" s="35" t="s">
        <v>4</v>
      </c>
      <c r="I28" s="36"/>
      <c r="J28" s="62"/>
      <c r="K28" s="62"/>
      <c r="L28" s="62"/>
    </row>
    <row r="29" spans="1:12" s="4" customFormat="1" ht="20.100000000000001" customHeight="1">
      <c r="A29"/>
      <c r="B29" s="37"/>
      <c r="C29" s="38" t="s">
        <v>3</v>
      </c>
      <c r="D29" s="38"/>
      <c r="E29" s="38"/>
      <c r="F29" s="38"/>
      <c r="G29" s="38"/>
      <c r="H29" s="190" t="s">
        <v>19</v>
      </c>
      <c r="I29" s="191"/>
      <c r="J29" s="62"/>
      <c r="K29" s="62"/>
      <c r="L29" s="62"/>
    </row>
    <row r="30" spans="1:12" s="4" customFormat="1" ht="20.100000000000001" customHeight="1" thickBot="1">
      <c r="A30"/>
      <c r="B30" s="42"/>
      <c r="C30" s="43"/>
      <c r="D30" s="43"/>
      <c r="E30" s="43"/>
      <c r="F30" s="43"/>
      <c r="G30" s="43"/>
      <c r="H30" s="45"/>
      <c r="I30" s="46"/>
      <c r="J30" s="62"/>
      <c r="K30" s="62"/>
      <c r="L30" s="62"/>
    </row>
    <row r="31" spans="1:12" ht="20.100000000000001" customHeight="1">
      <c r="B31" s="47"/>
      <c r="C31" s="47"/>
      <c r="D31" s="47"/>
      <c r="E31" s="47"/>
      <c r="F31" s="47"/>
      <c r="G31" s="47"/>
      <c r="H31" s="47"/>
      <c r="I31" s="47"/>
      <c r="J31" s="62"/>
      <c r="K31" s="62"/>
      <c r="L31" s="62"/>
    </row>
    <row r="32" spans="1:12" ht="20.100000000000001" customHeight="1">
      <c r="J32" s="4"/>
      <c r="K32" s="4"/>
      <c r="L32" s="4"/>
    </row>
    <row r="33" spans="6:12" ht="20.100000000000001" customHeight="1">
      <c r="J33" s="4"/>
      <c r="K33" s="4"/>
      <c r="L33" s="4"/>
    </row>
    <row r="34" spans="6:12" ht="20.100000000000001" customHeight="1">
      <c r="J34" s="4"/>
      <c r="K34" s="4"/>
      <c r="L34" s="4"/>
    </row>
    <row r="35" spans="6:12" ht="20.100000000000001" customHeight="1">
      <c r="F35" s="2"/>
    </row>
    <row r="36" spans="6:12" ht="20.100000000000001" customHeight="1">
      <c r="F36" s="2"/>
    </row>
    <row r="37" spans="6:12" ht="20.100000000000001" customHeight="1"/>
    <row r="38" spans="6:12" ht="20.100000000000001" customHeight="1"/>
    <row r="39" spans="6:12" ht="20.100000000000001" customHeight="1"/>
    <row r="40" spans="6:12" ht="20.100000000000001" customHeight="1"/>
    <row r="41" spans="6:12" ht="20.100000000000001" customHeight="1"/>
    <row r="42" spans="6:12" ht="20.100000000000001" customHeight="1"/>
    <row r="43" spans="6:12" ht="20.100000000000001" customHeight="1"/>
    <row r="44" spans="6:12" ht="20.100000000000001" customHeight="1"/>
    <row r="45" spans="6:12" ht="20.100000000000001" customHeight="1"/>
    <row r="55" spans="4:6">
      <c r="D55" s="3"/>
      <c r="E55" s="3"/>
      <c r="F55" s="2"/>
    </row>
  </sheetData>
  <mergeCells count="1">
    <mergeCell ref="F6:I6"/>
  </mergeCells>
  <phoneticPr fontId="4"/>
  <pageMargins left="0.59055118110236227" right="0.59055118110236227" top="0.39370078740157483" bottom="0.59055118110236227" header="0.39370078740157483" footer="0.39370078740157483"/>
  <pageSetup paperSize="9" scale="96" fitToHeight="2" orientation="landscape" r:id="rId1"/>
  <headerFooter alignWithMargins="0">
    <oddFooter xml:space="preserve">&amp;C&amp;16
</oddFooter>
  </headerFooter>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B1:K34"/>
  <sheetViews>
    <sheetView zoomScaleNormal="100" zoomScaleSheetLayoutView="80" workbookViewId="0">
      <selection activeCell="B1" sqref="B1:C1"/>
    </sheetView>
  </sheetViews>
  <sheetFormatPr defaultRowHeight="11.25"/>
  <cols>
    <col min="1" max="1" width="4" style="192" customWidth="1"/>
    <col min="2" max="3" width="3.5" style="192" customWidth="1"/>
    <col min="4" max="4" width="7.875" style="192" bestFit="1" customWidth="1"/>
    <col min="5" max="5" width="24.125" style="192" customWidth="1"/>
    <col min="6" max="6" width="5.125" style="192" bestFit="1" customWidth="1"/>
    <col min="7" max="7" width="11" style="192" bestFit="1" customWidth="1"/>
    <col min="8" max="8" width="38.75" style="192" customWidth="1"/>
    <col min="9" max="9" width="38.875" style="192" customWidth="1"/>
    <col min="10" max="16384" width="9" style="192"/>
  </cols>
  <sheetData>
    <row r="1" spans="2:9" ht="18">
      <c r="B1" s="1396" t="s">
        <v>223</v>
      </c>
      <c r="C1" s="1397"/>
      <c r="D1" s="1398" t="s">
        <v>55</v>
      </c>
      <c r="E1" s="1399"/>
      <c r="F1" s="339" t="s">
        <v>420</v>
      </c>
      <c r="G1" s="334"/>
      <c r="H1" s="342"/>
      <c r="I1" s="395" t="s">
        <v>493</v>
      </c>
    </row>
    <row r="2" spans="2:9" ht="18.75" thickBot="1">
      <c r="B2" s="261" t="s">
        <v>110</v>
      </c>
      <c r="C2" s="193"/>
      <c r="D2" s="193"/>
      <c r="E2" s="193"/>
      <c r="F2" s="340" t="s">
        <v>421</v>
      </c>
      <c r="G2" s="335"/>
      <c r="H2" s="193"/>
      <c r="I2" s="193"/>
    </row>
    <row r="3" spans="2:9">
      <c r="B3" s="261"/>
      <c r="C3" s="193" t="s">
        <v>120</v>
      </c>
      <c r="D3" s="193"/>
      <c r="E3" s="193"/>
      <c r="F3" s="193"/>
      <c r="G3" s="193"/>
      <c r="H3" s="193"/>
      <c r="I3" s="193"/>
    </row>
    <row r="4" spans="2:9">
      <c r="B4" s="261"/>
      <c r="C4" s="193" t="s">
        <v>231</v>
      </c>
      <c r="D4" s="193"/>
      <c r="E4" s="193"/>
      <c r="F4" s="193"/>
      <c r="G4" s="193"/>
      <c r="H4" s="193"/>
      <c r="I4" s="193"/>
    </row>
    <row r="5" spans="2:9">
      <c r="B5" s="261"/>
      <c r="C5" s="193" t="s">
        <v>121</v>
      </c>
      <c r="D5" s="193"/>
      <c r="E5" s="193"/>
      <c r="F5" s="193"/>
      <c r="G5" s="193"/>
      <c r="H5" s="193"/>
      <c r="I5" s="193"/>
    </row>
    <row r="6" spans="2:9">
      <c r="B6" s="196"/>
      <c r="C6" s="193"/>
      <c r="D6" s="1452" t="s">
        <v>53</v>
      </c>
      <c r="E6" s="1453"/>
      <c r="F6" s="193"/>
      <c r="G6" s="193"/>
      <c r="H6" s="193"/>
      <c r="I6" s="193"/>
    </row>
    <row r="7" spans="2:9">
      <c r="B7" s="196"/>
      <c r="C7" s="193"/>
      <c r="D7" s="1452" t="s">
        <v>54</v>
      </c>
      <c r="E7" s="1452"/>
      <c r="F7" s="1452"/>
      <c r="G7" s="1452"/>
      <c r="H7" s="1452"/>
      <c r="I7" s="1452"/>
    </row>
    <row r="8" spans="2:9">
      <c r="B8" s="196"/>
      <c r="C8" s="193"/>
      <c r="D8" s="197"/>
      <c r="E8" s="198"/>
      <c r="F8" s="193"/>
      <c r="G8" s="193"/>
      <c r="H8" s="193"/>
      <c r="I8" s="193"/>
    </row>
    <row r="9" spans="2:9">
      <c r="B9" s="261" t="s">
        <v>106</v>
      </c>
      <c r="C9" s="193"/>
      <c r="D9" s="193"/>
      <c r="E9" s="193"/>
      <c r="F9" s="193"/>
      <c r="G9" s="193"/>
      <c r="H9" s="193"/>
      <c r="I9" s="193"/>
    </row>
    <row r="10" spans="2:9" ht="12" thickBot="1">
      <c r="B10" s="193" t="s">
        <v>107</v>
      </c>
      <c r="C10" s="193"/>
      <c r="D10" s="193"/>
      <c r="E10" s="193"/>
      <c r="F10" s="193"/>
      <c r="G10" s="193"/>
      <c r="H10" s="193"/>
      <c r="I10" s="193"/>
    </row>
    <row r="11" spans="2:9" ht="13.5" customHeight="1">
      <c r="B11" s="1449" t="s">
        <v>111</v>
      </c>
      <c r="C11" s="1482" t="s">
        <v>124</v>
      </c>
      <c r="D11" s="1483"/>
      <c r="E11" s="1483"/>
      <c r="F11" s="1483"/>
      <c r="G11" s="1483"/>
      <c r="H11" s="1483"/>
      <c r="I11" s="1484"/>
    </row>
    <row r="12" spans="2:9" ht="13.5" customHeight="1">
      <c r="B12" s="1450"/>
      <c r="C12" s="1485" t="s">
        <v>159</v>
      </c>
      <c r="D12" s="1486"/>
      <c r="E12" s="1486"/>
      <c r="F12" s="1486"/>
      <c r="G12" s="1486"/>
      <c r="H12" s="1486"/>
      <c r="I12" s="1487"/>
    </row>
    <row r="13" spans="2:9" ht="13.5">
      <c r="B13" s="1450"/>
      <c r="C13" s="1488" t="s">
        <v>176</v>
      </c>
      <c r="D13" s="1489"/>
      <c r="E13" s="1489"/>
      <c r="F13" s="1489"/>
      <c r="G13" s="1489"/>
      <c r="H13" s="1489"/>
      <c r="I13" s="1490"/>
    </row>
    <row r="14" spans="2:9" ht="13.5">
      <c r="B14" s="1450"/>
      <c r="C14" s="1454" t="s">
        <v>160</v>
      </c>
      <c r="D14" s="1455"/>
      <c r="E14" s="1455"/>
      <c r="F14" s="1455"/>
      <c r="G14" s="1455"/>
      <c r="H14" s="1456"/>
      <c r="I14" s="1457"/>
    </row>
    <row r="15" spans="2:9" ht="14.25" thickBot="1">
      <c r="B15" s="1451"/>
      <c r="C15" s="1476" t="s">
        <v>419</v>
      </c>
      <c r="D15" s="1477"/>
      <c r="E15" s="1477"/>
      <c r="F15" s="1477"/>
      <c r="G15" s="1477"/>
      <c r="H15" s="1477"/>
      <c r="I15" s="1478"/>
    </row>
    <row r="16" spans="2:9" ht="12" thickBot="1">
      <c r="B16" s="261" t="s">
        <v>32</v>
      </c>
      <c r="C16" s="193"/>
      <c r="D16" s="193"/>
      <c r="E16" s="193"/>
      <c r="F16" s="1402" t="s">
        <v>122</v>
      </c>
      <c r="G16" s="1402"/>
      <c r="H16" s="1402"/>
      <c r="I16" s="1402"/>
    </row>
    <row r="17" spans="2:11" s="200" customFormat="1" ht="11.25" customHeight="1">
      <c r="B17" s="1458" t="s">
        <v>418</v>
      </c>
      <c r="C17" s="1459"/>
      <c r="D17" s="1459"/>
      <c r="E17" s="1459"/>
      <c r="F17" s="1462" t="s">
        <v>422</v>
      </c>
      <c r="G17" s="1463" t="s">
        <v>40</v>
      </c>
      <c r="H17" s="1465" t="s">
        <v>181</v>
      </c>
      <c r="I17" s="1467" t="s">
        <v>182</v>
      </c>
    </row>
    <row r="18" spans="2:11" s="200" customFormat="1" ht="11.25" customHeight="1">
      <c r="B18" s="1460"/>
      <c r="C18" s="1461"/>
      <c r="D18" s="1461"/>
      <c r="E18" s="1461"/>
      <c r="F18" s="1413"/>
      <c r="G18" s="1464"/>
      <c r="H18" s="1466"/>
      <c r="I18" s="1468"/>
    </row>
    <row r="19" spans="2:11" s="200" customFormat="1" ht="24.95" customHeight="1">
      <c r="B19" s="202"/>
      <c r="C19" s="113"/>
      <c r="D19" s="1369" t="s">
        <v>424</v>
      </c>
      <c r="E19" s="1345"/>
      <c r="F19" s="1412">
        <v>10</v>
      </c>
      <c r="G19" s="1418"/>
      <c r="H19" s="1304" t="s">
        <v>423</v>
      </c>
      <c r="I19" s="1306" t="s">
        <v>506</v>
      </c>
    </row>
    <row r="20" spans="2:11" s="200" customFormat="1" ht="22.5">
      <c r="B20" s="202"/>
      <c r="C20" s="113"/>
      <c r="D20" s="203" t="s">
        <v>10</v>
      </c>
      <c r="E20" s="297" t="s">
        <v>426</v>
      </c>
      <c r="F20" s="1413"/>
      <c r="G20" s="1419"/>
      <c r="H20" s="1359"/>
      <c r="I20" s="1469"/>
    </row>
    <row r="21" spans="2:11" s="200" customFormat="1" ht="24.95" customHeight="1">
      <c r="B21" s="202"/>
      <c r="C21" s="113"/>
      <c r="D21" s="1369" t="s">
        <v>584</v>
      </c>
      <c r="E21" s="1345"/>
      <c r="F21" s="1412">
        <v>10</v>
      </c>
      <c r="G21" s="1418"/>
      <c r="H21" s="1314" t="s">
        <v>243</v>
      </c>
      <c r="I21" s="1306" t="s">
        <v>507</v>
      </c>
    </row>
    <row r="22" spans="2:11" s="200" customFormat="1" ht="22.5">
      <c r="B22" s="202"/>
      <c r="C22" s="113"/>
      <c r="D22" s="203" t="str">
        <f>D20</f>
        <v>調査内容</v>
      </c>
      <c r="E22" s="297" t="s">
        <v>85</v>
      </c>
      <c r="F22" s="1413"/>
      <c r="G22" s="1419"/>
      <c r="H22" s="1315"/>
      <c r="I22" s="1469"/>
    </row>
    <row r="23" spans="2:11" s="200" customFormat="1" ht="33.75" customHeight="1">
      <c r="B23" s="202"/>
      <c r="C23" s="113"/>
      <c r="D23" s="1369" t="s">
        <v>425</v>
      </c>
      <c r="E23" s="1345"/>
      <c r="F23" s="1412">
        <v>10</v>
      </c>
      <c r="G23" s="1418"/>
      <c r="H23" s="1473" t="s">
        <v>244</v>
      </c>
      <c r="I23" s="1470" t="s">
        <v>508</v>
      </c>
    </row>
    <row r="24" spans="2:11" s="200" customFormat="1" ht="23.25" thickBot="1">
      <c r="B24" s="252"/>
      <c r="C24" s="283"/>
      <c r="D24" s="284" t="str">
        <f>D22</f>
        <v>調査内容</v>
      </c>
      <c r="E24" s="336" t="s">
        <v>86</v>
      </c>
      <c r="F24" s="1471"/>
      <c r="G24" s="1472"/>
      <c r="H24" s="1474"/>
      <c r="I24" s="1307"/>
    </row>
    <row r="25" spans="2:11" s="200" customFormat="1" ht="12" thickTop="1">
      <c r="B25" s="202"/>
      <c r="C25" s="113"/>
      <c r="D25" s="318"/>
      <c r="E25" s="319"/>
      <c r="F25" s="288" t="s">
        <v>334</v>
      </c>
      <c r="G25" s="1493"/>
      <c r="H25" s="1246"/>
      <c r="I25" s="1246"/>
    </row>
    <row r="26" spans="2:11" ht="25.5" customHeight="1" thickBot="1">
      <c r="B26" s="289"/>
      <c r="C26" s="320"/>
      <c r="D26" s="321"/>
      <c r="E26" s="337"/>
      <c r="F26" s="222" t="s">
        <v>6</v>
      </c>
      <c r="G26" s="1494"/>
      <c r="H26" s="1247"/>
      <c r="I26" s="1247"/>
    </row>
    <row r="27" spans="2:11">
      <c r="B27" s="292"/>
      <c r="C27" s="292"/>
      <c r="D27" s="292"/>
      <c r="E27" s="322"/>
      <c r="F27" s="293"/>
      <c r="G27" s="323"/>
      <c r="H27" s="294"/>
      <c r="I27" s="294"/>
    </row>
    <row r="28" spans="2:11" ht="20.100000000000001" customHeight="1" thickBot="1">
      <c r="B28" s="1316" t="s">
        <v>12</v>
      </c>
      <c r="C28" s="1316"/>
      <c r="D28" s="1316"/>
      <c r="E28" s="1316"/>
      <c r="F28" s="225"/>
      <c r="G28" s="225"/>
      <c r="H28" s="325" t="s">
        <v>11</v>
      </c>
      <c r="I28" s="193"/>
      <c r="J28" s="193"/>
      <c r="K28" s="193"/>
    </row>
    <row r="29" spans="2:11" ht="20.100000000000001" customHeight="1">
      <c r="B29" s="1317" t="s">
        <v>59</v>
      </c>
      <c r="C29" s="1318"/>
      <c r="D29" s="227" t="s">
        <v>60</v>
      </c>
      <c r="E29" s="228" t="s">
        <v>70</v>
      </c>
      <c r="F29" s="333" t="s">
        <v>413</v>
      </c>
      <c r="G29" s="324"/>
      <c r="H29" s="343" t="s">
        <v>427</v>
      </c>
      <c r="I29" s="193"/>
      <c r="J29" s="193"/>
      <c r="K29" s="193"/>
    </row>
    <row r="30" spans="2:11" ht="20.100000000000001" customHeight="1">
      <c r="B30" s="1321" t="s">
        <v>61</v>
      </c>
      <c r="C30" s="1322"/>
      <c r="D30" s="312" t="s">
        <v>62</v>
      </c>
      <c r="E30" s="313" t="s">
        <v>63</v>
      </c>
      <c r="F30" s="1437"/>
      <c r="G30" s="324"/>
      <c r="H30" s="1475" t="s">
        <v>443</v>
      </c>
      <c r="I30" s="1475"/>
      <c r="J30" s="193"/>
      <c r="K30" s="193"/>
    </row>
    <row r="31" spans="2:11" ht="20.100000000000001" customHeight="1">
      <c r="B31" s="1491" t="s">
        <v>64</v>
      </c>
      <c r="C31" s="1492"/>
      <c r="D31" s="332" t="s">
        <v>48</v>
      </c>
      <c r="E31" s="338" t="s">
        <v>49</v>
      </c>
      <c r="F31" s="1438"/>
      <c r="G31" s="324"/>
      <c r="H31" s="326" t="s">
        <v>3</v>
      </c>
      <c r="I31" s="345"/>
      <c r="J31" s="327"/>
      <c r="K31" s="328"/>
    </row>
    <row r="32" spans="2:11" ht="20.100000000000001" customHeight="1">
      <c r="B32" s="1491" t="s">
        <v>21</v>
      </c>
      <c r="C32" s="1492"/>
      <c r="D32" s="332" t="s">
        <v>48</v>
      </c>
      <c r="E32" s="338" t="s">
        <v>49</v>
      </c>
      <c r="F32" s="1438"/>
      <c r="G32" s="324"/>
      <c r="H32" s="327"/>
      <c r="I32" s="329"/>
      <c r="J32" s="346"/>
      <c r="K32" s="224"/>
    </row>
    <row r="33" spans="2:11" ht="20.100000000000001" customHeight="1" thickBot="1">
      <c r="B33" s="1321" t="s">
        <v>33</v>
      </c>
      <c r="C33" s="1322"/>
      <c r="D33" s="315" t="s">
        <v>161</v>
      </c>
      <c r="E33" s="313" t="s">
        <v>226</v>
      </c>
      <c r="F33" s="1439"/>
      <c r="G33" s="324"/>
      <c r="H33" s="327"/>
      <c r="I33" s="329"/>
      <c r="J33" s="327"/>
      <c r="K33" s="328"/>
    </row>
    <row r="34" spans="2:11" ht="20.100000000000001" customHeight="1" thickBot="1">
      <c r="B34" s="1479" t="s">
        <v>162</v>
      </c>
      <c r="C34" s="1480"/>
      <c r="D34" s="1480"/>
      <c r="E34" s="1480"/>
      <c r="F34" s="1481"/>
      <c r="G34" s="324"/>
      <c r="H34" s="330"/>
      <c r="I34" s="331"/>
      <c r="J34" s="327"/>
      <c r="K34" s="328"/>
    </row>
  </sheetData>
  <mergeCells count="43">
    <mergeCell ref="H30:I30"/>
    <mergeCell ref="C15:I15"/>
    <mergeCell ref="B34:F34"/>
    <mergeCell ref="F16:I16"/>
    <mergeCell ref="C11:I11"/>
    <mergeCell ref="C12:I12"/>
    <mergeCell ref="C13:I13"/>
    <mergeCell ref="B29:C29"/>
    <mergeCell ref="B30:C30"/>
    <mergeCell ref="F30:F33"/>
    <mergeCell ref="B31:C31"/>
    <mergeCell ref="B32:C32"/>
    <mergeCell ref="B33:C33"/>
    <mergeCell ref="G25:G26"/>
    <mergeCell ref="H25:H26"/>
    <mergeCell ref="I25:I26"/>
    <mergeCell ref="B28:E28"/>
    <mergeCell ref="D23:E23"/>
    <mergeCell ref="F23:F24"/>
    <mergeCell ref="G23:G24"/>
    <mergeCell ref="H23:H24"/>
    <mergeCell ref="I23:I24"/>
    <mergeCell ref="D21:E21"/>
    <mergeCell ref="F21:F22"/>
    <mergeCell ref="G21:G22"/>
    <mergeCell ref="H21:H22"/>
    <mergeCell ref="I21:I22"/>
    <mergeCell ref="D19:E19"/>
    <mergeCell ref="F19:F20"/>
    <mergeCell ref="G19:G20"/>
    <mergeCell ref="H19:H20"/>
    <mergeCell ref="I19:I20"/>
    <mergeCell ref="B17:E18"/>
    <mergeCell ref="F17:F18"/>
    <mergeCell ref="G17:G18"/>
    <mergeCell ref="H17:H18"/>
    <mergeCell ref="I17:I18"/>
    <mergeCell ref="B1:C1"/>
    <mergeCell ref="D1:E1"/>
    <mergeCell ref="B11:B15"/>
    <mergeCell ref="D6:E6"/>
    <mergeCell ref="C14:I14"/>
    <mergeCell ref="D7:I7"/>
  </mergeCells>
  <phoneticPr fontId="4"/>
  <pageMargins left="0.59055118110236227" right="0.59055118110236227" top="0.39370078740157483" bottom="0.59055118110236227" header="0.39370078740157483" footer="0.51181102362204722"/>
  <pageSetup paperSize="9" fitToHeight="2"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sheetPr>
  <dimension ref="A1:I48"/>
  <sheetViews>
    <sheetView zoomScaleNormal="100" zoomScaleSheetLayoutView="80" zoomScalePageLayoutView="70" workbookViewId="0">
      <selection activeCell="B2" sqref="B2:C2"/>
    </sheetView>
  </sheetViews>
  <sheetFormatPr defaultRowHeight="11.25"/>
  <cols>
    <col min="1" max="1" width="4" style="192" customWidth="1"/>
    <col min="2" max="3" width="3.5" style="192" customWidth="1"/>
    <col min="4" max="4" width="8.125" style="192" bestFit="1" customWidth="1"/>
    <col min="5" max="5" width="29.5" style="192" bestFit="1" customWidth="1"/>
    <col min="6" max="6" width="5.25" style="192" bestFit="1" customWidth="1"/>
    <col min="7" max="7" width="9.5" style="192" bestFit="1" customWidth="1"/>
    <col min="8" max="8" width="43.75" style="192" customWidth="1"/>
    <col min="9" max="9" width="33.75" style="192" customWidth="1"/>
    <col min="10" max="16384" width="9" style="192"/>
  </cols>
  <sheetData>
    <row r="1" spans="1:9" ht="12" thickBot="1">
      <c r="A1" s="193"/>
      <c r="B1" s="256"/>
      <c r="C1" s="193"/>
      <c r="D1" s="193"/>
      <c r="E1" s="193"/>
      <c r="F1" s="193"/>
      <c r="G1" s="194"/>
      <c r="H1" s="193"/>
      <c r="I1" s="193"/>
    </row>
    <row r="2" spans="1:9" ht="18">
      <c r="A2" s="193"/>
      <c r="B2" s="1396" t="s">
        <v>224</v>
      </c>
      <c r="C2" s="1397"/>
      <c r="D2" s="1398" t="s">
        <v>56</v>
      </c>
      <c r="E2" s="1495"/>
      <c r="F2" s="339" t="s">
        <v>328</v>
      </c>
      <c r="G2" s="348"/>
      <c r="H2" s="193"/>
      <c r="I2" s="395" t="s">
        <v>494</v>
      </c>
    </row>
    <row r="3" spans="1:9" ht="18.75" thickBot="1">
      <c r="A3" s="193"/>
      <c r="B3" s="196"/>
      <c r="C3" s="193"/>
      <c r="D3" s="193"/>
      <c r="E3" s="193"/>
      <c r="F3" s="359" t="s">
        <v>428</v>
      </c>
      <c r="G3" s="349"/>
      <c r="H3" s="193"/>
      <c r="I3" s="193"/>
    </row>
    <row r="4" spans="1:9" ht="12" thickBot="1">
      <c r="A4" s="193"/>
      <c r="B4" s="261" t="s">
        <v>429</v>
      </c>
      <c r="C4" s="193"/>
      <c r="D4" s="193"/>
      <c r="E4" s="193"/>
      <c r="F4" s="1499" t="s">
        <v>44</v>
      </c>
      <c r="G4" s="1499"/>
      <c r="H4" s="1499"/>
      <c r="I4" s="193"/>
    </row>
    <row r="5" spans="1:9" s="200" customFormat="1" ht="19.5">
      <c r="A5" s="80"/>
      <c r="B5" s="1496" t="s">
        <v>440</v>
      </c>
      <c r="C5" s="1497"/>
      <c r="D5" s="1497"/>
      <c r="E5" s="1498"/>
      <c r="F5" s="350" t="s">
        <v>422</v>
      </c>
      <c r="G5" s="368" t="s">
        <v>40</v>
      </c>
      <c r="H5" s="199" t="s">
        <v>181</v>
      </c>
      <c r="I5" s="199" t="s">
        <v>182</v>
      </c>
    </row>
    <row r="6" spans="1:9" s="200" customFormat="1" ht="22.5" customHeight="1">
      <c r="A6" s="80"/>
      <c r="B6" s="304"/>
      <c r="C6" s="187"/>
      <c r="D6" s="1369" t="s">
        <v>433</v>
      </c>
      <c r="E6" s="1370"/>
      <c r="F6" s="1412">
        <v>3</v>
      </c>
      <c r="G6" s="1500"/>
      <c r="H6" s="1314" t="s">
        <v>239</v>
      </c>
      <c r="I6" s="1306" t="s">
        <v>206</v>
      </c>
    </row>
    <row r="7" spans="1:9" s="200" customFormat="1">
      <c r="A7" s="80"/>
      <c r="B7" s="304"/>
      <c r="C7" s="187"/>
      <c r="D7" s="203" t="s">
        <v>10</v>
      </c>
      <c r="E7" s="351" t="s">
        <v>164</v>
      </c>
      <c r="F7" s="1413"/>
      <c r="G7" s="1501"/>
      <c r="H7" s="1315"/>
      <c r="I7" s="1469"/>
    </row>
    <row r="8" spans="1:9" s="200" customFormat="1" ht="22.5" customHeight="1">
      <c r="A8" s="80"/>
      <c r="B8" s="304"/>
      <c r="C8" s="187"/>
      <c r="D8" s="1369" t="s">
        <v>434</v>
      </c>
      <c r="E8" s="1345"/>
      <c r="F8" s="1412">
        <v>5</v>
      </c>
      <c r="G8" s="1502"/>
      <c r="H8" s="1314" t="s">
        <v>240</v>
      </c>
      <c r="I8" s="1306" t="s">
        <v>431</v>
      </c>
    </row>
    <row r="9" spans="1:9" s="200" customFormat="1">
      <c r="A9" s="80"/>
      <c r="B9" s="304"/>
      <c r="C9" s="187"/>
      <c r="D9" s="203" t="str">
        <f>D7</f>
        <v>調査内容</v>
      </c>
      <c r="E9" s="351" t="s">
        <v>165</v>
      </c>
      <c r="F9" s="1413"/>
      <c r="G9" s="1501"/>
      <c r="H9" s="1315"/>
      <c r="I9" s="1469"/>
    </row>
    <row r="10" spans="1:9" s="200" customFormat="1">
      <c r="A10" s="80"/>
      <c r="B10" s="1503" t="s">
        <v>166</v>
      </c>
      <c r="C10" s="1504"/>
      <c r="D10" s="1504"/>
      <c r="E10" s="1504"/>
      <c r="F10" s="1504"/>
      <c r="G10" s="1505"/>
      <c r="H10" s="367"/>
      <c r="I10" s="369"/>
    </row>
    <row r="11" spans="1:9" s="200" customFormat="1" ht="22.5" customHeight="1">
      <c r="A11" s="80"/>
      <c r="B11" s="304"/>
      <c r="C11" s="187"/>
      <c r="D11" s="1369" t="s">
        <v>435</v>
      </c>
      <c r="E11" s="1370"/>
      <c r="F11" s="1412">
        <v>3</v>
      </c>
      <c r="G11" s="1500"/>
      <c r="H11" s="1314" t="s">
        <v>241</v>
      </c>
      <c r="I11" s="1306" t="s">
        <v>206</v>
      </c>
    </row>
    <row r="12" spans="1:9" s="200" customFormat="1">
      <c r="A12" s="80"/>
      <c r="B12" s="304"/>
      <c r="C12" s="187"/>
      <c r="D12" s="203" t="str">
        <f>D9</f>
        <v>調査内容</v>
      </c>
      <c r="E12" s="351" t="s">
        <v>167</v>
      </c>
      <c r="F12" s="1413"/>
      <c r="G12" s="1501"/>
      <c r="H12" s="1315"/>
      <c r="I12" s="1469"/>
    </row>
    <row r="13" spans="1:9" s="200" customFormat="1" ht="22.5" customHeight="1">
      <c r="A13" s="80"/>
      <c r="B13" s="304"/>
      <c r="C13" s="187"/>
      <c r="D13" s="1369" t="s">
        <v>436</v>
      </c>
      <c r="E13" s="1370"/>
      <c r="F13" s="1412">
        <v>5</v>
      </c>
      <c r="G13" s="1502"/>
      <c r="H13" s="1314" t="s">
        <v>242</v>
      </c>
      <c r="I13" s="1306" t="s">
        <v>431</v>
      </c>
    </row>
    <row r="14" spans="1:9" s="200" customFormat="1">
      <c r="A14" s="80"/>
      <c r="B14" s="304"/>
      <c r="C14" s="187"/>
      <c r="D14" s="203" t="str">
        <f>D12</f>
        <v>調査内容</v>
      </c>
      <c r="E14" s="351" t="s">
        <v>168</v>
      </c>
      <c r="F14" s="1413"/>
      <c r="G14" s="1501"/>
      <c r="H14" s="1315"/>
      <c r="I14" s="1469"/>
    </row>
    <row r="15" spans="1:9" s="200" customFormat="1">
      <c r="A15" s="80"/>
      <c r="B15" s="304"/>
      <c r="C15" s="187"/>
      <c r="D15" s="1369" t="s">
        <v>442</v>
      </c>
      <c r="E15" s="1370"/>
      <c r="F15" s="1412">
        <v>5</v>
      </c>
      <c r="G15" s="1502"/>
      <c r="H15" s="1304" t="s">
        <v>207</v>
      </c>
      <c r="I15" s="1306" t="s">
        <v>431</v>
      </c>
    </row>
    <row r="16" spans="1:9" s="200" customFormat="1" ht="22.5">
      <c r="A16" s="80"/>
      <c r="B16" s="304"/>
      <c r="C16" s="187"/>
      <c r="D16" s="203" t="str">
        <f>D14</f>
        <v>調査内容</v>
      </c>
      <c r="E16" s="351" t="s">
        <v>169</v>
      </c>
      <c r="F16" s="1413"/>
      <c r="G16" s="1501"/>
      <c r="H16" s="1359"/>
      <c r="I16" s="1469"/>
    </row>
    <row r="17" spans="1:9" s="200" customFormat="1">
      <c r="A17" s="80"/>
      <c r="B17" s="1503" t="s">
        <v>441</v>
      </c>
      <c r="C17" s="1504"/>
      <c r="D17" s="1504"/>
      <c r="E17" s="1504"/>
      <c r="F17" s="1504"/>
      <c r="G17" s="1505"/>
      <c r="H17" s="242"/>
      <c r="I17" s="369"/>
    </row>
    <row r="18" spans="1:9" s="200" customFormat="1" ht="22.5" customHeight="1">
      <c r="A18" s="80"/>
      <c r="B18" s="306"/>
      <c r="C18" s="307"/>
      <c r="D18" s="1369" t="s">
        <v>437</v>
      </c>
      <c r="E18" s="1370"/>
      <c r="F18" s="1412">
        <v>2</v>
      </c>
      <c r="G18" s="1414"/>
      <c r="H18" s="1304" t="s">
        <v>208</v>
      </c>
      <c r="I18" s="1306" t="s">
        <v>209</v>
      </c>
    </row>
    <row r="19" spans="1:9" s="200" customFormat="1" ht="22.5">
      <c r="A19" s="80"/>
      <c r="B19" s="304"/>
      <c r="C19" s="187"/>
      <c r="D19" s="203" t="str">
        <f>D16</f>
        <v>調査内容</v>
      </c>
      <c r="E19" s="351" t="s">
        <v>41</v>
      </c>
      <c r="F19" s="1413"/>
      <c r="G19" s="1415"/>
      <c r="H19" s="1359"/>
      <c r="I19" s="1469"/>
    </row>
    <row r="20" spans="1:9" s="200" customFormat="1" ht="22.5" customHeight="1">
      <c r="A20" s="80"/>
      <c r="B20" s="304"/>
      <c r="C20" s="187"/>
      <c r="D20" s="1369" t="s">
        <v>438</v>
      </c>
      <c r="E20" s="1370"/>
      <c r="F20" s="1412">
        <v>5</v>
      </c>
      <c r="G20" s="1502"/>
      <c r="H20" s="1304" t="s">
        <v>210</v>
      </c>
      <c r="I20" s="1306" t="s">
        <v>432</v>
      </c>
    </row>
    <row r="21" spans="1:9" s="200" customFormat="1" ht="22.5">
      <c r="A21" s="80"/>
      <c r="B21" s="304"/>
      <c r="C21" s="187"/>
      <c r="D21" s="203" t="str">
        <f>D19</f>
        <v>調査内容</v>
      </c>
      <c r="E21" s="351" t="s">
        <v>42</v>
      </c>
      <c r="F21" s="1413"/>
      <c r="G21" s="1501"/>
      <c r="H21" s="1359"/>
      <c r="I21" s="1469"/>
    </row>
    <row r="22" spans="1:9" s="200" customFormat="1" ht="22.5" customHeight="1">
      <c r="A22" s="80"/>
      <c r="B22" s="304"/>
      <c r="C22" s="187"/>
      <c r="D22" s="1369" t="s">
        <v>439</v>
      </c>
      <c r="E22" s="1370"/>
      <c r="F22" s="1412">
        <v>5</v>
      </c>
      <c r="G22" s="1500"/>
      <c r="H22" s="1304" t="s">
        <v>211</v>
      </c>
      <c r="I22" s="1304" t="s">
        <v>432</v>
      </c>
    </row>
    <row r="23" spans="1:9" s="200" customFormat="1" ht="34.5" thickBot="1">
      <c r="A23" s="80"/>
      <c r="B23" s="360"/>
      <c r="C23" s="361"/>
      <c r="D23" s="216" t="str">
        <f>D21</f>
        <v>調査内容</v>
      </c>
      <c r="E23" s="352" t="s">
        <v>43</v>
      </c>
      <c r="F23" s="1506"/>
      <c r="G23" s="1507"/>
      <c r="H23" s="1305"/>
      <c r="I23" s="1305"/>
    </row>
    <row r="24" spans="1:9" s="200" customFormat="1" ht="12" thickTop="1">
      <c r="A24" s="80"/>
      <c r="B24" s="353"/>
      <c r="C24" s="142"/>
      <c r="D24" s="142"/>
      <c r="E24" s="354"/>
      <c r="F24" s="347" t="s">
        <v>334</v>
      </c>
      <c r="G24" s="301"/>
      <c r="H24" s="1246"/>
      <c r="I24" s="1246"/>
    </row>
    <row r="25" spans="1:9" ht="25.5" customHeight="1" thickBot="1">
      <c r="A25" s="193"/>
      <c r="B25" s="144"/>
      <c r="C25" s="145"/>
      <c r="D25" s="145"/>
      <c r="E25" s="355"/>
      <c r="F25" s="356" t="s">
        <v>6</v>
      </c>
      <c r="G25" s="291"/>
      <c r="H25" s="1247"/>
      <c r="I25" s="1247"/>
    </row>
    <row r="26" spans="1:9" ht="12" thickBot="1">
      <c r="A26" s="193"/>
      <c r="B26" s="1316" t="s">
        <v>12</v>
      </c>
      <c r="C26" s="1316"/>
      <c r="D26" s="1316"/>
      <c r="E26" s="1316"/>
      <c r="F26" s="225"/>
      <c r="G26" s="225"/>
      <c r="H26" s="193"/>
      <c r="I26" s="193"/>
    </row>
    <row r="27" spans="1:9" ht="20.100000000000001" customHeight="1">
      <c r="A27" s="193"/>
      <c r="B27" s="1514" t="s">
        <v>430</v>
      </c>
      <c r="C27" s="1318"/>
      <c r="D27" s="227" t="s">
        <v>60</v>
      </c>
      <c r="E27" s="228" t="s">
        <v>70</v>
      </c>
      <c r="F27" s="358" t="s">
        <v>430</v>
      </c>
      <c r="G27" s="341"/>
      <c r="H27" s="325" t="s">
        <v>11</v>
      </c>
      <c r="I27" s="193"/>
    </row>
    <row r="28" spans="1:9" ht="15" customHeight="1">
      <c r="A28" s="193"/>
      <c r="B28" s="1515" t="s">
        <v>61</v>
      </c>
      <c r="C28" s="1516"/>
      <c r="D28" s="362" t="s">
        <v>62</v>
      </c>
      <c r="E28" s="363" t="s">
        <v>63</v>
      </c>
      <c r="F28" s="1517"/>
      <c r="G28" s="324"/>
      <c r="H28" s="343" t="s">
        <v>444</v>
      </c>
    </row>
    <row r="29" spans="1:9" ht="15" customHeight="1">
      <c r="A29" s="193"/>
      <c r="B29" s="1515" t="s">
        <v>64</v>
      </c>
      <c r="C29" s="1516"/>
      <c r="D29" s="364" t="s">
        <v>214</v>
      </c>
      <c r="E29" s="363" t="s">
        <v>65</v>
      </c>
      <c r="F29" s="1518"/>
      <c r="G29" s="324"/>
      <c r="H29" s="1475" t="s">
        <v>443</v>
      </c>
      <c r="I29" s="1475"/>
    </row>
    <row r="30" spans="1:9" ht="15" customHeight="1">
      <c r="A30" s="193"/>
      <c r="B30" s="1515" t="s">
        <v>66</v>
      </c>
      <c r="C30" s="1516"/>
      <c r="D30" s="365" t="s">
        <v>213</v>
      </c>
      <c r="E30" s="363" t="s">
        <v>67</v>
      </c>
      <c r="F30" s="1518"/>
      <c r="G30" s="324"/>
      <c r="H30" s="326" t="s">
        <v>3</v>
      </c>
      <c r="I30" s="345"/>
    </row>
    <row r="31" spans="1:9" ht="15" customHeight="1" thickBot="1">
      <c r="A31" s="193"/>
      <c r="B31" s="1515" t="s">
        <v>33</v>
      </c>
      <c r="C31" s="1516"/>
      <c r="D31" s="365" t="s">
        <v>35</v>
      </c>
      <c r="E31" s="366" t="s">
        <v>226</v>
      </c>
      <c r="F31" s="1519"/>
      <c r="G31" s="324"/>
      <c r="H31" s="327"/>
      <c r="I31" s="329"/>
    </row>
    <row r="32" spans="1:9">
      <c r="A32" s="193"/>
      <c r="B32" s="1508" t="s">
        <v>71</v>
      </c>
      <c r="C32" s="1509"/>
      <c r="D32" s="1509"/>
      <c r="E32" s="1509"/>
      <c r="F32" s="1510"/>
      <c r="G32" s="324"/>
      <c r="H32" s="327"/>
      <c r="I32" s="329"/>
    </row>
    <row r="33" spans="1:9" ht="23.25" customHeight="1" thickBot="1">
      <c r="A33" s="193"/>
      <c r="B33" s="1511" t="s">
        <v>257</v>
      </c>
      <c r="C33" s="1512"/>
      <c r="D33" s="1512"/>
      <c r="E33" s="1512"/>
      <c r="F33" s="1513"/>
      <c r="G33" s="357"/>
      <c r="H33" s="330"/>
      <c r="I33" s="331"/>
    </row>
    <row r="34" spans="1:9" ht="14.1" customHeight="1">
      <c r="A34" s="193"/>
      <c r="B34" s="540" t="s">
        <v>578</v>
      </c>
      <c r="C34" s="193"/>
      <c r="D34" s="193"/>
      <c r="E34" s="193"/>
      <c r="F34" s="193"/>
      <c r="G34" s="193"/>
      <c r="H34" s="193"/>
      <c r="I34" s="193"/>
    </row>
    <row r="35" spans="1:9">
      <c r="A35" s="193"/>
      <c r="B35" s="193"/>
      <c r="C35" s="193"/>
      <c r="D35" s="193"/>
      <c r="E35" s="193"/>
      <c r="F35" s="193"/>
      <c r="G35" s="193"/>
    </row>
    <row r="36" spans="1:9">
      <c r="B36" s="193"/>
      <c r="C36" s="193"/>
      <c r="D36" s="193"/>
      <c r="E36" s="193"/>
      <c r="F36" s="193"/>
      <c r="G36" s="193"/>
    </row>
    <row r="48" spans="1:9">
      <c r="D48" s="226"/>
      <c r="E48" s="226"/>
    </row>
  </sheetData>
  <mergeCells count="58">
    <mergeCell ref="H18:H19"/>
    <mergeCell ref="I18:I19"/>
    <mergeCell ref="D20:E20"/>
    <mergeCell ref="F20:F21"/>
    <mergeCell ref="G20:G21"/>
    <mergeCell ref="H20:H21"/>
    <mergeCell ref="I20:I21"/>
    <mergeCell ref="D18:E18"/>
    <mergeCell ref="F18:F19"/>
    <mergeCell ref="G18:G19"/>
    <mergeCell ref="H29:I29"/>
    <mergeCell ref="B32:F32"/>
    <mergeCell ref="B33:F33"/>
    <mergeCell ref="I22:I23"/>
    <mergeCell ref="I24:I25"/>
    <mergeCell ref="H22:H23"/>
    <mergeCell ref="H24:H25"/>
    <mergeCell ref="B26:E26"/>
    <mergeCell ref="B27:C27"/>
    <mergeCell ref="B28:C28"/>
    <mergeCell ref="F28:F31"/>
    <mergeCell ref="B29:C29"/>
    <mergeCell ref="B30:C30"/>
    <mergeCell ref="B31:C31"/>
    <mergeCell ref="B10:G10"/>
    <mergeCell ref="B17:G17"/>
    <mergeCell ref="D15:E15"/>
    <mergeCell ref="F15:F16"/>
    <mergeCell ref="D22:E22"/>
    <mergeCell ref="F22:F23"/>
    <mergeCell ref="G22:G23"/>
    <mergeCell ref="G15:G16"/>
    <mergeCell ref="H15:H16"/>
    <mergeCell ref="I15:I16"/>
    <mergeCell ref="D11:E11"/>
    <mergeCell ref="F11:F12"/>
    <mergeCell ref="G11:G12"/>
    <mergeCell ref="H11:H12"/>
    <mergeCell ref="I11:I12"/>
    <mergeCell ref="D13:E13"/>
    <mergeCell ref="F13:F14"/>
    <mergeCell ref="G13:G14"/>
    <mergeCell ref="H13:H14"/>
    <mergeCell ref="I13:I14"/>
    <mergeCell ref="I6:I7"/>
    <mergeCell ref="D8:E8"/>
    <mergeCell ref="F8:F9"/>
    <mergeCell ref="G8:G9"/>
    <mergeCell ref="H8:H9"/>
    <mergeCell ref="I8:I9"/>
    <mergeCell ref="B2:C2"/>
    <mergeCell ref="D2:E2"/>
    <mergeCell ref="B5:E5"/>
    <mergeCell ref="D6:E6"/>
    <mergeCell ref="F6:F7"/>
    <mergeCell ref="F4:H4"/>
    <mergeCell ref="G6:G7"/>
    <mergeCell ref="H6:H7"/>
  </mergeCells>
  <phoneticPr fontId="4"/>
  <pageMargins left="0.59055118110236227" right="0.59055118110236227" top="0.39370078740157483" bottom="0.59055118110236227" header="0.39370078740157483" footer="0.51181102362204722"/>
  <pageSetup paperSize="9" fitToHeight="2"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sheetPr>
  <dimension ref="A1:N38"/>
  <sheetViews>
    <sheetView zoomScaleNormal="100" zoomScaleSheetLayoutView="80" workbookViewId="0">
      <selection activeCell="B2" sqref="B2:C2"/>
    </sheetView>
  </sheetViews>
  <sheetFormatPr defaultRowHeight="11.25"/>
  <cols>
    <col min="1" max="1" width="4" style="192" customWidth="1"/>
    <col min="2" max="2" width="3.375" style="192" customWidth="1"/>
    <col min="3" max="3" width="2.625" style="192" bestFit="1" customWidth="1"/>
    <col min="4" max="4" width="5.75" style="192" customWidth="1"/>
    <col min="5" max="5" width="35" style="192" customWidth="1"/>
    <col min="6" max="7" width="4.375" style="192" bestFit="1" customWidth="1"/>
    <col min="8" max="8" width="0.625" style="192" customWidth="1"/>
    <col min="9" max="9" width="5.125" style="192" customWidth="1"/>
    <col min="10" max="10" width="8.25" style="192" bestFit="1" customWidth="1"/>
    <col min="11" max="11" width="38.375" style="192" customWidth="1"/>
    <col min="12" max="12" width="22.5" style="192" customWidth="1"/>
    <col min="13" max="13" width="6.5" style="192" customWidth="1"/>
    <col min="14" max="16384" width="9" style="192"/>
  </cols>
  <sheetData>
    <row r="1" spans="1:14" ht="12" thickBot="1">
      <c r="A1" s="193"/>
      <c r="B1" s="256"/>
      <c r="C1" s="193"/>
      <c r="D1" s="193"/>
      <c r="E1" s="193"/>
      <c r="F1" s="193"/>
      <c r="G1" s="193"/>
      <c r="H1" s="193"/>
      <c r="I1" s="193"/>
      <c r="J1" s="194"/>
      <c r="K1" s="193"/>
      <c r="L1" s="193"/>
      <c r="M1" s="193"/>
      <c r="N1" s="193"/>
    </row>
    <row r="2" spans="1:14" ht="18.75" thickBot="1">
      <c r="A2" s="193"/>
      <c r="B2" s="1520" t="s">
        <v>225</v>
      </c>
      <c r="C2" s="1521"/>
      <c r="D2" s="1522" t="s">
        <v>57</v>
      </c>
      <c r="E2" s="1523"/>
      <c r="F2" s="162" t="s">
        <v>328</v>
      </c>
      <c r="G2" s="373"/>
      <c r="H2" s="374"/>
      <c r="I2" s="163" t="s">
        <v>329</v>
      </c>
      <c r="J2" s="128"/>
      <c r="K2" s="341"/>
      <c r="L2" s="1583" t="s">
        <v>495</v>
      </c>
      <c r="M2" s="1583"/>
      <c r="N2" s="193"/>
    </row>
    <row r="3" spans="1:14">
      <c r="A3" s="193"/>
      <c r="B3" s="1524" t="s">
        <v>175</v>
      </c>
      <c r="C3" s="1524"/>
      <c r="D3" s="1524"/>
      <c r="E3" s="1524"/>
      <c r="F3" s="1524"/>
      <c r="G3" s="1524"/>
      <c r="H3" s="1524"/>
      <c r="I3" s="1524"/>
      <c r="J3" s="1524"/>
      <c r="K3" s="1524"/>
      <c r="L3" s="1524"/>
      <c r="M3" s="193"/>
      <c r="N3" s="193"/>
    </row>
    <row r="4" spans="1:14">
      <c r="A4" s="193"/>
      <c r="B4" s="196" t="s">
        <v>447</v>
      </c>
      <c r="C4" s="263"/>
      <c r="D4" s="263"/>
      <c r="E4" s="263" t="s">
        <v>448</v>
      </c>
      <c r="F4" s="193"/>
      <c r="G4" s="193"/>
      <c r="H4" s="193"/>
      <c r="I4" s="193"/>
      <c r="J4" s="193"/>
      <c r="K4" s="193"/>
      <c r="L4" s="193"/>
      <c r="M4" s="193"/>
      <c r="N4" s="193"/>
    </row>
    <row r="5" spans="1:14">
      <c r="A5" s="193"/>
      <c r="B5" s="196"/>
      <c r="C5" s="193"/>
      <c r="D5" s="193"/>
      <c r="E5" s="193"/>
      <c r="F5" s="1589" t="s">
        <v>237</v>
      </c>
      <c r="G5" s="1589"/>
      <c r="H5" s="1589"/>
      <c r="I5" s="1589"/>
      <c r="J5" s="1589"/>
      <c r="K5" s="1589"/>
      <c r="L5" s="193"/>
      <c r="M5" s="193"/>
      <c r="N5" s="193"/>
    </row>
    <row r="6" spans="1:14" ht="14.25" thickBot="1">
      <c r="A6" s="193"/>
      <c r="B6" s="261" t="s">
        <v>429</v>
      </c>
      <c r="C6" s="193"/>
      <c r="D6" s="193"/>
      <c r="E6" s="193"/>
      <c r="F6" s="1590" t="s">
        <v>92</v>
      </c>
      <c r="G6" s="1590"/>
      <c r="H6" s="1590"/>
      <c r="I6" s="1590"/>
      <c r="J6" s="1590"/>
      <c r="K6" s="1591"/>
      <c r="L6" s="193"/>
      <c r="M6" s="193"/>
      <c r="N6" s="193"/>
    </row>
    <row r="7" spans="1:14" s="200" customFormat="1">
      <c r="A7" s="80"/>
      <c r="B7" s="1375" t="s">
        <v>469</v>
      </c>
      <c r="C7" s="1539"/>
      <c r="D7" s="1539"/>
      <c r="E7" s="1539"/>
      <c r="F7" s="376" t="s">
        <v>87</v>
      </c>
      <c r="G7" s="377" t="s">
        <v>87</v>
      </c>
      <c r="H7" s="1542" t="s">
        <v>112</v>
      </c>
      <c r="I7" s="1543"/>
      <c r="J7" s="1546" t="s">
        <v>40</v>
      </c>
      <c r="K7" s="1537" t="s">
        <v>181</v>
      </c>
      <c r="L7" s="1549" t="s">
        <v>453</v>
      </c>
      <c r="M7" s="1537" t="s">
        <v>335</v>
      </c>
      <c r="N7" s="80"/>
    </row>
    <row r="8" spans="1:14" s="200" customFormat="1">
      <c r="A8" s="80"/>
      <c r="B8" s="1540"/>
      <c r="C8" s="1541"/>
      <c r="D8" s="1541"/>
      <c r="E8" s="1541"/>
      <c r="F8" s="378" t="s">
        <v>88</v>
      </c>
      <c r="G8" s="379" t="s">
        <v>89</v>
      </c>
      <c r="H8" s="1544"/>
      <c r="I8" s="1545"/>
      <c r="J8" s="1547"/>
      <c r="K8" s="1548"/>
      <c r="L8" s="1550"/>
      <c r="M8" s="1538"/>
      <c r="N8" s="80"/>
    </row>
    <row r="9" spans="1:14" s="200" customFormat="1">
      <c r="A9" s="80"/>
      <c r="B9" s="202"/>
      <c r="C9" s="1584" t="s">
        <v>90</v>
      </c>
      <c r="D9" s="1585"/>
      <c r="E9" s="1586"/>
      <c r="F9" s="1528">
        <v>5</v>
      </c>
      <c r="G9" s="1530">
        <v>5</v>
      </c>
      <c r="H9" s="1531"/>
      <c r="I9" s="1532"/>
      <c r="J9" s="1535"/>
      <c r="K9" s="1304" t="s">
        <v>238</v>
      </c>
      <c r="L9" s="1290" t="s">
        <v>449</v>
      </c>
      <c r="M9" s="1272" t="s">
        <v>183</v>
      </c>
      <c r="N9" s="80"/>
    </row>
    <row r="10" spans="1:14" s="200" customFormat="1" ht="33.75" customHeight="1">
      <c r="A10" s="80"/>
      <c r="B10" s="202"/>
      <c r="C10" s="1559" t="s">
        <v>10</v>
      </c>
      <c r="D10" s="1560"/>
      <c r="E10" s="435" t="s">
        <v>454</v>
      </c>
      <c r="F10" s="1529"/>
      <c r="G10" s="1043"/>
      <c r="H10" s="1533"/>
      <c r="I10" s="1534"/>
      <c r="J10" s="1536"/>
      <c r="K10" s="1359"/>
      <c r="L10" s="1291"/>
      <c r="M10" s="1273"/>
      <c r="N10" s="80"/>
    </row>
    <row r="11" spans="1:14" s="200" customFormat="1" ht="22.5" customHeight="1">
      <c r="A11" s="80"/>
      <c r="B11" s="202"/>
      <c r="C11" s="1525" t="s">
        <v>465</v>
      </c>
      <c r="D11" s="1526"/>
      <c r="E11" s="1527"/>
      <c r="F11" s="1528">
        <v>3</v>
      </c>
      <c r="G11" s="1530">
        <v>3</v>
      </c>
      <c r="H11" s="1531"/>
      <c r="I11" s="1532"/>
      <c r="J11" s="1535"/>
      <c r="K11" s="1304" t="s">
        <v>192</v>
      </c>
      <c r="L11" s="1290" t="s">
        <v>184</v>
      </c>
      <c r="M11" s="1273"/>
      <c r="N11" s="80"/>
    </row>
    <row r="12" spans="1:14" s="200" customFormat="1" ht="33.75">
      <c r="A12" s="80"/>
      <c r="B12" s="202"/>
      <c r="C12" s="1559" t="str">
        <f>C10</f>
        <v>調査内容</v>
      </c>
      <c r="D12" s="1560"/>
      <c r="E12" s="436" t="s">
        <v>455</v>
      </c>
      <c r="F12" s="1529"/>
      <c r="G12" s="1043"/>
      <c r="H12" s="1533"/>
      <c r="I12" s="1534"/>
      <c r="J12" s="1536"/>
      <c r="K12" s="1359"/>
      <c r="L12" s="1291"/>
      <c r="M12" s="1273"/>
      <c r="N12" s="80"/>
    </row>
    <row r="13" spans="1:14" s="200" customFormat="1" ht="13.5">
      <c r="A13" s="80"/>
      <c r="B13" s="202"/>
      <c r="C13" s="1525" t="s">
        <v>458</v>
      </c>
      <c r="D13" s="1526"/>
      <c r="E13" s="1527"/>
      <c r="F13" s="1528">
        <v>2</v>
      </c>
      <c r="G13" s="1530">
        <v>2</v>
      </c>
      <c r="H13" s="1531"/>
      <c r="I13" s="1532"/>
      <c r="J13" s="1535"/>
      <c r="K13" s="1304" t="s">
        <v>185</v>
      </c>
      <c r="L13" s="1290" t="s">
        <v>464</v>
      </c>
      <c r="M13" s="1273"/>
      <c r="N13" s="80"/>
    </row>
    <row r="14" spans="1:14" s="200" customFormat="1" ht="13.5">
      <c r="A14" s="80"/>
      <c r="B14" s="202"/>
      <c r="C14" s="1559" t="str">
        <f>C12</f>
        <v>調査内容</v>
      </c>
      <c r="D14" s="1560"/>
      <c r="E14" s="436" t="s">
        <v>456</v>
      </c>
      <c r="F14" s="1529"/>
      <c r="G14" s="1043"/>
      <c r="H14" s="1533"/>
      <c r="I14" s="1534"/>
      <c r="J14" s="1536"/>
      <c r="K14" s="1359"/>
      <c r="L14" s="1291"/>
      <c r="M14" s="1273"/>
      <c r="N14" s="80"/>
    </row>
    <row r="15" spans="1:14" s="200" customFormat="1" ht="23.25" customHeight="1">
      <c r="A15" s="80"/>
      <c r="B15" s="202"/>
      <c r="C15" s="1525" t="s">
        <v>457</v>
      </c>
      <c r="D15" s="1526"/>
      <c r="E15" s="1527"/>
      <c r="F15" s="1528">
        <v>5</v>
      </c>
      <c r="G15" s="1530">
        <v>5</v>
      </c>
      <c r="H15" s="1531"/>
      <c r="I15" s="1532"/>
      <c r="J15" s="1535"/>
      <c r="K15" s="1304" t="s">
        <v>186</v>
      </c>
      <c r="L15" s="1290" t="s">
        <v>450</v>
      </c>
      <c r="M15" s="1273"/>
      <c r="N15" s="80"/>
    </row>
    <row r="16" spans="1:14" s="200" customFormat="1" ht="22.5">
      <c r="A16" s="80"/>
      <c r="B16" s="280"/>
      <c r="C16" s="1587" t="str">
        <f>C14</f>
        <v>調査内容</v>
      </c>
      <c r="D16" s="1588"/>
      <c r="E16" s="437" t="s">
        <v>91</v>
      </c>
      <c r="F16" s="1529"/>
      <c r="G16" s="1043"/>
      <c r="H16" s="1533"/>
      <c r="I16" s="1534"/>
      <c r="J16" s="1551"/>
      <c r="K16" s="1359"/>
      <c r="L16" s="1291"/>
      <c r="M16" s="1273"/>
      <c r="N16" s="80"/>
    </row>
    <row r="17" spans="1:14" s="200" customFormat="1">
      <c r="A17" s="80"/>
      <c r="B17" s="1556" t="s">
        <v>470</v>
      </c>
      <c r="C17" s="1557"/>
      <c r="D17" s="1557"/>
      <c r="E17" s="1557"/>
      <c r="F17" s="438"/>
      <c r="G17" s="439"/>
      <c r="H17" s="1558"/>
      <c r="I17" s="1045"/>
      <c r="J17" s="440"/>
      <c r="K17" s="242"/>
      <c r="L17" s="243"/>
      <c r="M17" s="1273"/>
      <c r="N17" s="80"/>
    </row>
    <row r="18" spans="1:14" s="200" customFormat="1" ht="13.5">
      <c r="A18" s="80"/>
      <c r="B18" s="202"/>
      <c r="C18" s="1525" t="s">
        <v>445</v>
      </c>
      <c r="D18" s="1526"/>
      <c r="E18" s="1527"/>
      <c r="F18" s="1552">
        <v>5</v>
      </c>
      <c r="G18" s="1554">
        <v>5</v>
      </c>
      <c r="H18" s="1531"/>
      <c r="I18" s="1532"/>
      <c r="J18" s="1535"/>
      <c r="K18" s="1304" t="s">
        <v>187</v>
      </c>
      <c r="L18" s="1290" t="s">
        <v>451</v>
      </c>
      <c r="M18" s="1273"/>
      <c r="N18" s="80"/>
    </row>
    <row r="19" spans="1:14" s="200" customFormat="1" ht="22.5">
      <c r="A19" s="80"/>
      <c r="B19" s="202"/>
      <c r="C19" s="1559" t="str">
        <f>C14</f>
        <v>調査内容</v>
      </c>
      <c r="D19" s="1560"/>
      <c r="E19" s="435" t="s">
        <v>459</v>
      </c>
      <c r="F19" s="1553"/>
      <c r="G19" s="1555"/>
      <c r="H19" s="1533"/>
      <c r="I19" s="1534"/>
      <c r="J19" s="1536"/>
      <c r="K19" s="1359"/>
      <c r="L19" s="1291"/>
      <c r="M19" s="1273"/>
      <c r="N19" s="80"/>
    </row>
    <row r="20" spans="1:14" s="200" customFormat="1" ht="13.5">
      <c r="A20" s="80"/>
      <c r="B20" s="202"/>
      <c r="C20" s="1525" t="s">
        <v>446</v>
      </c>
      <c r="D20" s="1526"/>
      <c r="E20" s="1527"/>
      <c r="F20" s="1552">
        <v>3</v>
      </c>
      <c r="G20" s="1554">
        <v>3</v>
      </c>
      <c r="H20" s="1531"/>
      <c r="I20" s="1532"/>
      <c r="J20" s="1535"/>
      <c r="K20" s="1304" t="s">
        <v>188</v>
      </c>
      <c r="L20" s="1290"/>
      <c r="M20" s="1273"/>
      <c r="N20" s="80"/>
    </row>
    <row r="21" spans="1:14" s="200" customFormat="1" ht="33.75">
      <c r="A21" s="80"/>
      <c r="B21" s="202"/>
      <c r="C21" s="1559" t="str">
        <f>C16</f>
        <v>調査内容</v>
      </c>
      <c r="D21" s="1560"/>
      <c r="E21" s="435" t="s">
        <v>460</v>
      </c>
      <c r="F21" s="1553"/>
      <c r="G21" s="1555"/>
      <c r="H21" s="1533"/>
      <c r="I21" s="1534"/>
      <c r="J21" s="1536"/>
      <c r="K21" s="1359"/>
      <c r="L21" s="1291"/>
      <c r="M21" s="1273"/>
      <c r="N21" s="80"/>
    </row>
    <row r="22" spans="1:14" s="200" customFormat="1" ht="13.5">
      <c r="A22" s="80"/>
      <c r="B22" s="202"/>
      <c r="C22" s="1525" t="s">
        <v>93</v>
      </c>
      <c r="D22" s="1526"/>
      <c r="E22" s="1527"/>
      <c r="F22" s="1528">
        <v>2</v>
      </c>
      <c r="G22" s="1530">
        <v>2</v>
      </c>
      <c r="H22" s="1531"/>
      <c r="I22" s="1532"/>
      <c r="J22" s="1535"/>
      <c r="K22" s="1304" t="s">
        <v>189</v>
      </c>
      <c r="L22" s="1290" t="s">
        <v>190</v>
      </c>
      <c r="M22" s="1273"/>
      <c r="N22" s="80"/>
    </row>
    <row r="23" spans="1:14" s="200" customFormat="1" ht="13.5">
      <c r="A23" s="80"/>
      <c r="B23" s="202"/>
      <c r="C23" s="1559" t="str">
        <f>C21</f>
        <v>調査内容</v>
      </c>
      <c r="D23" s="1560"/>
      <c r="E23" s="436" t="s">
        <v>461</v>
      </c>
      <c r="F23" s="1529"/>
      <c r="G23" s="1043"/>
      <c r="H23" s="1533"/>
      <c r="I23" s="1534"/>
      <c r="J23" s="1536"/>
      <c r="K23" s="1359"/>
      <c r="L23" s="1291"/>
      <c r="M23" s="1273"/>
      <c r="N23" s="80"/>
    </row>
    <row r="24" spans="1:14" s="200" customFormat="1" ht="21.75" customHeight="1">
      <c r="A24" s="80"/>
      <c r="B24" s="202"/>
      <c r="C24" s="1525" t="s">
        <v>463</v>
      </c>
      <c r="D24" s="1526"/>
      <c r="E24" s="1527"/>
      <c r="F24" s="1528">
        <v>5</v>
      </c>
      <c r="G24" s="1530">
        <v>5</v>
      </c>
      <c r="H24" s="1531"/>
      <c r="I24" s="1532"/>
      <c r="J24" s="1535"/>
      <c r="K24" s="1314" t="s">
        <v>191</v>
      </c>
      <c r="L24" s="1306" t="s">
        <v>452</v>
      </c>
      <c r="M24" s="1273"/>
      <c r="N24" s="80"/>
    </row>
    <row r="25" spans="1:14" s="200" customFormat="1" ht="14.25" thickBot="1">
      <c r="A25" s="80"/>
      <c r="B25" s="252"/>
      <c r="C25" s="1581" t="str">
        <f>C23</f>
        <v>調査内容</v>
      </c>
      <c r="D25" s="1582"/>
      <c r="E25" s="441" t="s">
        <v>462</v>
      </c>
      <c r="F25" s="1571"/>
      <c r="G25" s="1572"/>
      <c r="H25" s="1573"/>
      <c r="I25" s="1574"/>
      <c r="J25" s="1247"/>
      <c r="K25" s="1474"/>
      <c r="L25" s="1307"/>
      <c r="M25" s="1275"/>
      <c r="N25" s="80"/>
    </row>
    <row r="26" spans="1:14" s="200" customFormat="1" ht="12" thickTop="1">
      <c r="A26" s="80"/>
      <c r="B26" s="202"/>
      <c r="C26" s="370"/>
      <c r="D26" s="218"/>
      <c r="E26" s="427"/>
      <c r="F26" s="111"/>
      <c r="G26" s="111"/>
      <c r="H26" s="1561" t="s">
        <v>334</v>
      </c>
      <c r="I26" s="1562"/>
      <c r="J26" s="428"/>
      <c r="K26" s="1563"/>
      <c r="L26" s="1565"/>
      <c r="M26" s="1567"/>
      <c r="N26" s="80"/>
    </row>
    <row r="27" spans="1:14" ht="26.25" customHeight="1" thickBot="1">
      <c r="A27" s="193"/>
      <c r="B27" s="289"/>
      <c r="C27" s="290"/>
      <c r="D27" s="290"/>
      <c r="E27" s="221"/>
      <c r="F27" s="371"/>
      <c r="G27" s="371"/>
      <c r="H27" s="1569" t="s">
        <v>6</v>
      </c>
      <c r="I27" s="1570"/>
      <c r="J27" s="372"/>
      <c r="K27" s="1564"/>
      <c r="L27" s="1566"/>
      <c r="M27" s="1568"/>
      <c r="N27" s="193"/>
    </row>
    <row r="28" spans="1:14" ht="12" thickBot="1">
      <c r="A28" s="193"/>
      <c r="B28" s="1316" t="s">
        <v>12</v>
      </c>
      <c r="C28" s="1316"/>
      <c r="D28" s="1316"/>
      <c r="E28" s="1316"/>
      <c r="F28" s="429"/>
      <c r="G28" s="429"/>
      <c r="H28" s="1575"/>
      <c r="I28" s="1575"/>
      <c r="J28" s="193"/>
      <c r="K28" s="344" t="s">
        <v>466</v>
      </c>
      <c r="L28" s="193"/>
      <c r="M28" s="193"/>
      <c r="N28" s="193"/>
    </row>
    <row r="29" spans="1:14" ht="21.75" customHeight="1">
      <c r="A29" s="193"/>
      <c r="B29" s="1514" t="s">
        <v>430</v>
      </c>
      <c r="C29" s="1318"/>
      <c r="D29" s="227" t="s">
        <v>60</v>
      </c>
      <c r="E29" s="1576" t="s">
        <v>70</v>
      </c>
      <c r="F29" s="1577"/>
      <c r="G29" s="1577"/>
      <c r="H29" s="1514" t="s">
        <v>430</v>
      </c>
      <c r="I29" s="1578"/>
      <c r="J29" s="193"/>
      <c r="K29" s="1607" t="s">
        <v>467</v>
      </c>
      <c r="L29" s="1608"/>
      <c r="M29" s="1608"/>
      <c r="N29" s="193"/>
    </row>
    <row r="30" spans="1:14">
      <c r="A30" s="193"/>
      <c r="B30" s="1321" t="s">
        <v>61</v>
      </c>
      <c r="C30" s="1322"/>
      <c r="D30" s="312" t="s">
        <v>62</v>
      </c>
      <c r="E30" s="1579" t="s">
        <v>63</v>
      </c>
      <c r="F30" s="1580"/>
      <c r="G30" s="1580"/>
      <c r="H30" s="1595"/>
      <c r="I30" s="1596"/>
      <c r="J30" s="193"/>
      <c r="K30" s="1589" t="s">
        <v>468</v>
      </c>
      <c r="L30" s="1609"/>
      <c r="M30" s="1609"/>
      <c r="N30" s="193"/>
    </row>
    <row r="31" spans="1:14">
      <c r="A31" s="193"/>
      <c r="B31" s="1321" t="s">
        <v>64</v>
      </c>
      <c r="C31" s="1322"/>
      <c r="D31" s="314" t="s">
        <v>212</v>
      </c>
      <c r="E31" s="1579" t="s">
        <v>65</v>
      </c>
      <c r="F31" s="1580"/>
      <c r="G31" s="1580"/>
      <c r="H31" s="1597"/>
      <c r="I31" s="1598"/>
      <c r="J31" s="193"/>
      <c r="K31" s="1610" t="s">
        <v>443</v>
      </c>
      <c r="L31" s="1610"/>
      <c r="M31" s="1609"/>
      <c r="N31" s="193"/>
    </row>
    <row r="32" spans="1:14">
      <c r="A32" s="193"/>
      <c r="B32" s="1321" t="s">
        <v>66</v>
      </c>
      <c r="C32" s="1322"/>
      <c r="D32" s="315" t="s">
        <v>213</v>
      </c>
      <c r="E32" s="1579" t="s">
        <v>67</v>
      </c>
      <c r="F32" s="1580"/>
      <c r="G32" s="1580"/>
      <c r="H32" s="1597"/>
      <c r="I32" s="1598"/>
      <c r="J32" s="193"/>
      <c r="K32" s="1611" t="s">
        <v>3</v>
      </c>
      <c r="L32" s="1612"/>
      <c r="M32" s="1613"/>
      <c r="N32" s="193"/>
    </row>
    <row r="33" spans="1:14" ht="12" thickBot="1">
      <c r="A33" s="193"/>
      <c r="B33" s="1321" t="s">
        <v>33</v>
      </c>
      <c r="C33" s="1322"/>
      <c r="D33" s="315" t="s">
        <v>35</v>
      </c>
      <c r="E33" s="1579" t="s">
        <v>226</v>
      </c>
      <c r="F33" s="1580"/>
      <c r="G33" s="1580"/>
      <c r="H33" s="1599"/>
      <c r="I33" s="1600"/>
      <c r="J33" s="193"/>
      <c r="K33" s="1614"/>
      <c r="L33" s="1615"/>
      <c r="M33" s="1616"/>
      <c r="N33" s="193"/>
    </row>
    <row r="34" spans="1:14">
      <c r="A34" s="193"/>
      <c r="B34" s="1601" t="s">
        <v>71</v>
      </c>
      <c r="C34" s="1602"/>
      <c r="D34" s="1602"/>
      <c r="E34" s="1602"/>
      <c r="F34" s="1602"/>
      <c r="G34" s="1602"/>
      <c r="H34" s="1602"/>
      <c r="I34" s="1603"/>
      <c r="J34" s="375"/>
      <c r="K34" s="1614"/>
      <c r="L34" s="1615"/>
      <c r="M34" s="1616"/>
      <c r="N34" s="193"/>
    </row>
    <row r="35" spans="1:14" ht="22.5" customHeight="1" thickBot="1">
      <c r="A35" s="193"/>
      <c r="B35" s="1604" t="s">
        <v>257</v>
      </c>
      <c r="C35" s="1605"/>
      <c r="D35" s="1605"/>
      <c r="E35" s="1605"/>
      <c r="F35" s="1605"/>
      <c r="G35" s="1605"/>
      <c r="H35" s="1605"/>
      <c r="I35" s="1606"/>
      <c r="J35" s="375"/>
      <c r="K35" s="1592"/>
      <c r="L35" s="1593"/>
      <c r="M35" s="1594"/>
      <c r="N35" s="193"/>
    </row>
    <row r="36" spans="1:14" ht="14.1" customHeight="1">
      <c r="A36" s="193"/>
      <c r="B36" s="434" t="s">
        <v>578</v>
      </c>
      <c r="C36" s="193"/>
      <c r="D36" s="193"/>
      <c r="E36" s="193"/>
      <c r="F36" s="193"/>
      <c r="G36" s="193"/>
      <c r="H36" s="193"/>
      <c r="I36" s="193"/>
      <c r="J36" s="193"/>
      <c r="K36" s="193"/>
      <c r="L36" s="193"/>
      <c r="M36" s="193"/>
      <c r="N36" s="193"/>
    </row>
    <row r="37" spans="1:14">
      <c r="A37" s="193"/>
      <c r="B37" s="193"/>
      <c r="C37" s="193"/>
      <c r="D37" s="193"/>
      <c r="E37" s="193"/>
      <c r="F37" s="193"/>
      <c r="G37" s="193"/>
      <c r="H37" s="193"/>
      <c r="I37" s="193"/>
      <c r="J37" s="193"/>
      <c r="K37" s="193"/>
      <c r="L37" s="193"/>
      <c r="M37" s="193"/>
      <c r="N37" s="193"/>
    </row>
    <row r="38" spans="1:14">
      <c r="D38" s="226"/>
      <c r="E38" s="226"/>
    </row>
  </sheetData>
  <mergeCells count="107">
    <mergeCell ref="K35:M35"/>
    <mergeCell ref="H30:I33"/>
    <mergeCell ref="B34:I34"/>
    <mergeCell ref="B35:I35"/>
    <mergeCell ref="K29:M29"/>
    <mergeCell ref="K30:M30"/>
    <mergeCell ref="K31:M31"/>
    <mergeCell ref="K32:M32"/>
    <mergeCell ref="K33:M33"/>
    <mergeCell ref="K34:M34"/>
    <mergeCell ref="B32:C32"/>
    <mergeCell ref="E32:G32"/>
    <mergeCell ref="B33:C33"/>
    <mergeCell ref="E33:G33"/>
    <mergeCell ref="C22:E22"/>
    <mergeCell ref="C23:D23"/>
    <mergeCell ref="C24:E24"/>
    <mergeCell ref="C25:D25"/>
    <mergeCell ref="L2:M2"/>
    <mergeCell ref="C9:E9"/>
    <mergeCell ref="C10:D10"/>
    <mergeCell ref="C11:E11"/>
    <mergeCell ref="C12:D12"/>
    <mergeCell ref="C14:D14"/>
    <mergeCell ref="C15:E15"/>
    <mergeCell ref="C16:D16"/>
    <mergeCell ref="F5:K5"/>
    <mergeCell ref="F6:K6"/>
    <mergeCell ref="L24:L25"/>
    <mergeCell ref="L20:L21"/>
    <mergeCell ref="F22:F23"/>
    <mergeCell ref="G22:G23"/>
    <mergeCell ref="H22:I23"/>
    <mergeCell ref="J22:J23"/>
    <mergeCell ref="K22:K23"/>
    <mergeCell ref="L22:L23"/>
    <mergeCell ref="J18:J19"/>
    <mergeCell ref="K18:K19"/>
    <mergeCell ref="B28:E28"/>
    <mergeCell ref="H28:I28"/>
    <mergeCell ref="B29:C29"/>
    <mergeCell ref="E29:G29"/>
    <mergeCell ref="H29:I29"/>
    <mergeCell ref="B30:C30"/>
    <mergeCell ref="E30:G30"/>
    <mergeCell ref="B31:C31"/>
    <mergeCell ref="E31:G31"/>
    <mergeCell ref="H26:I26"/>
    <mergeCell ref="K26:K27"/>
    <mergeCell ref="L26:L27"/>
    <mergeCell ref="M26:M27"/>
    <mergeCell ref="H27:I27"/>
    <mergeCell ref="F24:F25"/>
    <mergeCell ref="G24:G25"/>
    <mergeCell ref="H24:I25"/>
    <mergeCell ref="J24:J25"/>
    <mergeCell ref="K24:K25"/>
    <mergeCell ref="L18:L19"/>
    <mergeCell ref="F20:F21"/>
    <mergeCell ref="G20:G21"/>
    <mergeCell ref="H20:I21"/>
    <mergeCell ref="J20:J21"/>
    <mergeCell ref="K20:K21"/>
    <mergeCell ref="B17:E17"/>
    <mergeCell ref="H17:I17"/>
    <mergeCell ref="F18:F19"/>
    <mergeCell ref="G18:G19"/>
    <mergeCell ref="H18:I19"/>
    <mergeCell ref="C18:E18"/>
    <mergeCell ref="C19:D19"/>
    <mergeCell ref="C20:E20"/>
    <mergeCell ref="C21:D21"/>
    <mergeCell ref="F15:F16"/>
    <mergeCell ref="G15:G16"/>
    <mergeCell ref="H15:I16"/>
    <mergeCell ref="J15:J16"/>
    <mergeCell ref="K15:K16"/>
    <mergeCell ref="L15:L16"/>
    <mergeCell ref="F13:F14"/>
    <mergeCell ref="G13:G14"/>
    <mergeCell ref="H13:I14"/>
    <mergeCell ref="J13:J14"/>
    <mergeCell ref="K13:K14"/>
    <mergeCell ref="B2:C2"/>
    <mergeCell ref="D2:E2"/>
    <mergeCell ref="B3:L3"/>
    <mergeCell ref="C13:E13"/>
    <mergeCell ref="M9:M25"/>
    <mergeCell ref="F11:F12"/>
    <mergeCell ref="G11:G12"/>
    <mergeCell ref="H11:I12"/>
    <mergeCell ref="J11:J12"/>
    <mergeCell ref="K11:K12"/>
    <mergeCell ref="L11:L12"/>
    <mergeCell ref="M7:M8"/>
    <mergeCell ref="F9:F10"/>
    <mergeCell ref="G9:G10"/>
    <mergeCell ref="H9:I10"/>
    <mergeCell ref="J9:J10"/>
    <mergeCell ref="K9:K10"/>
    <mergeCell ref="L9:L10"/>
    <mergeCell ref="B7:E8"/>
    <mergeCell ref="H7:I8"/>
    <mergeCell ref="J7:J8"/>
    <mergeCell ref="K7:K8"/>
    <mergeCell ref="L7:L8"/>
    <mergeCell ref="L13:L14"/>
  </mergeCells>
  <phoneticPr fontId="4"/>
  <pageMargins left="0.78740157480314965" right="0.39370078740157483" top="0.39370078740157483" bottom="0.59055118110236227" header="0.39370078740157483" footer="0.51181102362204722"/>
  <pageSetup paperSize="9" fitToHeight="5"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B1:AQ145"/>
  <sheetViews>
    <sheetView showGridLines="0" view="pageBreakPreview" zoomScaleNormal="90" zoomScaleSheetLayoutView="100" workbookViewId="0">
      <selection activeCell="B1" sqref="B1:J1"/>
    </sheetView>
  </sheetViews>
  <sheetFormatPr defaultRowHeight="13.5"/>
  <cols>
    <col min="1" max="1" width="1.625" customWidth="1"/>
    <col min="2" max="3" width="4.875" customWidth="1"/>
    <col min="4" max="4" width="9.25" style="649" customWidth="1"/>
    <col min="5" max="5" width="3.625" style="649" bestFit="1" customWidth="1"/>
    <col min="6" max="6" width="45" bestFit="1" customWidth="1"/>
    <col min="7" max="7" width="15.5" bestFit="1" customWidth="1"/>
    <col min="8" max="8" width="17.75" bestFit="1" customWidth="1"/>
    <col min="9" max="9" width="17.625" customWidth="1"/>
    <col min="10" max="10" width="14.25" bestFit="1" customWidth="1"/>
    <col min="11" max="12" width="7.5" style="641" bestFit="1" customWidth="1"/>
    <col min="13" max="13" width="9" style="641" customWidth="1"/>
    <col min="14" max="14" width="8.375" style="641" customWidth="1"/>
    <col min="257" max="257" width="1.625" customWidth="1"/>
    <col min="258" max="259" width="4.875" customWidth="1"/>
    <col min="260" max="260" width="9.25" customWidth="1"/>
    <col min="261" max="261" width="3.625" bestFit="1" customWidth="1"/>
    <col min="262" max="262" width="45" bestFit="1" customWidth="1"/>
    <col min="263" max="263" width="15.5" bestFit="1" customWidth="1"/>
    <col min="264" max="264" width="17.75" bestFit="1" customWidth="1"/>
    <col min="265" max="265" width="17.625" customWidth="1"/>
    <col min="266" max="266" width="14.25" bestFit="1" customWidth="1"/>
    <col min="267" max="268" width="7.5" bestFit="1" customWidth="1"/>
    <col min="269" max="269" width="9" customWidth="1"/>
    <col min="270" max="270" width="8.375" customWidth="1"/>
    <col min="513" max="513" width="1.625" customWidth="1"/>
    <col min="514" max="515" width="4.875" customWidth="1"/>
    <col min="516" max="516" width="9.25" customWidth="1"/>
    <col min="517" max="517" width="3.625" bestFit="1" customWidth="1"/>
    <col min="518" max="518" width="45" bestFit="1" customWidth="1"/>
    <col min="519" max="519" width="15.5" bestFit="1" customWidth="1"/>
    <col min="520" max="520" width="17.75" bestFit="1" customWidth="1"/>
    <col min="521" max="521" width="17.625" customWidth="1"/>
    <col min="522" max="522" width="14.25" bestFit="1" customWidth="1"/>
    <col min="523" max="524" width="7.5" bestFit="1" customWidth="1"/>
    <col min="525" max="525" width="9" customWidth="1"/>
    <col min="526" max="526" width="8.375" customWidth="1"/>
    <col min="769" max="769" width="1.625" customWidth="1"/>
    <col min="770" max="771" width="4.875" customWidth="1"/>
    <col min="772" max="772" width="9.25" customWidth="1"/>
    <col min="773" max="773" width="3.625" bestFit="1" customWidth="1"/>
    <col min="774" max="774" width="45" bestFit="1" customWidth="1"/>
    <col min="775" max="775" width="15.5" bestFit="1" customWidth="1"/>
    <col min="776" max="776" width="17.75" bestFit="1" customWidth="1"/>
    <col min="777" max="777" width="17.625" customWidth="1"/>
    <col min="778" max="778" width="14.25" bestFit="1" customWidth="1"/>
    <col min="779" max="780" width="7.5" bestFit="1" customWidth="1"/>
    <col min="781" max="781" width="9" customWidth="1"/>
    <col min="782" max="782" width="8.375" customWidth="1"/>
    <col min="1025" max="1025" width="1.625" customWidth="1"/>
    <col min="1026" max="1027" width="4.875" customWidth="1"/>
    <col min="1028" max="1028" width="9.25" customWidth="1"/>
    <col min="1029" max="1029" width="3.625" bestFit="1" customWidth="1"/>
    <col min="1030" max="1030" width="45" bestFit="1" customWidth="1"/>
    <col min="1031" max="1031" width="15.5" bestFit="1" customWidth="1"/>
    <col min="1032" max="1032" width="17.75" bestFit="1" customWidth="1"/>
    <col min="1033" max="1033" width="17.625" customWidth="1"/>
    <col min="1034" max="1034" width="14.25" bestFit="1" customWidth="1"/>
    <col min="1035" max="1036" width="7.5" bestFit="1" customWidth="1"/>
    <col min="1037" max="1037" width="9" customWidth="1"/>
    <col min="1038" max="1038" width="8.375" customWidth="1"/>
    <col min="1281" max="1281" width="1.625" customWidth="1"/>
    <col min="1282" max="1283" width="4.875" customWidth="1"/>
    <col min="1284" max="1284" width="9.25" customWidth="1"/>
    <col min="1285" max="1285" width="3.625" bestFit="1" customWidth="1"/>
    <col min="1286" max="1286" width="45" bestFit="1" customWidth="1"/>
    <col min="1287" max="1287" width="15.5" bestFit="1" customWidth="1"/>
    <col min="1288" max="1288" width="17.75" bestFit="1" customWidth="1"/>
    <col min="1289" max="1289" width="17.625" customWidth="1"/>
    <col min="1290" max="1290" width="14.25" bestFit="1" customWidth="1"/>
    <col min="1291" max="1292" width="7.5" bestFit="1" customWidth="1"/>
    <col min="1293" max="1293" width="9" customWidth="1"/>
    <col min="1294" max="1294" width="8.375" customWidth="1"/>
    <col min="1537" max="1537" width="1.625" customWidth="1"/>
    <col min="1538" max="1539" width="4.875" customWidth="1"/>
    <col min="1540" max="1540" width="9.25" customWidth="1"/>
    <col min="1541" max="1541" width="3.625" bestFit="1" customWidth="1"/>
    <col min="1542" max="1542" width="45" bestFit="1" customWidth="1"/>
    <col min="1543" max="1543" width="15.5" bestFit="1" customWidth="1"/>
    <col min="1544" max="1544" width="17.75" bestFit="1" customWidth="1"/>
    <col min="1545" max="1545" width="17.625" customWidth="1"/>
    <col min="1546" max="1546" width="14.25" bestFit="1" customWidth="1"/>
    <col min="1547" max="1548" width="7.5" bestFit="1" customWidth="1"/>
    <col min="1549" max="1549" width="9" customWidth="1"/>
    <col min="1550" max="1550" width="8.375" customWidth="1"/>
    <col min="1793" max="1793" width="1.625" customWidth="1"/>
    <col min="1794" max="1795" width="4.875" customWidth="1"/>
    <col min="1796" max="1796" width="9.25" customWidth="1"/>
    <col min="1797" max="1797" width="3.625" bestFit="1" customWidth="1"/>
    <col min="1798" max="1798" width="45" bestFit="1" customWidth="1"/>
    <col min="1799" max="1799" width="15.5" bestFit="1" customWidth="1"/>
    <col min="1800" max="1800" width="17.75" bestFit="1" customWidth="1"/>
    <col min="1801" max="1801" width="17.625" customWidth="1"/>
    <col min="1802" max="1802" width="14.25" bestFit="1" customWidth="1"/>
    <col min="1803" max="1804" width="7.5" bestFit="1" customWidth="1"/>
    <col min="1805" max="1805" width="9" customWidth="1"/>
    <col min="1806" max="1806" width="8.375" customWidth="1"/>
    <col min="2049" max="2049" width="1.625" customWidth="1"/>
    <col min="2050" max="2051" width="4.875" customWidth="1"/>
    <col min="2052" max="2052" width="9.25" customWidth="1"/>
    <col min="2053" max="2053" width="3.625" bestFit="1" customWidth="1"/>
    <col min="2054" max="2054" width="45" bestFit="1" customWidth="1"/>
    <col min="2055" max="2055" width="15.5" bestFit="1" customWidth="1"/>
    <col min="2056" max="2056" width="17.75" bestFit="1" customWidth="1"/>
    <col min="2057" max="2057" width="17.625" customWidth="1"/>
    <col min="2058" max="2058" width="14.25" bestFit="1" customWidth="1"/>
    <col min="2059" max="2060" width="7.5" bestFit="1" customWidth="1"/>
    <col min="2061" max="2061" width="9" customWidth="1"/>
    <col min="2062" max="2062" width="8.375" customWidth="1"/>
    <col min="2305" max="2305" width="1.625" customWidth="1"/>
    <col min="2306" max="2307" width="4.875" customWidth="1"/>
    <col min="2308" max="2308" width="9.25" customWidth="1"/>
    <col min="2309" max="2309" width="3.625" bestFit="1" customWidth="1"/>
    <col min="2310" max="2310" width="45" bestFit="1" customWidth="1"/>
    <col min="2311" max="2311" width="15.5" bestFit="1" customWidth="1"/>
    <col min="2312" max="2312" width="17.75" bestFit="1" customWidth="1"/>
    <col min="2313" max="2313" width="17.625" customWidth="1"/>
    <col min="2314" max="2314" width="14.25" bestFit="1" customWidth="1"/>
    <col min="2315" max="2316" width="7.5" bestFit="1" customWidth="1"/>
    <col min="2317" max="2317" width="9" customWidth="1"/>
    <col min="2318" max="2318" width="8.375" customWidth="1"/>
    <col min="2561" max="2561" width="1.625" customWidth="1"/>
    <col min="2562" max="2563" width="4.875" customWidth="1"/>
    <col min="2564" max="2564" width="9.25" customWidth="1"/>
    <col min="2565" max="2565" width="3.625" bestFit="1" customWidth="1"/>
    <col min="2566" max="2566" width="45" bestFit="1" customWidth="1"/>
    <col min="2567" max="2567" width="15.5" bestFit="1" customWidth="1"/>
    <col min="2568" max="2568" width="17.75" bestFit="1" customWidth="1"/>
    <col min="2569" max="2569" width="17.625" customWidth="1"/>
    <col min="2570" max="2570" width="14.25" bestFit="1" customWidth="1"/>
    <col min="2571" max="2572" width="7.5" bestFit="1" customWidth="1"/>
    <col min="2573" max="2573" width="9" customWidth="1"/>
    <col min="2574" max="2574" width="8.375" customWidth="1"/>
    <col min="2817" max="2817" width="1.625" customWidth="1"/>
    <col min="2818" max="2819" width="4.875" customWidth="1"/>
    <col min="2820" max="2820" width="9.25" customWidth="1"/>
    <col min="2821" max="2821" width="3.625" bestFit="1" customWidth="1"/>
    <col min="2822" max="2822" width="45" bestFit="1" customWidth="1"/>
    <col min="2823" max="2823" width="15.5" bestFit="1" customWidth="1"/>
    <col min="2824" max="2824" width="17.75" bestFit="1" customWidth="1"/>
    <col min="2825" max="2825" width="17.625" customWidth="1"/>
    <col min="2826" max="2826" width="14.25" bestFit="1" customWidth="1"/>
    <col min="2827" max="2828" width="7.5" bestFit="1" customWidth="1"/>
    <col min="2829" max="2829" width="9" customWidth="1"/>
    <col min="2830" max="2830" width="8.375" customWidth="1"/>
    <col min="3073" max="3073" width="1.625" customWidth="1"/>
    <col min="3074" max="3075" width="4.875" customWidth="1"/>
    <col min="3076" max="3076" width="9.25" customWidth="1"/>
    <col min="3077" max="3077" width="3.625" bestFit="1" customWidth="1"/>
    <col min="3078" max="3078" width="45" bestFit="1" customWidth="1"/>
    <col min="3079" max="3079" width="15.5" bestFit="1" customWidth="1"/>
    <col min="3080" max="3080" width="17.75" bestFit="1" customWidth="1"/>
    <col min="3081" max="3081" width="17.625" customWidth="1"/>
    <col min="3082" max="3082" width="14.25" bestFit="1" customWidth="1"/>
    <col min="3083" max="3084" width="7.5" bestFit="1" customWidth="1"/>
    <col min="3085" max="3085" width="9" customWidth="1"/>
    <col min="3086" max="3086" width="8.375" customWidth="1"/>
    <col min="3329" max="3329" width="1.625" customWidth="1"/>
    <col min="3330" max="3331" width="4.875" customWidth="1"/>
    <col min="3332" max="3332" width="9.25" customWidth="1"/>
    <col min="3333" max="3333" width="3.625" bestFit="1" customWidth="1"/>
    <col min="3334" max="3334" width="45" bestFit="1" customWidth="1"/>
    <col min="3335" max="3335" width="15.5" bestFit="1" customWidth="1"/>
    <col min="3336" max="3336" width="17.75" bestFit="1" customWidth="1"/>
    <col min="3337" max="3337" width="17.625" customWidth="1"/>
    <col min="3338" max="3338" width="14.25" bestFit="1" customWidth="1"/>
    <col min="3339" max="3340" width="7.5" bestFit="1" customWidth="1"/>
    <col min="3341" max="3341" width="9" customWidth="1"/>
    <col min="3342" max="3342" width="8.375" customWidth="1"/>
    <col min="3585" max="3585" width="1.625" customWidth="1"/>
    <col min="3586" max="3587" width="4.875" customWidth="1"/>
    <col min="3588" max="3588" width="9.25" customWidth="1"/>
    <col min="3589" max="3589" width="3.625" bestFit="1" customWidth="1"/>
    <col min="3590" max="3590" width="45" bestFit="1" customWidth="1"/>
    <col min="3591" max="3591" width="15.5" bestFit="1" customWidth="1"/>
    <col min="3592" max="3592" width="17.75" bestFit="1" customWidth="1"/>
    <col min="3593" max="3593" width="17.625" customWidth="1"/>
    <col min="3594" max="3594" width="14.25" bestFit="1" customWidth="1"/>
    <col min="3595" max="3596" width="7.5" bestFit="1" customWidth="1"/>
    <col min="3597" max="3597" width="9" customWidth="1"/>
    <col min="3598" max="3598" width="8.375" customWidth="1"/>
    <col min="3841" max="3841" width="1.625" customWidth="1"/>
    <col min="3842" max="3843" width="4.875" customWidth="1"/>
    <col min="3844" max="3844" width="9.25" customWidth="1"/>
    <col min="3845" max="3845" width="3.625" bestFit="1" customWidth="1"/>
    <col min="3846" max="3846" width="45" bestFit="1" customWidth="1"/>
    <col min="3847" max="3847" width="15.5" bestFit="1" customWidth="1"/>
    <col min="3848" max="3848" width="17.75" bestFit="1" customWidth="1"/>
    <col min="3849" max="3849" width="17.625" customWidth="1"/>
    <col min="3850" max="3850" width="14.25" bestFit="1" customWidth="1"/>
    <col min="3851" max="3852" width="7.5" bestFit="1" customWidth="1"/>
    <col min="3853" max="3853" width="9" customWidth="1"/>
    <col min="3854" max="3854" width="8.375" customWidth="1"/>
    <col min="4097" max="4097" width="1.625" customWidth="1"/>
    <col min="4098" max="4099" width="4.875" customWidth="1"/>
    <col min="4100" max="4100" width="9.25" customWidth="1"/>
    <col min="4101" max="4101" width="3.625" bestFit="1" customWidth="1"/>
    <col min="4102" max="4102" width="45" bestFit="1" customWidth="1"/>
    <col min="4103" max="4103" width="15.5" bestFit="1" customWidth="1"/>
    <col min="4104" max="4104" width="17.75" bestFit="1" customWidth="1"/>
    <col min="4105" max="4105" width="17.625" customWidth="1"/>
    <col min="4106" max="4106" width="14.25" bestFit="1" customWidth="1"/>
    <col min="4107" max="4108" width="7.5" bestFit="1" customWidth="1"/>
    <col min="4109" max="4109" width="9" customWidth="1"/>
    <col min="4110" max="4110" width="8.375" customWidth="1"/>
    <col min="4353" max="4353" width="1.625" customWidth="1"/>
    <col min="4354" max="4355" width="4.875" customWidth="1"/>
    <col min="4356" max="4356" width="9.25" customWidth="1"/>
    <col min="4357" max="4357" width="3.625" bestFit="1" customWidth="1"/>
    <col min="4358" max="4358" width="45" bestFit="1" customWidth="1"/>
    <col min="4359" max="4359" width="15.5" bestFit="1" customWidth="1"/>
    <col min="4360" max="4360" width="17.75" bestFit="1" customWidth="1"/>
    <col min="4361" max="4361" width="17.625" customWidth="1"/>
    <col min="4362" max="4362" width="14.25" bestFit="1" customWidth="1"/>
    <col min="4363" max="4364" width="7.5" bestFit="1" customWidth="1"/>
    <col min="4365" max="4365" width="9" customWidth="1"/>
    <col min="4366" max="4366" width="8.375" customWidth="1"/>
    <col min="4609" max="4609" width="1.625" customWidth="1"/>
    <col min="4610" max="4611" width="4.875" customWidth="1"/>
    <col min="4612" max="4612" width="9.25" customWidth="1"/>
    <col min="4613" max="4613" width="3.625" bestFit="1" customWidth="1"/>
    <col min="4614" max="4614" width="45" bestFit="1" customWidth="1"/>
    <col min="4615" max="4615" width="15.5" bestFit="1" customWidth="1"/>
    <col min="4616" max="4616" width="17.75" bestFit="1" customWidth="1"/>
    <col min="4617" max="4617" width="17.625" customWidth="1"/>
    <col min="4618" max="4618" width="14.25" bestFit="1" customWidth="1"/>
    <col min="4619" max="4620" width="7.5" bestFit="1" customWidth="1"/>
    <col min="4621" max="4621" width="9" customWidth="1"/>
    <col min="4622" max="4622" width="8.375" customWidth="1"/>
    <col min="4865" max="4865" width="1.625" customWidth="1"/>
    <col min="4866" max="4867" width="4.875" customWidth="1"/>
    <col min="4868" max="4868" width="9.25" customWidth="1"/>
    <col min="4869" max="4869" width="3.625" bestFit="1" customWidth="1"/>
    <col min="4870" max="4870" width="45" bestFit="1" customWidth="1"/>
    <col min="4871" max="4871" width="15.5" bestFit="1" customWidth="1"/>
    <col min="4872" max="4872" width="17.75" bestFit="1" customWidth="1"/>
    <col min="4873" max="4873" width="17.625" customWidth="1"/>
    <col min="4874" max="4874" width="14.25" bestFit="1" customWidth="1"/>
    <col min="4875" max="4876" width="7.5" bestFit="1" customWidth="1"/>
    <col min="4877" max="4877" width="9" customWidth="1"/>
    <col min="4878" max="4878" width="8.375" customWidth="1"/>
    <col min="5121" max="5121" width="1.625" customWidth="1"/>
    <col min="5122" max="5123" width="4.875" customWidth="1"/>
    <col min="5124" max="5124" width="9.25" customWidth="1"/>
    <col min="5125" max="5125" width="3.625" bestFit="1" customWidth="1"/>
    <col min="5126" max="5126" width="45" bestFit="1" customWidth="1"/>
    <col min="5127" max="5127" width="15.5" bestFit="1" customWidth="1"/>
    <col min="5128" max="5128" width="17.75" bestFit="1" customWidth="1"/>
    <col min="5129" max="5129" width="17.625" customWidth="1"/>
    <col min="5130" max="5130" width="14.25" bestFit="1" customWidth="1"/>
    <col min="5131" max="5132" width="7.5" bestFit="1" customWidth="1"/>
    <col min="5133" max="5133" width="9" customWidth="1"/>
    <col min="5134" max="5134" width="8.375" customWidth="1"/>
    <col min="5377" max="5377" width="1.625" customWidth="1"/>
    <col min="5378" max="5379" width="4.875" customWidth="1"/>
    <col min="5380" max="5380" width="9.25" customWidth="1"/>
    <col min="5381" max="5381" width="3.625" bestFit="1" customWidth="1"/>
    <col min="5382" max="5382" width="45" bestFit="1" customWidth="1"/>
    <col min="5383" max="5383" width="15.5" bestFit="1" customWidth="1"/>
    <col min="5384" max="5384" width="17.75" bestFit="1" customWidth="1"/>
    <col min="5385" max="5385" width="17.625" customWidth="1"/>
    <col min="5386" max="5386" width="14.25" bestFit="1" customWidth="1"/>
    <col min="5387" max="5388" width="7.5" bestFit="1" customWidth="1"/>
    <col min="5389" max="5389" width="9" customWidth="1"/>
    <col min="5390" max="5390" width="8.375" customWidth="1"/>
    <col min="5633" max="5633" width="1.625" customWidth="1"/>
    <col min="5634" max="5635" width="4.875" customWidth="1"/>
    <col min="5636" max="5636" width="9.25" customWidth="1"/>
    <col min="5637" max="5637" width="3.625" bestFit="1" customWidth="1"/>
    <col min="5638" max="5638" width="45" bestFit="1" customWidth="1"/>
    <col min="5639" max="5639" width="15.5" bestFit="1" customWidth="1"/>
    <col min="5640" max="5640" width="17.75" bestFit="1" customWidth="1"/>
    <col min="5641" max="5641" width="17.625" customWidth="1"/>
    <col min="5642" max="5642" width="14.25" bestFit="1" customWidth="1"/>
    <col min="5643" max="5644" width="7.5" bestFit="1" customWidth="1"/>
    <col min="5645" max="5645" width="9" customWidth="1"/>
    <col min="5646" max="5646" width="8.375" customWidth="1"/>
    <col min="5889" max="5889" width="1.625" customWidth="1"/>
    <col min="5890" max="5891" width="4.875" customWidth="1"/>
    <col min="5892" max="5892" width="9.25" customWidth="1"/>
    <col min="5893" max="5893" width="3.625" bestFit="1" customWidth="1"/>
    <col min="5894" max="5894" width="45" bestFit="1" customWidth="1"/>
    <col min="5895" max="5895" width="15.5" bestFit="1" customWidth="1"/>
    <col min="5896" max="5896" width="17.75" bestFit="1" customWidth="1"/>
    <col min="5897" max="5897" width="17.625" customWidth="1"/>
    <col min="5898" max="5898" width="14.25" bestFit="1" customWidth="1"/>
    <col min="5899" max="5900" width="7.5" bestFit="1" customWidth="1"/>
    <col min="5901" max="5901" width="9" customWidth="1"/>
    <col min="5902" max="5902" width="8.375" customWidth="1"/>
    <col min="6145" max="6145" width="1.625" customWidth="1"/>
    <col min="6146" max="6147" width="4.875" customWidth="1"/>
    <col min="6148" max="6148" width="9.25" customWidth="1"/>
    <col min="6149" max="6149" width="3.625" bestFit="1" customWidth="1"/>
    <col min="6150" max="6150" width="45" bestFit="1" customWidth="1"/>
    <col min="6151" max="6151" width="15.5" bestFit="1" customWidth="1"/>
    <col min="6152" max="6152" width="17.75" bestFit="1" customWidth="1"/>
    <col min="6153" max="6153" width="17.625" customWidth="1"/>
    <col min="6154" max="6154" width="14.25" bestFit="1" customWidth="1"/>
    <col min="6155" max="6156" width="7.5" bestFit="1" customWidth="1"/>
    <col min="6157" max="6157" width="9" customWidth="1"/>
    <col min="6158" max="6158" width="8.375" customWidth="1"/>
    <col min="6401" max="6401" width="1.625" customWidth="1"/>
    <col min="6402" max="6403" width="4.875" customWidth="1"/>
    <col min="6404" max="6404" width="9.25" customWidth="1"/>
    <col min="6405" max="6405" width="3.625" bestFit="1" customWidth="1"/>
    <col min="6406" max="6406" width="45" bestFit="1" customWidth="1"/>
    <col min="6407" max="6407" width="15.5" bestFit="1" customWidth="1"/>
    <col min="6408" max="6408" width="17.75" bestFit="1" customWidth="1"/>
    <col min="6409" max="6409" width="17.625" customWidth="1"/>
    <col min="6410" max="6410" width="14.25" bestFit="1" customWidth="1"/>
    <col min="6411" max="6412" width="7.5" bestFit="1" customWidth="1"/>
    <col min="6413" max="6413" width="9" customWidth="1"/>
    <col min="6414" max="6414" width="8.375" customWidth="1"/>
    <col min="6657" max="6657" width="1.625" customWidth="1"/>
    <col min="6658" max="6659" width="4.875" customWidth="1"/>
    <col min="6660" max="6660" width="9.25" customWidth="1"/>
    <col min="6661" max="6661" width="3.625" bestFit="1" customWidth="1"/>
    <col min="6662" max="6662" width="45" bestFit="1" customWidth="1"/>
    <col min="6663" max="6663" width="15.5" bestFit="1" customWidth="1"/>
    <col min="6664" max="6664" width="17.75" bestFit="1" customWidth="1"/>
    <col min="6665" max="6665" width="17.625" customWidth="1"/>
    <col min="6666" max="6666" width="14.25" bestFit="1" customWidth="1"/>
    <col min="6667" max="6668" width="7.5" bestFit="1" customWidth="1"/>
    <col min="6669" max="6669" width="9" customWidth="1"/>
    <col min="6670" max="6670" width="8.375" customWidth="1"/>
    <col min="6913" max="6913" width="1.625" customWidth="1"/>
    <col min="6914" max="6915" width="4.875" customWidth="1"/>
    <col min="6916" max="6916" width="9.25" customWidth="1"/>
    <col min="6917" max="6917" width="3.625" bestFit="1" customWidth="1"/>
    <col min="6918" max="6918" width="45" bestFit="1" customWidth="1"/>
    <col min="6919" max="6919" width="15.5" bestFit="1" customWidth="1"/>
    <col min="6920" max="6920" width="17.75" bestFit="1" customWidth="1"/>
    <col min="6921" max="6921" width="17.625" customWidth="1"/>
    <col min="6922" max="6922" width="14.25" bestFit="1" customWidth="1"/>
    <col min="6923" max="6924" width="7.5" bestFit="1" customWidth="1"/>
    <col min="6925" max="6925" width="9" customWidth="1"/>
    <col min="6926" max="6926" width="8.375" customWidth="1"/>
    <col min="7169" max="7169" width="1.625" customWidth="1"/>
    <col min="7170" max="7171" width="4.875" customWidth="1"/>
    <col min="7172" max="7172" width="9.25" customWidth="1"/>
    <col min="7173" max="7173" width="3.625" bestFit="1" customWidth="1"/>
    <col min="7174" max="7174" width="45" bestFit="1" customWidth="1"/>
    <col min="7175" max="7175" width="15.5" bestFit="1" customWidth="1"/>
    <col min="7176" max="7176" width="17.75" bestFit="1" customWidth="1"/>
    <col min="7177" max="7177" width="17.625" customWidth="1"/>
    <col min="7178" max="7178" width="14.25" bestFit="1" customWidth="1"/>
    <col min="7179" max="7180" width="7.5" bestFit="1" customWidth="1"/>
    <col min="7181" max="7181" width="9" customWidth="1"/>
    <col min="7182" max="7182" width="8.375" customWidth="1"/>
    <col min="7425" max="7425" width="1.625" customWidth="1"/>
    <col min="7426" max="7427" width="4.875" customWidth="1"/>
    <col min="7428" max="7428" width="9.25" customWidth="1"/>
    <col min="7429" max="7429" width="3.625" bestFit="1" customWidth="1"/>
    <col min="7430" max="7430" width="45" bestFit="1" customWidth="1"/>
    <col min="7431" max="7431" width="15.5" bestFit="1" customWidth="1"/>
    <col min="7432" max="7432" width="17.75" bestFit="1" customWidth="1"/>
    <col min="7433" max="7433" width="17.625" customWidth="1"/>
    <col min="7434" max="7434" width="14.25" bestFit="1" customWidth="1"/>
    <col min="7435" max="7436" width="7.5" bestFit="1" customWidth="1"/>
    <col min="7437" max="7437" width="9" customWidth="1"/>
    <col min="7438" max="7438" width="8.375" customWidth="1"/>
    <col min="7681" max="7681" width="1.625" customWidth="1"/>
    <col min="7682" max="7683" width="4.875" customWidth="1"/>
    <col min="7684" max="7684" width="9.25" customWidth="1"/>
    <col min="7685" max="7685" width="3.625" bestFit="1" customWidth="1"/>
    <col min="7686" max="7686" width="45" bestFit="1" customWidth="1"/>
    <col min="7687" max="7687" width="15.5" bestFit="1" customWidth="1"/>
    <col min="7688" max="7688" width="17.75" bestFit="1" customWidth="1"/>
    <col min="7689" max="7689" width="17.625" customWidth="1"/>
    <col min="7690" max="7690" width="14.25" bestFit="1" customWidth="1"/>
    <col min="7691" max="7692" width="7.5" bestFit="1" customWidth="1"/>
    <col min="7693" max="7693" width="9" customWidth="1"/>
    <col min="7694" max="7694" width="8.375" customWidth="1"/>
    <col min="7937" max="7937" width="1.625" customWidth="1"/>
    <col min="7938" max="7939" width="4.875" customWidth="1"/>
    <col min="7940" max="7940" width="9.25" customWidth="1"/>
    <col min="7941" max="7941" width="3.625" bestFit="1" customWidth="1"/>
    <col min="7942" max="7942" width="45" bestFit="1" customWidth="1"/>
    <col min="7943" max="7943" width="15.5" bestFit="1" customWidth="1"/>
    <col min="7944" max="7944" width="17.75" bestFit="1" customWidth="1"/>
    <col min="7945" max="7945" width="17.625" customWidth="1"/>
    <col min="7946" max="7946" width="14.25" bestFit="1" customWidth="1"/>
    <col min="7947" max="7948" width="7.5" bestFit="1" customWidth="1"/>
    <col min="7949" max="7949" width="9" customWidth="1"/>
    <col min="7950" max="7950" width="8.375" customWidth="1"/>
    <col min="8193" max="8193" width="1.625" customWidth="1"/>
    <col min="8194" max="8195" width="4.875" customWidth="1"/>
    <col min="8196" max="8196" width="9.25" customWidth="1"/>
    <col min="8197" max="8197" width="3.625" bestFit="1" customWidth="1"/>
    <col min="8198" max="8198" width="45" bestFit="1" customWidth="1"/>
    <col min="8199" max="8199" width="15.5" bestFit="1" customWidth="1"/>
    <col min="8200" max="8200" width="17.75" bestFit="1" customWidth="1"/>
    <col min="8201" max="8201" width="17.625" customWidth="1"/>
    <col min="8202" max="8202" width="14.25" bestFit="1" customWidth="1"/>
    <col min="8203" max="8204" width="7.5" bestFit="1" customWidth="1"/>
    <col min="8205" max="8205" width="9" customWidth="1"/>
    <col min="8206" max="8206" width="8.375" customWidth="1"/>
    <col min="8449" max="8449" width="1.625" customWidth="1"/>
    <col min="8450" max="8451" width="4.875" customWidth="1"/>
    <col min="8452" max="8452" width="9.25" customWidth="1"/>
    <col min="8453" max="8453" width="3.625" bestFit="1" customWidth="1"/>
    <col min="8454" max="8454" width="45" bestFit="1" customWidth="1"/>
    <col min="8455" max="8455" width="15.5" bestFit="1" customWidth="1"/>
    <col min="8456" max="8456" width="17.75" bestFit="1" customWidth="1"/>
    <col min="8457" max="8457" width="17.625" customWidth="1"/>
    <col min="8458" max="8458" width="14.25" bestFit="1" customWidth="1"/>
    <col min="8459" max="8460" width="7.5" bestFit="1" customWidth="1"/>
    <col min="8461" max="8461" width="9" customWidth="1"/>
    <col min="8462" max="8462" width="8.375" customWidth="1"/>
    <col min="8705" max="8705" width="1.625" customWidth="1"/>
    <col min="8706" max="8707" width="4.875" customWidth="1"/>
    <col min="8708" max="8708" width="9.25" customWidth="1"/>
    <col min="8709" max="8709" width="3.625" bestFit="1" customWidth="1"/>
    <col min="8710" max="8710" width="45" bestFit="1" customWidth="1"/>
    <col min="8711" max="8711" width="15.5" bestFit="1" customWidth="1"/>
    <col min="8712" max="8712" width="17.75" bestFit="1" customWidth="1"/>
    <col min="8713" max="8713" width="17.625" customWidth="1"/>
    <col min="8714" max="8714" width="14.25" bestFit="1" customWidth="1"/>
    <col min="8715" max="8716" width="7.5" bestFit="1" customWidth="1"/>
    <col min="8717" max="8717" width="9" customWidth="1"/>
    <col min="8718" max="8718" width="8.375" customWidth="1"/>
    <col min="8961" max="8961" width="1.625" customWidth="1"/>
    <col min="8962" max="8963" width="4.875" customWidth="1"/>
    <col min="8964" max="8964" width="9.25" customWidth="1"/>
    <col min="8965" max="8965" width="3.625" bestFit="1" customWidth="1"/>
    <col min="8966" max="8966" width="45" bestFit="1" customWidth="1"/>
    <col min="8967" max="8967" width="15.5" bestFit="1" customWidth="1"/>
    <col min="8968" max="8968" width="17.75" bestFit="1" customWidth="1"/>
    <col min="8969" max="8969" width="17.625" customWidth="1"/>
    <col min="8970" max="8970" width="14.25" bestFit="1" customWidth="1"/>
    <col min="8971" max="8972" width="7.5" bestFit="1" customWidth="1"/>
    <col min="8973" max="8973" width="9" customWidth="1"/>
    <col min="8974" max="8974" width="8.375" customWidth="1"/>
    <col min="9217" max="9217" width="1.625" customWidth="1"/>
    <col min="9218" max="9219" width="4.875" customWidth="1"/>
    <col min="9220" max="9220" width="9.25" customWidth="1"/>
    <col min="9221" max="9221" width="3.625" bestFit="1" customWidth="1"/>
    <col min="9222" max="9222" width="45" bestFit="1" customWidth="1"/>
    <col min="9223" max="9223" width="15.5" bestFit="1" customWidth="1"/>
    <col min="9224" max="9224" width="17.75" bestFit="1" customWidth="1"/>
    <col min="9225" max="9225" width="17.625" customWidth="1"/>
    <col min="9226" max="9226" width="14.25" bestFit="1" customWidth="1"/>
    <col min="9227" max="9228" width="7.5" bestFit="1" customWidth="1"/>
    <col min="9229" max="9229" width="9" customWidth="1"/>
    <col min="9230" max="9230" width="8.375" customWidth="1"/>
    <col min="9473" max="9473" width="1.625" customWidth="1"/>
    <col min="9474" max="9475" width="4.875" customWidth="1"/>
    <col min="9476" max="9476" width="9.25" customWidth="1"/>
    <col min="9477" max="9477" width="3.625" bestFit="1" customWidth="1"/>
    <col min="9478" max="9478" width="45" bestFit="1" customWidth="1"/>
    <col min="9479" max="9479" width="15.5" bestFit="1" customWidth="1"/>
    <col min="9480" max="9480" width="17.75" bestFit="1" customWidth="1"/>
    <col min="9481" max="9481" width="17.625" customWidth="1"/>
    <col min="9482" max="9482" width="14.25" bestFit="1" customWidth="1"/>
    <col min="9483" max="9484" width="7.5" bestFit="1" customWidth="1"/>
    <col min="9485" max="9485" width="9" customWidth="1"/>
    <col min="9486" max="9486" width="8.375" customWidth="1"/>
    <col min="9729" max="9729" width="1.625" customWidth="1"/>
    <col min="9730" max="9731" width="4.875" customWidth="1"/>
    <col min="9732" max="9732" width="9.25" customWidth="1"/>
    <col min="9733" max="9733" width="3.625" bestFit="1" customWidth="1"/>
    <col min="9734" max="9734" width="45" bestFit="1" customWidth="1"/>
    <col min="9735" max="9735" width="15.5" bestFit="1" customWidth="1"/>
    <col min="9736" max="9736" width="17.75" bestFit="1" customWidth="1"/>
    <col min="9737" max="9737" width="17.625" customWidth="1"/>
    <col min="9738" max="9738" width="14.25" bestFit="1" customWidth="1"/>
    <col min="9739" max="9740" width="7.5" bestFit="1" customWidth="1"/>
    <col min="9741" max="9741" width="9" customWidth="1"/>
    <col min="9742" max="9742" width="8.375" customWidth="1"/>
    <col min="9985" max="9985" width="1.625" customWidth="1"/>
    <col min="9986" max="9987" width="4.875" customWidth="1"/>
    <col min="9988" max="9988" width="9.25" customWidth="1"/>
    <col min="9989" max="9989" width="3.625" bestFit="1" customWidth="1"/>
    <col min="9990" max="9990" width="45" bestFit="1" customWidth="1"/>
    <col min="9991" max="9991" width="15.5" bestFit="1" customWidth="1"/>
    <col min="9992" max="9992" width="17.75" bestFit="1" customWidth="1"/>
    <col min="9993" max="9993" width="17.625" customWidth="1"/>
    <col min="9994" max="9994" width="14.25" bestFit="1" customWidth="1"/>
    <col min="9995" max="9996" width="7.5" bestFit="1" customWidth="1"/>
    <col min="9997" max="9997" width="9" customWidth="1"/>
    <col min="9998" max="9998" width="8.375" customWidth="1"/>
    <col min="10241" max="10241" width="1.625" customWidth="1"/>
    <col min="10242" max="10243" width="4.875" customWidth="1"/>
    <col min="10244" max="10244" width="9.25" customWidth="1"/>
    <col min="10245" max="10245" width="3.625" bestFit="1" customWidth="1"/>
    <col min="10246" max="10246" width="45" bestFit="1" customWidth="1"/>
    <col min="10247" max="10247" width="15.5" bestFit="1" customWidth="1"/>
    <col min="10248" max="10248" width="17.75" bestFit="1" customWidth="1"/>
    <col min="10249" max="10249" width="17.625" customWidth="1"/>
    <col min="10250" max="10250" width="14.25" bestFit="1" customWidth="1"/>
    <col min="10251" max="10252" width="7.5" bestFit="1" customWidth="1"/>
    <col min="10253" max="10253" width="9" customWidth="1"/>
    <col min="10254" max="10254" width="8.375" customWidth="1"/>
    <col min="10497" max="10497" width="1.625" customWidth="1"/>
    <col min="10498" max="10499" width="4.875" customWidth="1"/>
    <col min="10500" max="10500" width="9.25" customWidth="1"/>
    <col min="10501" max="10501" width="3.625" bestFit="1" customWidth="1"/>
    <col min="10502" max="10502" width="45" bestFit="1" customWidth="1"/>
    <col min="10503" max="10503" width="15.5" bestFit="1" customWidth="1"/>
    <col min="10504" max="10504" width="17.75" bestFit="1" customWidth="1"/>
    <col min="10505" max="10505" width="17.625" customWidth="1"/>
    <col min="10506" max="10506" width="14.25" bestFit="1" customWidth="1"/>
    <col min="10507" max="10508" width="7.5" bestFit="1" customWidth="1"/>
    <col min="10509" max="10509" width="9" customWidth="1"/>
    <col min="10510" max="10510" width="8.375" customWidth="1"/>
    <col min="10753" max="10753" width="1.625" customWidth="1"/>
    <col min="10754" max="10755" width="4.875" customWidth="1"/>
    <col min="10756" max="10756" width="9.25" customWidth="1"/>
    <col min="10757" max="10757" width="3.625" bestFit="1" customWidth="1"/>
    <col min="10758" max="10758" width="45" bestFit="1" customWidth="1"/>
    <col min="10759" max="10759" width="15.5" bestFit="1" customWidth="1"/>
    <col min="10760" max="10760" width="17.75" bestFit="1" customWidth="1"/>
    <col min="10761" max="10761" width="17.625" customWidth="1"/>
    <col min="10762" max="10762" width="14.25" bestFit="1" customWidth="1"/>
    <col min="10763" max="10764" width="7.5" bestFit="1" customWidth="1"/>
    <col min="10765" max="10765" width="9" customWidth="1"/>
    <col min="10766" max="10766" width="8.375" customWidth="1"/>
    <col min="11009" max="11009" width="1.625" customWidth="1"/>
    <col min="11010" max="11011" width="4.875" customWidth="1"/>
    <col min="11012" max="11012" width="9.25" customWidth="1"/>
    <col min="11013" max="11013" width="3.625" bestFit="1" customWidth="1"/>
    <col min="11014" max="11014" width="45" bestFit="1" customWidth="1"/>
    <col min="11015" max="11015" width="15.5" bestFit="1" customWidth="1"/>
    <col min="11016" max="11016" width="17.75" bestFit="1" customWidth="1"/>
    <col min="11017" max="11017" width="17.625" customWidth="1"/>
    <col min="11018" max="11018" width="14.25" bestFit="1" customWidth="1"/>
    <col min="11019" max="11020" width="7.5" bestFit="1" customWidth="1"/>
    <col min="11021" max="11021" width="9" customWidth="1"/>
    <col min="11022" max="11022" width="8.375" customWidth="1"/>
    <col min="11265" max="11265" width="1.625" customWidth="1"/>
    <col min="11266" max="11267" width="4.875" customWidth="1"/>
    <col min="11268" max="11268" width="9.25" customWidth="1"/>
    <col min="11269" max="11269" width="3.625" bestFit="1" customWidth="1"/>
    <col min="11270" max="11270" width="45" bestFit="1" customWidth="1"/>
    <col min="11271" max="11271" width="15.5" bestFit="1" customWidth="1"/>
    <col min="11272" max="11272" width="17.75" bestFit="1" customWidth="1"/>
    <col min="11273" max="11273" width="17.625" customWidth="1"/>
    <col min="11274" max="11274" width="14.25" bestFit="1" customWidth="1"/>
    <col min="11275" max="11276" width="7.5" bestFit="1" customWidth="1"/>
    <col min="11277" max="11277" width="9" customWidth="1"/>
    <col min="11278" max="11278" width="8.375" customWidth="1"/>
    <col min="11521" max="11521" width="1.625" customWidth="1"/>
    <col min="11522" max="11523" width="4.875" customWidth="1"/>
    <col min="11524" max="11524" width="9.25" customWidth="1"/>
    <col min="11525" max="11525" width="3.625" bestFit="1" customWidth="1"/>
    <col min="11526" max="11526" width="45" bestFit="1" customWidth="1"/>
    <col min="11527" max="11527" width="15.5" bestFit="1" customWidth="1"/>
    <col min="11528" max="11528" width="17.75" bestFit="1" customWidth="1"/>
    <col min="11529" max="11529" width="17.625" customWidth="1"/>
    <col min="11530" max="11530" width="14.25" bestFit="1" customWidth="1"/>
    <col min="11531" max="11532" width="7.5" bestFit="1" customWidth="1"/>
    <col min="11533" max="11533" width="9" customWidth="1"/>
    <col min="11534" max="11534" width="8.375" customWidth="1"/>
    <col min="11777" max="11777" width="1.625" customWidth="1"/>
    <col min="11778" max="11779" width="4.875" customWidth="1"/>
    <col min="11780" max="11780" width="9.25" customWidth="1"/>
    <col min="11781" max="11781" width="3.625" bestFit="1" customWidth="1"/>
    <col min="11782" max="11782" width="45" bestFit="1" customWidth="1"/>
    <col min="11783" max="11783" width="15.5" bestFit="1" customWidth="1"/>
    <col min="11784" max="11784" width="17.75" bestFit="1" customWidth="1"/>
    <col min="11785" max="11785" width="17.625" customWidth="1"/>
    <col min="11786" max="11786" width="14.25" bestFit="1" customWidth="1"/>
    <col min="11787" max="11788" width="7.5" bestFit="1" customWidth="1"/>
    <col min="11789" max="11789" width="9" customWidth="1"/>
    <col min="11790" max="11790" width="8.375" customWidth="1"/>
    <col min="12033" max="12033" width="1.625" customWidth="1"/>
    <col min="12034" max="12035" width="4.875" customWidth="1"/>
    <col min="12036" max="12036" width="9.25" customWidth="1"/>
    <col min="12037" max="12037" width="3.625" bestFit="1" customWidth="1"/>
    <col min="12038" max="12038" width="45" bestFit="1" customWidth="1"/>
    <col min="12039" max="12039" width="15.5" bestFit="1" customWidth="1"/>
    <col min="12040" max="12040" width="17.75" bestFit="1" customWidth="1"/>
    <col min="12041" max="12041" width="17.625" customWidth="1"/>
    <col min="12042" max="12042" width="14.25" bestFit="1" customWidth="1"/>
    <col min="12043" max="12044" width="7.5" bestFit="1" customWidth="1"/>
    <col min="12045" max="12045" width="9" customWidth="1"/>
    <col min="12046" max="12046" width="8.375" customWidth="1"/>
    <col min="12289" max="12289" width="1.625" customWidth="1"/>
    <col min="12290" max="12291" width="4.875" customWidth="1"/>
    <col min="12292" max="12292" width="9.25" customWidth="1"/>
    <col min="12293" max="12293" width="3.625" bestFit="1" customWidth="1"/>
    <col min="12294" max="12294" width="45" bestFit="1" customWidth="1"/>
    <col min="12295" max="12295" width="15.5" bestFit="1" customWidth="1"/>
    <col min="12296" max="12296" width="17.75" bestFit="1" customWidth="1"/>
    <col min="12297" max="12297" width="17.625" customWidth="1"/>
    <col min="12298" max="12298" width="14.25" bestFit="1" customWidth="1"/>
    <col min="12299" max="12300" width="7.5" bestFit="1" customWidth="1"/>
    <col min="12301" max="12301" width="9" customWidth="1"/>
    <col min="12302" max="12302" width="8.375" customWidth="1"/>
    <col min="12545" max="12545" width="1.625" customWidth="1"/>
    <col min="12546" max="12547" width="4.875" customWidth="1"/>
    <col min="12548" max="12548" width="9.25" customWidth="1"/>
    <col min="12549" max="12549" width="3.625" bestFit="1" customWidth="1"/>
    <col min="12550" max="12550" width="45" bestFit="1" customWidth="1"/>
    <col min="12551" max="12551" width="15.5" bestFit="1" customWidth="1"/>
    <col min="12552" max="12552" width="17.75" bestFit="1" customWidth="1"/>
    <col min="12553" max="12553" width="17.625" customWidth="1"/>
    <col min="12554" max="12554" width="14.25" bestFit="1" customWidth="1"/>
    <col min="12555" max="12556" width="7.5" bestFit="1" customWidth="1"/>
    <col min="12557" max="12557" width="9" customWidth="1"/>
    <col min="12558" max="12558" width="8.375" customWidth="1"/>
    <col min="12801" max="12801" width="1.625" customWidth="1"/>
    <col min="12802" max="12803" width="4.875" customWidth="1"/>
    <col min="12804" max="12804" width="9.25" customWidth="1"/>
    <col min="12805" max="12805" width="3.625" bestFit="1" customWidth="1"/>
    <col min="12806" max="12806" width="45" bestFit="1" customWidth="1"/>
    <col min="12807" max="12807" width="15.5" bestFit="1" customWidth="1"/>
    <col min="12808" max="12808" width="17.75" bestFit="1" customWidth="1"/>
    <col min="12809" max="12809" width="17.625" customWidth="1"/>
    <col min="12810" max="12810" width="14.25" bestFit="1" customWidth="1"/>
    <col min="12811" max="12812" width="7.5" bestFit="1" customWidth="1"/>
    <col min="12813" max="12813" width="9" customWidth="1"/>
    <col min="12814" max="12814" width="8.375" customWidth="1"/>
    <col min="13057" max="13057" width="1.625" customWidth="1"/>
    <col min="13058" max="13059" width="4.875" customWidth="1"/>
    <col min="13060" max="13060" width="9.25" customWidth="1"/>
    <col min="13061" max="13061" width="3.625" bestFit="1" customWidth="1"/>
    <col min="13062" max="13062" width="45" bestFit="1" customWidth="1"/>
    <col min="13063" max="13063" width="15.5" bestFit="1" customWidth="1"/>
    <col min="13064" max="13064" width="17.75" bestFit="1" customWidth="1"/>
    <col min="13065" max="13065" width="17.625" customWidth="1"/>
    <col min="13066" max="13066" width="14.25" bestFit="1" customWidth="1"/>
    <col min="13067" max="13068" width="7.5" bestFit="1" customWidth="1"/>
    <col min="13069" max="13069" width="9" customWidth="1"/>
    <col min="13070" max="13070" width="8.375" customWidth="1"/>
    <col min="13313" max="13313" width="1.625" customWidth="1"/>
    <col min="13314" max="13315" width="4.875" customWidth="1"/>
    <col min="13316" max="13316" width="9.25" customWidth="1"/>
    <col min="13317" max="13317" width="3.625" bestFit="1" customWidth="1"/>
    <col min="13318" max="13318" width="45" bestFit="1" customWidth="1"/>
    <col min="13319" max="13319" width="15.5" bestFit="1" customWidth="1"/>
    <col min="13320" max="13320" width="17.75" bestFit="1" customWidth="1"/>
    <col min="13321" max="13321" width="17.625" customWidth="1"/>
    <col min="13322" max="13322" width="14.25" bestFit="1" customWidth="1"/>
    <col min="13323" max="13324" width="7.5" bestFit="1" customWidth="1"/>
    <col min="13325" max="13325" width="9" customWidth="1"/>
    <col min="13326" max="13326" width="8.375" customWidth="1"/>
    <col min="13569" max="13569" width="1.625" customWidth="1"/>
    <col min="13570" max="13571" width="4.875" customWidth="1"/>
    <col min="13572" max="13572" width="9.25" customWidth="1"/>
    <col min="13573" max="13573" width="3.625" bestFit="1" customWidth="1"/>
    <col min="13574" max="13574" width="45" bestFit="1" customWidth="1"/>
    <col min="13575" max="13575" width="15.5" bestFit="1" customWidth="1"/>
    <col min="13576" max="13576" width="17.75" bestFit="1" customWidth="1"/>
    <col min="13577" max="13577" width="17.625" customWidth="1"/>
    <col min="13578" max="13578" width="14.25" bestFit="1" customWidth="1"/>
    <col min="13579" max="13580" width="7.5" bestFit="1" customWidth="1"/>
    <col min="13581" max="13581" width="9" customWidth="1"/>
    <col min="13582" max="13582" width="8.375" customWidth="1"/>
    <col min="13825" max="13825" width="1.625" customWidth="1"/>
    <col min="13826" max="13827" width="4.875" customWidth="1"/>
    <col min="13828" max="13828" width="9.25" customWidth="1"/>
    <col min="13829" max="13829" width="3.625" bestFit="1" customWidth="1"/>
    <col min="13830" max="13830" width="45" bestFit="1" customWidth="1"/>
    <col min="13831" max="13831" width="15.5" bestFit="1" customWidth="1"/>
    <col min="13832" max="13832" width="17.75" bestFit="1" customWidth="1"/>
    <col min="13833" max="13833" width="17.625" customWidth="1"/>
    <col min="13834" max="13834" width="14.25" bestFit="1" customWidth="1"/>
    <col min="13835" max="13836" width="7.5" bestFit="1" customWidth="1"/>
    <col min="13837" max="13837" width="9" customWidth="1"/>
    <col min="13838" max="13838" width="8.375" customWidth="1"/>
    <col min="14081" max="14081" width="1.625" customWidth="1"/>
    <col min="14082" max="14083" width="4.875" customWidth="1"/>
    <col min="14084" max="14084" width="9.25" customWidth="1"/>
    <col min="14085" max="14085" width="3.625" bestFit="1" customWidth="1"/>
    <col min="14086" max="14086" width="45" bestFit="1" customWidth="1"/>
    <col min="14087" max="14087" width="15.5" bestFit="1" customWidth="1"/>
    <col min="14088" max="14088" width="17.75" bestFit="1" customWidth="1"/>
    <col min="14089" max="14089" width="17.625" customWidth="1"/>
    <col min="14090" max="14090" width="14.25" bestFit="1" customWidth="1"/>
    <col min="14091" max="14092" width="7.5" bestFit="1" customWidth="1"/>
    <col min="14093" max="14093" width="9" customWidth="1"/>
    <col min="14094" max="14094" width="8.375" customWidth="1"/>
    <col min="14337" max="14337" width="1.625" customWidth="1"/>
    <col min="14338" max="14339" width="4.875" customWidth="1"/>
    <col min="14340" max="14340" width="9.25" customWidth="1"/>
    <col min="14341" max="14341" width="3.625" bestFit="1" customWidth="1"/>
    <col min="14342" max="14342" width="45" bestFit="1" customWidth="1"/>
    <col min="14343" max="14343" width="15.5" bestFit="1" customWidth="1"/>
    <col min="14344" max="14344" width="17.75" bestFit="1" customWidth="1"/>
    <col min="14345" max="14345" width="17.625" customWidth="1"/>
    <col min="14346" max="14346" width="14.25" bestFit="1" customWidth="1"/>
    <col min="14347" max="14348" width="7.5" bestFit="1" customWidth="1"/>
    <col min="14349" max="14349" width="9" customWidth="1"/>
    <col min="14350" max="14350" width="8.375" customWidth="1"/>
    <col min="14593" max="14593" width="1.625" customWidth="1"/>
    <col min="14594" max="14595" width="4.875" customWidth="1"/>
    <col min="14596" max="14596" width="9.25" customWidth="1"/>
    <col min="14597" max="14597" width="3.625" bestFit="1" customWidth="1"/>
    <col min="14598" max="14598" width="45" bestFit="1" customWidth="1"/>
    <col min="14599" max="14599" width="15.5" bestFit="1" customWidth="1"/>
    <col min="14600" max="14600" width="17.75" bestFit="1" customWidth="1"/>
    <col min="14601" max="14601" width="17.625" customWidth="1"/>
    <col min="14602" max="14602" width="14.25" bestFit="1" customWidth="1"/>
    <col min="14603" max="14604" width="7.5" bestFit="1" customWidth="1"/>
    <col min="14605" max="14605" width="9" customWidth="1"/>
    <col min="14606" max="14606" width="8.375" customWidth="1"/>
    <col min="14849" max="14849" width="1.625" customWidth="1"/>
    <col min="14850" max="14851" width="4.875" customWidth="1"/>
    <col min="14852" max="14852" width="9.25" customWidth="1"/>
    <col min="14853" max="14853" width="3.625" bestFit="1" customWidth="1"/>
    <col min="14854" max="14854" width="45" bestFit="1" customWidth="1"/>
    <col min="14855" max="14855" width="15.5" bestFit="1" customWidth="1"/>
    <col min="14856" max="14856" width="17.75" bestFit="1" customWidth="1"/>
    <col min="14857" max="14857" width="17.625" customWidth="1"/>
    <col min="14858" max="14858" width="14.25" bestFit="1" customWidth="1"/>
    <col min="14859" max="14860" width="7.5" bestFit="1" customWidth="1"/>
    <col min="14861" max="14861" width="9" customWidth="1"/>
    <col min="14862" max="14862" width="8.375" customWidth="1"/>
    <col min="15105" max="15105" width="1.625" customWidth="1"/>
    <col min="15106" max="15107" width="4.875" customWidth="1"/>
    <col min="15108" max="15108" width="9.25" customWidth="1"/>
    <col min="15109" max="15109" width="3.625" bestFit="1" customWidth="1"/>
    <col min="15110" max="15110" width="45" bestFit="1" customWidth="1"/>
    <col min="15111" max="15111" width="15.5" bestFit="1" customWidth="1"/>
    <col min="15112" max="15112" width="17.75" bestFit="1" customWidth="1"/>
    <col min="15113" max="15113" width="17.625" customWidth="1"/>
    <col min="15114" max="15114" width="14.25" bestFit="1" customWidth="1"/>
    <col min="15115" max="15116" width="7.5" bestFit="1" customWidth="1"/>
    <col min="15117" max="15117" width="9" customWidth="1"/>
    <col min="15118" max="15118" width="8.375" customWidth="1"/>
    <col min="15361" max="15361" width="1.625" customWidth="1"/>
    <col min="15362" max="15363" width="4.875" customWidth="1"/>
    <col min="15364" max="15364" width="9.25" customWidth="1"/>
    <col min="15365" max="15365" width="3.625" bestFit="1" customWidth="1"/>
    <col min="15366" max="15366" width="45" bestFit="1" customWidth="1"/>
    <col min="15367" max="15367" width="15.5" bestFit="1" customWidth="1"/>
    <col min="15368" max="15368" width="17.75" bestFit="1" customWidth="1"/>
    <col min="15369" max="15369" width="17.625" customWidth="1"/>
    <col min="15370" max="15370" width="14.25" bestFit="1" customWidth="1"/>
    <col min="15371" max="15372" width="7.5" bestFit="1" customWidth="1"/>
    <col min="15373" max="15373" width="9" customWidth="1"/>
    <col min="15374" max="15374" width="8.375" customWidth="1"/>
    <col min="15617" max="15617" width="1.625" customWidth="1"/>
    <col min="15618" max="15619" width="4.875" customWidth="1"/>
    <col min="15620" max="15620" width="9.25" customWidth="1"/>
    <col min="15621" max="15621" width="3.625" bestFit="1" customWidth="1"/>
    <col min="15622" max="15622" width="45" bestFit="1" customWidth="1"/>
    <col min="15623" max="15623" width="15.5" bestFit="1" customWidth="1"/>
    <col min="15624" max="15624" width="17.75" bestFit="1" customWidth="1"/>
    <col min="15625" max="15625" width="17.625" customWidth="1"/>
    <col min="15626" max="15626" width="14.25" bestFit="1" customWidth="1"/>
    <col min="15627" max="15628" width="7.5" bestFit="1" customWidth="1"/>
    <col min="15629" max="15629" width="9" customWidth="1"/>
    <col min="15630" max="15630" width="8.375" customWidth="1"/>
    <col min="15873" max="15873" width="1.625" customWidth="1"/>
    <col min="15874" max="15875" width="4.875" customWidth="1"/>
    <col min="15876" max="15876" width="9.25" customWidth="1"/>
    <col min="15877" max="15877" width="3.625" bestFit="1" customWidth="1"/>
    <col min="15878" max="15878" width="45" bestFit="1" customWidth="1"/>
    <col min="15879" max="15879" width="15.5" bestFit="1" customWidth="1"/>
    <col min="15880" max="15880" width="17.75" bestFit="1" customWidth="1"/>
    <col min="15881" max="15881" width="17.625" customWidth="1"/>
    <col min="15882" max="15882" width="14.25" bestFit="1" customWidth="1"/>
    <col min="15883" max="15884" width="7.5" bestFit="1" customWidth="1"/>
    <col min="15885" max="15885" width="9" customWidth="1"/>
    <col min="15886" max="15886" width="8.375" customWidth="1"/>
    <col min="16129" max="16129" width="1.625" customWidth="1"/>
    <col min="16130" max="16131" width="4.875" customWidth="1"/>
    <col min="16132" max="16132" width="9.25" customWidth="1"/>
    <col min="16133" max="16133" width="3.625" bestFit="1" customWidth="1"/>
    <col min="16134" max="16134" width="45" bestFit="1" customWidth="1"/>
    <col min="16135" max="16135" width="15.5" bestFit="1" customWidth="1"/>
    <col min="16136" max="16136" width="17.75" bestFit="1" customWidth="1"/>
    <col min="16137" max="16137" width="17.625" customWidth="1"/>
    <col min="16138" max="16138" width="14.25" bestFit="1" customWidth="1"/>
    <col min="16139" max="16140" width="7.5" bestFit="1" customWidth="1"/>
    <col min="16141" max="16141" width="9" customWidth="1"/>
    <col min="16142" max="16142" width="8.375" customWidth="1"/>
  </cols>
  <sheetData>
    <row r="1" spans="2:14" ht="18" thickBot="1">
      <c r="B1" s="1668" t="s">
        <v>585</v>
      </c>
      <c r="C1" s="1668"/>
      <c r="D1" s="1668"/>
      <c r="E1" s="1668"/>
      <c r="F1" s="1668"/>
      <c r="G1" s="1668"/>
      <c r="H1" s="1668"/>
      <c r="I1" s="1668"/>
      <c r="J1" s="1668"/>
      <c r="K1" s="1669" t="s">
        <v>586</v>
      </c>
      <c r="L1" s="1669"/>
      <c r="M1" s="1669"/>
      <c r="N1" s="541"/>
    </row>
    <row r="2" spans="2:14">
      <c r="B2" s="1762" t="s">
        <v>587</v>
      </c>
      <c r="C2" s="1763"/>
      <c r="D2" s="1764"/>
      <c r="E2" s="1765">
        <v>0</v>
      </c>
      <c r="F2" s="1766"/>
      <c r="G2" s="1766"/>
      <c r="H2" s="1767"/>
      <c r="I2" s="542" t="s">
        <v>588</v>
      </c>
      <c r="J2" s="1768"/>
      <c r="K2" s="1769"/>
      <c r="L2" s="1769"/>
      <c r="M2" s="1770"/>
      <c r="N2" s="543"/>
    </row>
    <row r="3" spans="2:14" ht="13.5" customHeight="1">
      <c r="B3" s="1753" t="s">
        <v>589</v>
      </c>
      <c r="C3" s="1754"/>
      <c r="D3" s="1755"/>
      <c r="E3" s="1756">
        <v>0</v>
      </c>
      <c r="F3" s="1757"/>
      <c r="G3" s="1757"/>
      <c r="H3" s="1758"/>
      <c r="I3" s="544" t="s">
        <v>590</v>
      </c>
      <c r="J3" s="1759"/>
      <c r="K3" s="1760"/>
      <c r="L3" s="1760"/>
      <c r="M3" s="1761"/>
      <c r="N3" s="545"/>
    </row>
    <row r="4" spans="2:14" ht="13.5" customHeight="1">
      <c r="B4" s="1739" t="s">
        <v>591</v>
      </c>
      <c r="C4" s="1740"/>
      <c r="D4" s="1741"/>
      <c r="E4" s="1742">
        <v>0</v>
      </c>
      <c r="F4" s="1743"/>
      <c r="G4" s="1743"/>
      <c r="H4" s="1744"/>
      <c r="I4" s="546" t="s">
        <v>592</v>
      </c>
      <c r="J4" s="1745">
        <v>0</v>
      </c>
      <c r="K4" s="1746"/>
      <c r="L4" s="1746"/>
      <c r="M4" s="1747"/>
      <c r="N4" s="547"/>
    </row>
    <row r="5" spans="2:14">
      <c r="B5" s="1748" t="s">
        <v>593</v>
      </c>
      <c r="C5" s="1749"/>
      <c r="D5" s="1750"/>
      <c r="E5" s="548"/>
      <c r="F5" s="1751" t="s">
        <v>594</v>
      </c>
      <c r="G5" s="1751"/>
      <c r="H5" s="1751"/>
      <c r="I5" s="1751"/>
      <c r="J5" s="1751"/>
      <c r="K5" s="1751"/>
      <c r="L5" s="1751"/>
      <c r="M5" s="1752"/>
      <c r="N5" s="549"/>
    </row>
    <row r="6" spans="2:14" s="200" customFormat="1">
      <c r="B6" s="1730" t="s">
        <v>595</v>
      </c>
      <c r="C6" s="1731"/>
      <c r="D6" s="1731"/>
      <c r="E6" s="1731"/>
      <c r="F6" s="1732"/>
      <c r="G6" s="1733" t="s">
        <v>596</v>
      </c>
      <c r="H6" s="1731"/>
      <c r="I6" s="1731"/>
      <c r="J6" s="1731"/>
      <c r="K6" s="1734" t="s">
        <v>597</v>
      </c>
      <c r="L6" s="1735"/>
      <c r="M6" s="1736"/>
      <c r="N6" s="550"/>
    </row>
    <row r="7" spans="2:14" s="200" customFormat="1" ht="11.25">
      <c r="B7" s="1673"/>
      <c r="C7" s="1674"/>
      <c r="D7" s="1674"/>
      <c r="E7" s="1674"/>
      <c r="F7" s="1675"/>
      <c r="G7" s="1677"/>
      <c r="H7" s="1674"/>
      <c r="I7" s="1674"/>
      <c r="J7" s="1674"/>
      <c r="K7" s="1681" t="s">
        <v>598</v>
      </c>
      <c r="L7" s="1683" t="s">
        <v>599</v>
      </c>
      <c r="M7" s="1685" t="s">
        <v>600</v>
      </c>
      <c r="N7" s="1714"/>
    </row>
    <row r="8" spans="2:14" s="200" customFormat="1">
      <c r="B8" s="1687" t="s">
        <v>601</v>
      </c>
      <c r="C8" s="1688"/>
      <c r="D8" s="1689"/>
      <c r="E8" s="1689"/>
      <c r="F8" s="1689"/>
      <c r="G8" s="551" t="s">
        <v>180</v>
      </c>
      <c r="H8" s="551" t="s">
        <v>281</v>
      </c>
      <c r="I8" s="551" t="s">
        <v>282</v>
      </c>
      <c r="J8" s="551" t="s">
        <v>602</v>
      </c>
      <c r="K8" s="1682"/>
      <c r="L8" s="1684"/>
      <c r="M8" s="1686"/>
      <c r="N8" s="1714"/>
    </row>
    <row r="9" spans="2:14" s="200" customFormat="1" ht="40.5">
      <c r="B9" s="1715" t="s">
        <v>603</v>
      </c>
      <c r="C9" s="1718" t="s">
        <v>604</v>
      </c>
      <c r="D9" s="1721" t="s">
        <v>605</v>
      </c>
      <c r="E9" s="1724" t="s">
        <v>606</v>
      </c>
      <c r="F9" s="552" t="s">
        <v>607</v>
      </c>
      <c r="G9" s="553" t="s">
        <v>608</v>
      </c>
      <c r="H9" s="554" t="s">
        <v>609</v>
      </c>
      <c r="I9" s="554" t="s">
        <v>610</v>
      </c>
      <c r="J9" s="555" t="s">
        <v>611</v>
      </c>
      <c r="K9" s="1726" t="s">
        <v>1145</v>
      </c>
      <c r="L9" s="1726" t="str">
        <f>IF(COUNTIF(K9:K27,"NG")&gt;0,"NG",IF(MIN(K9:K27)=0,"",MIN(K9:K27)))</f>
        <v/>
      </c>
      <c r="M9" s="1644"/>
      <c r="N9" s="1737"/>
    </row>
    <row r="10" spans="2:14" s="200" customFormat="1" ht="40.5">
      <c r="B10" s="1716"/>
      <c r="C10" s="1719"/>
      <c r="D10" s="1722"/>
      <c r="E10" s="1725"/>
      <c r="F10" s="556" t="s">
        <v>612</v>
      </c>
      <c r="G10" s="557" t="s">
        <v>608</v>
      </c>
      <c r="H10" s="558" t="s">
        <v>609</v>
      </c>
      <c r="I10" s="558" t="s">
        <v>610</v>
      </c>
      <c r="J10" s="559" t="s">
        <v>611</v>
      </c>
      <c r="K10" s="1727"/>
      <c r="L10" s="1727"/>
      <c r="M10" s="1645"/>
      <c r="N10" s="1737"/>
    </row>
    <row r="11" spans="2:14" s="200" customFormat="1" ht="40.5">
      <c r="B11" s="1716"/>
      <c r="C11" s="1719"/>
      <c r="D11" s="1722"/>
      <c r="E11" s="1725"/>
      <c r="F11" s="560" t="s">
        <v>613</v>
      </c>
      <c r="G11" s="561" t="s">
        <v>614</v>
      </c>
      <c r="H11" s="562" t="s">
        <v>609</v>
      </c>
      <c r="I11" s="562" t="s">
        <v>610</v>
      </c>
      <c r="J11" s="563" t="s">
        <v>611</v>
      </c>
      <c r="K11" s="1727"/>
      <c r="L11" s="1727"/>
      <c r="M11" s="1645"/>
      <c r="N11" s="1737"/>
    </row>
    <row r="12" spans="2:14" s="200" customFormat="1" ht="40.5">
      <c r="B12" s="1716"/>
      <c r="C12" s="1719"/>
      <c r="D12" s="1722"/>
      <c r="E12" s="1725"/>
      <c r="F12" s="560" t="s">
        <v>615</v>
      </c>
      <c r="G12" s="561" t="s">
        <v>608</v>
      </c>
      <c r="H12" s="562" t="s">
        <v>609</v>
      </c>
      <c r="I12" s="562" t="s">
        <v>610</v>
      </c>
      <c r="J12" s="563" t="s">
        <v>611</v>
      </c>
      <c r="K12" s="1727"/>
      <c r="L12" s="1727"/>
      <c r="M12" s="1645"/>
      <c r="N12" s="1737"/>
    </row>
    <row r="13" spans="2:14" s="200" customFormat="1" ht="36">
      <c r="B13" s="1716"/>
      <c r="C13" s="1719"/>
      <c r="D13" s="1722"/>
      <c r="E13" s="1725"/>
      <c r="F13" s="560" t="s">
        <v>616</v>
      </c>
      <c r="G13" s="564" t="s">
        <v>617</v>
      </c>
      <c r="H13" s="565"/>
      <c r="I13" s="562" t="s">
        <v>618</v>
      </c>
      <c r="J13" s="563" t="s">
        <v>611</v>
      </c>
      <c r="K13" s="1727"/>
      <c r="L13" s="1727"/>
      <c r="M13" s="1645"/>
      <c r="N13" s="1737"/>
    </row>
    <row r="14" spans="2:14" s="200" customFormat="1">
      <c r="B14" s="1716"/>
      <c r="C14" s="1719"/>
      <c r="D14" s="1722"/>
      <c r="E14" s="566"/>
      <c r="F14" s="567" t="s">
        <v>619</v>
      </c>
      <c r="G14" s="1696" t="s">
        <v>620</v>
      </c>
      <c r="H14" s="1697"/>
      <c r="I14" s="1697"/>
      <c r="J14" s="1698"/>
      <c r="K14" s="1727"/>
      <c r="L14" s="1727"/>
      <c r="M14" s="1645"/>
      <c r="N14" s="1737"/>
    </row>
    <row r="15" spans="2:14" s="200" customFormat="1" ht="56.25">
      <c r="B15" s="1716"/>
      <c r="C15" s="1719"/>
      <c r="D15" s="1722"/>
      <c r="E15" s="1699" t="s">
        <v>621</v>
      </c>
      <c r="F15" s="1700"/>
      <c r="G15" s="1710"/>
      <c r="H15" s="1711"/>
      <c r="I15" s="568" t="s">
        <v>622</v>
      </c>
      <c r="J15" s="1712" t="s">
        <v>623</v>
      </c>
      <c r="K15" s="1727"/>
      <c r="L15" s="1727"/>
      <c r="M15" s="1645"/>
      <c r="N15" s="1737"/>
    </row>
    <row r="16" spans="2:14" s="200" customFormat="1">
      <c r="B16" s="1716"/>
      <c r="C16" s="1719"/>
      <c r="D16" s="1722"/>
      <c r="E16" s="1699" t="s">
        <v>624</v>
      </c>
      <c r="F16" s="1700"/>
      <c r="G16" s="564" t="s">
        <v>617</v>
      </c>
      <c r="H16" s="565"/>
      <c r="I16" s="569" t="s">
        <v>625</v>
      </c>
      <c r="J16" s="1713"/>
      <c r="K16" s="1727"/>
      <c r="L16" s="1727"/>
      <c r="M16" s="1645"/>
      <c r="N16" s="1737"/>
    </row>
    <row r="17" spans="2:14" s="200" customFormat="1">
      <c r="B17" s="1716"/>
      <c r="C17" s="1719"/>
      <c r="D17" s="1722"/>
      <c r="E17" s="1699" t="s">
        <v>626</v>
      </c>
      <c r="F17" s="1700"/>
      <c r="G17" s="564" t="s">
        <v>617</v>
      </c>
      <c r="H17" s="565"/>
      <c r="I17" s="570" t="s">
        <v>627</v>
      </c>
      <c r="J17" s="571" t="s">
        <v>628</v>
      </c>
      <c r="K17" s="1727"/>
      <c r="L17" s="1727"/>
      <c r="M17" s="1645"/>
      <c r="N17" s="1737"/>
    </row>
    <row r="18" spans="2:14" s="200" customFormat="1">
      <c r="B18" s="1716"/>
      <c r="C18" s="1719"/>
      <c r="D18" s="1723"/>
      <c r="E18" s="1701" t="s">
        <v>629</v>
      </c>
      <c r="F18" s="1702"/>
      <c r="G18" s="572" t="s">
        <v>617</v>
      </c>
      <c r="H18" s="573"/>
      <c r="I18" s="573"/>
      <c r="J18" s="574" t="s">
        <v>618</v>
      </c>
      <c r="K18" s="1728"/>
      <c r="L18" s="1727"/>
      <c r="M18" s="1645"/>
      <c r="N18" s="1737"/>
    </row>
    <row r="19" spans="2:14" s="200" customFormat="1">
      <c r="B19" s="1716"/>
      <c r="C19" s="1719"/>
      <c r="D19" s="1707" t="s">
        <v>630</v>
      </c>
      <c r="E19" s="1705" t="s">
        <v>631</v>
      </c>
      <c r="F19" s="1706"/>
      <c r="G19" s="575" t="s">
        <v>617</v>
      </c>
      <c r="H19" s="576" t="s">
        <v>632</v>
      </c>
      <c r="I19" s="576" t="s">
        <v>633</v>
      </c>
      <c r="J19" s="577"/>
      <c r="K19" s="1690" t="s">
        <v>1145</v>
      </c>
      <c r="L19" s="1727"/>
      <c r="M19" s="1645"/>
      <c r="N19" s="1737"/>
    </row>
    <row r="20" spans="2:14" s="200" customFormat="1">
      <c r="B20" s="1716"/>
      <c r="C20" s="1719"/>
      <c r="D20" s="1708"/>
      <c r="E20" s="1692" t="s">
        <v>634</v>
      </c>
      <c r="F20" s="1693"/>
      <c r="G20" s="578" t="s">
        <v>617</v>
      </c>
      <c r="H20" s="579" t="s">
        <v>632</v>
      </c>
      <c r="I20" s="579" t="s">
        <v>633</v>
      </c>
      <c r="J20" s="580"/>
      <c r="K20" s="1691"/>
      <c r="L20" s="1727"/>
      <c r="M20" s="1645"/>
      <c r="N20" s="1737"/>
    </row>
    <row r="21" spans="2:14" s="200" customFormat="1" ht="27">
      <c r="B21" s="1716"/>
      <c r="C21" s="1719"/>
      <c r="D21" s="1708"/>
      <c r="E21" s="1692" t="s">
        <v>635</v>
      </c>
      <c r="F21" s="1693"/>
      <c r="G21" s="561" t="s">
        <v>636</v>
      </c>
      <c r="H21" s="562" t="s">
        <v>637</v>
      </c>
      <c r="I21" s="1694"/>
      <c r="J21" s="1695"/>
      <c r="K21" s="1691"/>
      <c r="L21" s="1727"/>
      <c r="M21" s="1645"/>
      <c r="N21" s="1737"/>
    </row>
    <row r="22" spans="2:14" s="200" customFormat="1">
      <c r="B22" s="1716"/>
      <c r="C22" s="1719"/>
      <c r="D22" s="1708"/>
      <c r="E22" s="1692" t="s">
        <v>638</v>
      </c>
      <c r="F22" s="1693"/>
      <c r="G22" s="578" t="s">
        <v>617</v>
      </c>
      <c r="H22" s="579" t="s">
        <v>639</v>
      </c>
      <c r="I22" s="1694"/>
      <c r="J22" s="1695"/>
      <c r="K22" s="1691"/>
      <c r="L22" s="1727"/>
      <c r="M22" s="1645"/>
      <c r="N22" s="1737"/>
    </row>
    <row r="23" spans="2:14" s="200" customFormat="1">
      <c r="B23" s="1716"/>
      <c r="C23" s="1719"/>
      <c r="D23" s="1708"/>
      <c r="E23" s="1692" t="s">
        <v>640</v>
      </c>
      <c r="F23" s="1693"/>
      <c r="G23" s="581" t="s">
        <v>641</v>
      </c>
      <c r="H23" s="581" t="s">
        <v>642</v>
      </c>
      <c r="I23" s="582" t="s">
        <v>643</v>
      </c>
      <c r="J23" s="580"/>
      <c r="K23" s="1691"/>
      <c r="L23" s="1727"/>
      <c r="M23" s="1645"/>
      <c r="N23" s="1737"/>
    </row>
    <row r="24" spans="2:14" s="200" customFormat="1">
      <c r="B24" s="1716"/>
      <c r="C24" s="1719"/>
      <c r="D24" s="1708"/>
      <c r="E24" s="1692"/>
      <c r="F24" s="1693"/>
      <c r="G24" s="1696" t="s">
        <v>644</v>
      </c>
      <c r="H24" s="1697"/>
      <c r="I24" s="1697"/>
      <c r="J24" s="1698"/>
      <c r="K24" s="1691"/>
      <c r="L24" s="1727"/>
      <c r="M24" s="1645"/>
      <c r="N24" s="1737"/>
    </row>
    <row r="25" spans="2:14" s="200" customFormat="1">
      <c r="B25" s="1716"/>
      <c r="C25" s="1719"/>
      <c r="D25" s="1709"/>
      <c r="E25" s="1703" t="s">
        <v>645</v>
      </c>
      <c r="F25" s="1704"/>
      <c r="G25" s="564" t="s">
        <v>617</v>
      </c>
      <c r="H25" s="565"/>
      <c r="I25" s="581" t="s">
        <v>632</v>
      </c>
      <c r="J25" s="581" t="s">
        <v>633</v>
      </c>
      <c r="K25" s="1691"/>
      <c r="L25" s="1727"/>
      <c r="M25" s="1645"/>
      <c r="N25" s="1737"/>
    </row>
    <row r="26" spans="2:14" s="200" customFormat="1" ht="40.5">
      <c r="B26" s="1716"/>
      <c r="C26" s="1719"/>
      <c r="D26" s="583" t="s">
        <v>646</v>
      </c>
      <c r="E26" s="1705" t="s">
        <v>647</v>
      </c>
      <c r="F26" s="1706"/>
      <c r="G26" s="553" t="s">
        <v>648</v>
      </c>
      <c r="H26" s="584" t="s">
        <v>649</v>
      </c>
      <c r="I26" s="585" t="s">
        <v>650</v>
      </c>
      <c r="J26" s="586"/>
      <c r="K26" s="587" t="s">
        <v>1145</v>
      </c>
      <c r="L26" s="1727"/>
      <c r="M26" s="1645"/>
      <c r="N26" s="1737"/>
    </row>
    <row r="27" spans="2:14" s="200" customFormat="1" ht="14.25" thickBot="1">
      <c r="B27" s="1717"/>
      <c r="C27" s="1720"/>
      <c r="D27" s="588" t="s">
        <v>651</v>
      </c>
      <c r="E27" s="1666" t="s">
        <v>652</v>
      </c>
      <c r="F27" s="1667"/>
      <c r="G27" s="589" t="s">
        <v>653</v>
      </c>
      <c r="H27" s="590"/>
      <c r="I27" s="591" t="s">
        <v>654</v>
      </c>
      <c r="J27" s="590"/>
      <c r="K27" s="592" t="s">
        <v>1145</v>
      </c>
      <c r="L27" s="1729"/>
      <c r="M27" s="1646"/>
      <c r="N27" s="1737"/>
    </row>
    <row r="28" spans="2:14" s="200" customFormat="1" ht="7.5" customHeight="1">
      <c r="B28" s="593"/>
      <c r="C28" s="593"/>
      <c r="D28" s="594"/>
      <c r="E28" s="595"/>
      <c r="F28" s="595"/>
      <c r="G28" s="596"/>
      <c r="H28" s="597"/>
      <c r="I28" s="596"/>
      <c r="J28" s="597"/>
      <c r="K28" s="598"/>
      <c r="L28" s="599"/>
      <c r="M28" s="600"/>
      <c r="N28" s="1738"/>
    </row>
    <row r="29" spans="2:14" s="200" customFormat="1" ht="18" thickBot="1">
      <c r="B29" s="1668" t="s">
        <v>655</v>
      </c>
      <c r="C29" s="1668"/>
      <c r="D29" s="1668"/>
      <c r="E29" s="1668"/>
      <c r="F29" s="1668"/>
      <c r="G29" s="1668"/>
      <c r="H29" s="1668"/>
      <c r="I29" s="1668"/>
      <c r="J29" s="1668"/>
      <c r="K29" s="1669"/>
      <c r="L29" s="1669"/>
      <c r="M29" s="1669"/>
      <c r="N29" s="1738"/>
    </row>
    <row r="30" spans="2:14" s="200" customFormat="1">
      <c r="B30" s="1670" t="s">
        <v>595</v>
      </c>
      <c r="C30" s="1671"/>
      <c r="D30" s="1671"/>
      <c r="E30" s="1671"/>
      <c r="F30" s="1672"/>
      <c r="G30" s="1676" t="s">
        <v>596</v>
      </c>
      <c r="H30" s="1671"/>
      <c r="I30" s="1671"/>
      <c r="J30" s="1671"/>
      <c r="K30" s="1678" t="s">
        <v>597</v>
      </c>
      <c r="L30" s="1679"/>
      <c r="M30" s="1680"/>
      <c r="N30" s="1737"/>
    </row>
    <row r="31" spans="2:14" s="200" customFormat="1" ht="11.25">
      <c r="B31" s="1673"/>
      <c r="C31" s="1674"/>
      <c r="D31" s="1674"/>
      <c r="E31" s="1674"/>
      <c r="F31" s="1675"/>
      <c r="G31" s="1677"/>
      <c r="H31" s="1674"/>
      <c r="I31" s="1674"/>
      <c r="J31" s="1674"/>
      <c r="K31" s="1681" t="s">
        <v>598</v>
      </c>
      <c r="L31" s="1683" t="s">
        <v>599</v>
      </c>
      <c r="M31" s="1685" t="s">
        <v>600</v>
      </c>
      <c r="N31" s="1737"/>
    </row>
    <row r="32" spans="2:14" s="200" customFormat="1" ht="26.25" customHeight="1">
      <c r="B32" s="1687" t="s">
        <v>601</v>
      </c>
      <c r="C32" s="1688"/>
      <c r="D32" s="1689"/>
      <c r="E32" s="1689"/>
      <c r="F32" s="1689"/>
      <c r="G32" s="551" t="s">
        <v>656</v>
      </c>
      <c r="H32" s="551" t="s">
        <v>657</v>
      </c>
      <c r="I32" s="551" t="s">
        <v>658</v>
      </c>
      <c r="J32" s="551" t="s">
        <v>659</v>
      </c>
      <c r="K32" s="1682"/>
      <c r="L32" s="1684"/>
      <c r="M32" s="1686"/>
      <c r="N32" s="1737"/>
    </row>
    <row r="33" spans="2:14" s="200" customFormat="1" ht="30" customHeight="1">
      <c r="B33" s="1636" t="s">
        <v>660</v>
      </c>
      <c r="C33" s="1638" t="s">
        <v>661</v>
      </c>
      <c r="D33" s="601" t="s">
        <v>662</v>
      </c>
      <c r="E33" s="1641" t="s">
        <v>663</v>
      </c>
      <c r="F33" s="1642"/>
      <c r="G33" s="602" t="s">
        <v>617</v>
      </c>
      <c r="H33" s="603"/>
      <c r="I33" s="604" t="s">
        <v>664</v>
      </c>
      <c r="J33" s="605" t="s">
        <v>633</v>
      </c>
      <c r="K33" s="606" t="s">
        <v>1145</v>
      </c>
      <c r="L33" s="1624" t="str">
        <f>IF(COUNTIF(K33:K39,"NG")&gt;0,"NG",IF(MIN(K33:K39)=0,"",MIN(K33:K39)))</f>
        <v/>
      </c>
      <c r="M33" s="1644"/>
      <c r="N33" s="1737"/>
    </row>
    <row r="34" spans="2:14" s="200" customFormat="1" ht="30" customHeight="1">
      <c r="B34" s="1637"/>
      <c r="C34" s="1639"/>
      <c r="D34" s="601" t="s">
        <v>665</v>
      </c>
      <c r="E34" s="1647" t="s">
        <v>666</v>
      </c>
      <c r="F34" s="1631"/>
      <c r="G34" s="602" t="s">
        <v>617</v>
      </c>
      <c r="H34" s="603"/>
      <c r="I34" s="604" t="s">
        <v>664</v>
      </c>
      <c r="J34" s="604" t="s">
        <v>633</v>
      </c>
      <c r="K34" s="606" t="s">
        <v>1145</v>
      </c>
      <c r="L34" s="1625"/>
      <c r="M34" s="1645"/>
      <c r="N34" s="1737"/>
    </row>
    <row r="35" spans="2:14" s="200" customFormat="1" ht="30" customHeight="1">
      <c r="B35" s="1637"/>
      <c r="C35" s="1640"/>
      <c r="D35" s="607" t="s">
        <v>667</v>
      </c>
      <c r="E35" s="1648" t="s">
        <v>668</v>
      </c>
      <c r="F35" s="1649"/>
      <c r="G35" s="602" t="s">
        <v>617</v>
      </c>
      <c r="H35" s="603"/>
      <c r="I35" s="604" t="s">
        <v>664</v>
      </c>
      <c r="J35" s="604" t="s">
        <v>633</v>
      </c>
      <c r="K35" s="606" t="s">
        <v>1145</v>
      </c>
      <c r="L35" s="1625"/>
      <c r="M35" s="1645"/>
      <c r="N35" s="1737"/>
    </row>
    <row r="36" spans="2:14" s="200" customFormat="1" ht="30" customHeight="1">
      <c r="B36" s="1637"/>
      <c r="C36" s="1638" t="s">
        <v>669</v>
      </c>
      <c r="D36" s="1650" t="s">
        <v>670</v>
      </c>
      <c r="E36" s="1641" t="s">
        <v>671</v>
      </c>
      <c r="F36" s="1642"/>
      <c r="G36" s="608" t="s">
        <v>617</v>
      </c>
      <c r="H36" s="609"/>
      <c r="I36" s="604" t="s">
        <v>664</v>
      </c>
      <c r="J36" s="604" t="s">
        <v>633</v>
      </c>
      <c r="K36" s="1624" t="s">
        <v>1145</v>
      </c>
      <c r="L36" s="1625"/>
      <c r="M36" s="1645"/>
      <c r="N36" s="1737"/>
    </row>
    <row r="37" spans="2:14" s="200" customFormat="1" ht="30" customHeight="1">
      <c r="B37" s="1637"/>
      <c r="C37" s="1639"/>
      <c r="D37" s="1651"/>
      <c r="E37" s="1626" t="s">
        <v>672</v>
      </c>
      <c r="F37" s="1627"/>
      <c r="G37" s="610" t="s">
        <v>617</v>
      </c>
      <c r="H37" s="611"/>
      <c r="I37" s="612" t="s">
        <v>664</v>
      </c>
      <c r="J37" s="612" t="s">
        <v>633</v>
      </c>
      <c r="K37" s="1625"/>
      <c r="L37" s="1625"/>
      <c r="M37" s="1645"/>
      <c r="N37" s="1737"/>
    </row>
    <row r="38" spans="2:14" s="200" customFormat="1" ht="30" customHeight="1">
      <c r="B38" s="1637"/>
      <c r="C38" s="1639"/>
      <c r="D38" s="1651"/>
      <c r="E38" s="1628" t="s">
        <v>673</v>
      </c>
      <c r="F38" s="1629"/>
      <c r="G38" s="613" t="s">
        <v>617</v>
      </c>
      <c r="H38" s="614"/>
      <c r="I38" s="615" t="s">
        <v>674</v>
      </c>
      <c r="J38" s="616" t="s">
        <v>675</v>
      </c>
      <c r="K38" s="1625"/>
      <c r="L38" s="1625"/>
      <c r="M38" s="1645"/>
      <c r="N38" s="1737"/>
    </row>
    <row r="39" spans="2:14" s="200" customFormat="1" ht="30" customHeight="1">
      <c r="B39" s="617"/>
      <c r="C39" s="1640"/>
      <c r="D39" s="618" t="s">
        <v>676</v>
      </c>
      <c r="E39" s="1630" t="s">
        <v>677</v>
      </c>
      <c r="F39" s="1631"/>
      <c r="G39" s="619" t="s">
        <v>678</v>
      </c>
      <c r="H39" s="620"/>
      <c r="I39" s="620"/>
      <c r="J39" s="621" t="s">
        <v>679</v>
      </c>
      <c r="K39" s="622" t="s">
        <v>1145</v>
      </c>
      <c r="L39" s="1643"/>
      <c r="M39" s="1645"/>
      <c r="N39" s="1737"/>
    </row>
    <row r="40" spans="2:14" s="200" customFormat="1" ht="30" customHeight="1">
      <c r="B40" s="1652" t="s">
        <v>680</v>
      </c>
      <c r="C40" s="1655" t="s">
        <v>681</v>
      </c>
      <c r="D40" s="1658" t="s">
        <v>682</v>
      </c>
      <c r="E40" s="1661" t="s">
        <v>683</v>
      </c>
      <c r="F40" s="1662"/>
      <c r="G40" s="623" t="s">
        <v>617</v>
      </c>
      <c r="H40" s="624"/>
      <c r="I40" s="625" t="s">
        <v>664</v>
      </c>
      <c r="J40" s="625" t="s">
        <v>633</v>
      </c>
      <c r="K40" s="1663" t="s">
        <v>1145</v>
      </c>
      <c r="L40" s="1665" t="str">
        <f>K40</f>
        <v/>
      </c>
      <c r="M40" s="1645"/>
      <c r="N40" s="1737"/>
    </row>
    <row r="41" spans="2:14" s="200" customFormat="1" ht="30" customHeight="1">
      <c r="B41" s="1653"/>
      <c r="C41" s="1656"/>
      <c r="D41" s="1659"/>
      <c r="E41" s="1632" t="s">
        <v>684</v>
      </c>
      <c r="F41" s="1633"/>
      <c r="G41" s="626" t="s">
        <v>617</v>
      </c>
      <c r="H41" s="627"/>
      <c r="I41" s="628" t="s">
        <v>664</v>
      </c>
      <c r="J41" s="628" t="s">
        <v>633</v>
      </c>
      <c r="K41" s="1663"/>
      <c r="L41" s="1663"/>
      <c r="M41" s="1645"/>
      <c r="N41" s="1737"/>
    </row>
    <row r="42" spans="2:14" s="200" customFormat="1" ht="30" customHeight="1">
      <c r="B42" s="1653"/>
      <c r="C42" s="1656"/>
      <c r="D42" s="1659"/>
      <c r="E42" s="1632" t="s">
        <v>685</v>
      </c>
      <c r="F42" s="1633"/>
      <c r="G42" s="629" t="s">
        <v>617</v>
      </c>
      <c r="H42" s="630"/>
      <c r="I42" s="628" t="s">
        <v>686</v>
      </c>
      <c r="J42" s="631"/>
      <c r="K42" s="1663"/>
      <c r="L42" s="1663"/>
      <c r="M42" s="1645"/>
      <c r="N42" s="1737"/>
    </row>
    <row r="43" spans="2:14" s="200" customFormat="1" ht="30" customHeight="1">
      <c r="B43" s="1653"/>
      <c r="C43" s="1656"/>
      <c r="D43" s="1659"/>
      <c r="E43" s="1632" t="s">
        <v>687</v>
      </c>
      <c r="F43" s="1633"/>
      <c r="G43" s="626" t="s">
        <v>617</v>
      </c>
      <c r="H43" s="627"/>
      <c r="I43" s="628" t="s">
        <v>688</v>
      </c>
      <c r="J43" s="628" t="s">
        <v>628</v>
      </c>
      <c r="K43" s="1663"/>
      <c r="L43" s="1663"/>
      <c r="M43" s="1645"/>
      <c r="N43" s="1737"/>
    </row>
    <row r="44" spans="2:14" s="200" customFormat="1" ht="30" customHeight="1" thickBot="1">
      <c r="B44" s="1654"/>
      <c r="C44" s="1657"/>
      <c r="D44" s="1660"/>
      <c r="E44" s="1634" t="s">
        <v>689</v>
      </c>
      <c r="F44" s="1635"/>
      <c r="G44" s="632" t="s">
        <v>617</v>
      </c>
      <c r="H44" s="633" t="s">
        <v>664</v>
      </c>
      <c r="I44" s="633" t="s">
        <v>633</v>
      </c>
      <c r="J44" s="634"/>
      <c r="K44" s="1664"/>
      <c r="L44" s="1664"/>
      <c r="M44" s="1646"/>
      <c r="N44" s="1737"/>
    </row>
    <row r="45" spans="2:14" s="200" customFormat="1" ht="15.95" customHeight="1">
      <c r="B45" s="635" t="s">
        <v>690</v>
      </c>
      <c r="C45" s="1619" t="s">
        <v>691</v>
      </c>
      <c r="D45" s="1619"/>
      <c r="E45" s="1619"/>
      <c r="F45" s="1619"/>
      <c r="G45" s="1619"/>
      <c r="H45" s="1619"/>
      <c r="I45" s="1619"/>
      <c r="J45" s="1619"/>
      <c r="K45" s="1619"/>
      <c r="L45" s="636"/>
      <c r="M45" s="636"/>
      <c r="N45" s="637"/>
    </row>
    <row r="46" spans="2:14" s="200" customFormat="1" ht="15.95" customHeight="1">
      <c r="B46" s="635" t="s">
        <v>692</v>
      </c>
      <c r="C46" s="1619" t="s">
        <v>693</v>
      </c>
      <c r="D46" s="1619"/>
      <c r="E46" s="1619"/>
      <c r="F46" s="1619"/>
      <c r="G46" s="1619"/>
      <c r="H46" s="1619"/>
      <c r="I46" s="1619"/>
      <c r="J46" s="1619"/>
      <c r="K46" s="1619"/>
      <c r="L46" s="1619"/>
      <c r="M46" s="638"/>
      <c r="N46" s="637"/>
    </row>
    <row r="47" spans="2:14" ht="15.95" customHeight="1">
      <c r="B47" s="639" t="s">
        <v>694</v>
      </c>
      <c r="C47" s="1619" t="s">
        <v>695</v>
      </c>
      <c r="D47" s="1620"/>
      <c r="E47" s="1620"/>
      <c r="F47" s="1620"/>
      <c r="G47" s="1620"/>
      <c r="H47" s="1620"/>
      <c r="I47" s="1620"/>
      <c r="J47" s="1620"/>
      <c r="K47" s="1620"/>
      <c r="L47" s="1620"/>
      <c r="M47" s="640"/>
      <c r="N47"/>
    </row>
    <row r="48" spans="2:14" ht="15.95" customHeight="1">
      <c r="B48" s="639" t="s">
        <v>696</v>
      </c>
      <c r="C48" s="1620" t="s">
        <v>697</v>
      </c>
      <c r="D48" s="1620"/>
      <c r="E48" s="1620"/>
      <c r="F48" s="1620"/>
      <c r="G48" s="1620"/>
      <c r="H48" s="1620"/>
      <c r="I48" s="1620"/>
      <c r="J48" s="1620"/>
      <c r="K48" s="1620"/>
      <c r="L48" s="1620"/>
      <c r="M48" s="640"/>
    </row>
    <row r="49" spans="2:43" ht="15.95" customHeight="1">
      <c r="B49" s="635" t="s">
        <v>698</v>
      </c>
      <c r="C49" s="1620" t="s">
        <v>699</v>
      </c>
      <c r="D49" s="1620"/>
      <c r="E49" s="1620"/>
      <c r="F49" s="1620"/>
      <c r="G49" s="1620"/>
      <c r="H49" s="1620"/>
      <c r="I49" s="1620"/>
      <c r="J49" s="1620"/>
      <c r="K49" s="1620"/>
      <c r="L49" s="1620"/>
      <c r="M49" s="642"/>
      <c r="O49" s="643"/>
      <c r="P49" s="643"/>
      <c r="Q49" s="643"/>
      <c r="R49" s="643"/>
      <c r="S49" s="643"/>
      <c r="T49" s="643"/>
      <c r="U49" s="643"/>
      <c r="V49" s="643"/>
      <c r="W49" s="643"/>
      <c r="X49" s="643"/>
      <c r="Y49" s="643"/>
      <c r="Z49" s="643"/>
      <c r="AA49" s="643"/>
      <c r="AB49" s="643"/>
      <c r="AC49" s="643"/>
      <c r="AD49" s="643"/>
      <c r="AE49" s="643"/>
      <c r="AF49" s="643"/>
      <c r="AG49" s="643"/>
      <c r="AH49" s="643"/>
      <c r="AI49" s="643"/>
      <c r="AJ49" s="643"/>
      <c r="AK49" s="643"/>
      <c r="AL49" s="643"/>
      <c r="AM49" s="643"/>
      <c r="AN49" s="643"/>
      <c r="AO49" s="643"/>
      <c r="AP49" s="643"/>
      <c r="AQ49" s="643"/>
    </row>
    <row r="50" spans="2:43" ht="15.95" customHeight="1">
      <c r="B50" s="639" t="s">
        <v>700</v>
      </c>
      <c r="C50" s="1619" t="s">
        <v>701</v>
      </c>
      <c r="D50" s="1620"/>
      <c r="E50" s="1620"/>
      <c r="F50" s="1620"/>
      <c r="G50" s="1620"/>
      <c r="H50" s="1620"/>
      <c r="I50" s="1620"/>
      <c r="J50" s="1620"/>
      <c r="K50" s="1620"/>
      <c r="L50" s="1620"/>
      <c r="M50" s="642"/>
      <c r="O50" s="644"/>
      <c r="P50" s="644"/>
      <c r="Q50" s="644"/>
      <c r="R50" s="644"/>
      <c r="S50" s="644"/>
      <c r="T50" s="644"/>
      <c r="U50" s="644"/>
      <c r="V50" s="644"/>
      <c r="W50" s="644"/>
      <c r="X50" s="644"/>
      <c r="Y50" s="644"/>
      <c r="Z50" s="644"/>
      <c r="AA50" s="644"/>
      <c r="AB50" s="644"/>
      <c r="AC50" s="644"/>
      <c r="AD50" s="644"/>
      <c r="AE50" s="644"/>
      <c r="AF50" s="644"/>
      <c r="AG50" s="644"/>
      <c r="AH50" s="644"/>
      <c r="AI50" s="644"/>
      <c r="AJ50" s="644"/>
      <c r="AK50" s="644"/>
      <c r="AL50" s="644"/>
      <c r="AM50" s="644"/>
      <c r="AN50" s="644"/>
      <c r="AO50" s="644"/>
      <c r="AP50" s="644"/>
      <c r="AQ50" s="644"/>
    </row>
    <row r="51" spans="2:43" ht="15.95" customHeight="1">
      <c r="B51" s="639" t="s">
        <v>702</v>
      </c>
      <c r="C51" s="1621" t="s">
        <v>703</v>
      </c>
      <c r="D51" s="1621"/>
      <c r="E51" s="1621"/>
      <c r="F51" s="1621"/>
      <c r="G51" s="1621"/>
      <c r="H51" s="1621"/>
      <c r="I51" s="1621"/>
      <c r="J51" s="1621"/>
      <c r="K51" s="1621"/>
      <c r="L51" s="1621"/>
      <c r="M51" s="642"/>
      <c r="O51" s="644"/>
      <c r="P51" s="644"/>
      <c r="Q51" s="644"/>
      <c r="R51" s="644"/>
      <c r="S51" s="644"/>
      <c r="T51" s="644"/>
      <c r="U51" s="644"/>
      <c r="V51" s="644"/>
      <c r="W51" s="644"/>
      <c r="X51" s="644"/>
      <c r="Y51" s="644"/>
      <c r="Z51" s="644"/>
      <c r="AA51" s="644"/>
      <c r="AB51" s="644"/>
      <c r="AC51" s="644"/>
      <c r="AD51" s="644"/>
      <c r="AE51" s="644"/>
      <c r="AF51" s="644"/>
      <c r="AG51" s="644"/>
      <c r="AH51" s="644"/>
      <c r="AI51" s="644"/>
      <c r="AJ51" s="644"/>
      <c r="AK51" s="644"/>
      <c r="AL51" s="644"/>
      <c r="AM51" s="644"/>
      <c r="AN51" s="644"/>
      <c r="AO51" s="644"/>
      <c r="AP51" s="644"/>
      <c r="AQ51" s="644"/>
    </row>
    <row r="52" spans="2:43" ht="15.95" customHeight="1">
      <c r="B52" s="639" t="s">
        <v>704</v>
      </c>
      <c r="C52" s="1620" t="s">
        <v>705</v>
      </c>
      <c r="D52" s="1620"/>
      <c r="E52" s="1620"/>
      <c r="F52" s="1620"/>
      <c r="G52" s="1620"/>
      <c r="H52" s="1620"/>
      <c r="I52" s="1620"/>
      <c r="J52" s="1620"/>
      <c r="K52" s="1620"/>
      <c r="L52" s="1620"/>
      <c r="M52" s="642"/>
      <c r="O52" s="643"/>
      <c r="P52" s="643"/>
      <c r="Q52" s="643"/>
      <c r="R52" s="643"/>
      <c r="S52" s="643"/>
      <c r="T52" s="643"/>
      <c r="U52" s="643"/>
      <c r="V52" s="643"/>
      <c r="W52" s="643"/>
      <c r="X52" s="643"/>
      <c r="Y52" s="643"/>
      <c r="Z52" s="643"/>
      <c r="AA52" s="643"/>
      <c r="AB52" s="643"/>
      <c r="AC52" s="643"/>
      <c r="AD52" s="643"/>
      <c r="AE52" s="643"/>
      <c r="AF52" s="643"/>
      <c r="AG52" s="643"/>
      <c r="AH52" s="643"/>
      <c r="AI52" s="643"/>
      <c r="AJ52" s="643"/>
      <c r="AK52" s="643"/>
      <c r="AL52" s="643"/>
      <c r="AM52" s="643"/>
      <c r="AN52" s="643"/>
      <c r="AO52" s="643"/>
      <c r="AP52" s="643"/>
      <c r="AQ52" s="643"/>
    </row>
    <row r="53" spans="2:43" ht="15.95" customHeight="1">
      <c r="B53" s="639" t="s">
        <v>706</v>
      </c>
      <c r="C53" s="1620" t="s">
        <v>707</v>
      </c>
      <c r="D53" s="1620"/>
      <c r="E53" s="1620"/>
      <c r="F53" s="1620"/>
      <c r="G53" s="1620"/>
      <c r="H53" s="1620"/>
      <c r="I53" s="1620"/>
      <c r="J53" s="1620"/>
      <c r="K53" s="1620"/>
      <c r="L53" s="1620"/>
      <c r="M53" s="645"/>
      <c r="O53" s="644"/>
      <c r="P53" s="644"/>
      <c r="Q53" s="644"/>
      <c r="R53" s="644"/>
      <c r="S53" s="644"/>
      <c r="T53" s="644"/>
      <c r="U53" s="644"/>
      <c r="V53" s="644"/>
      <c r="W53" s="644"/>
      <c r="X53" s="644"/>
      <c r="Y53" s="644"/>
      <c r="Z53" s="644"/>
      <c r="AA53" s="644"/>
      <c r="AB53" s="644"/>
      <c r="AC53" s="644"/>
      <c r="AD53" s="644"/>
      <c r="AE53" s="644"/>
      <c r="AF53" s="644"/>
      <c r="AG53" s="644"/>
      <c r="AH53" s="644"/>
      <c r="AI53" s="644"/>
      <c r="AJ53" s="644"/>
      <c r="AK53" s="644"/>
      <c r="AL53" s="644"/>
      <c r="AM53" s="644"/>
      <c r="AN53" s="644"/>
      <c r="AO53" s="644"/>
      <c r="AP53" s="644"/>
      <c r="AQ53" s="644"/>
    </row>
    <row r="54" spans="2:43" ht="30" customHeight="1">
      <c r="B54" s="639" t="s">
        <v>708</v>
      </c>
      <c r="C54" s="1622" t="s">
        <v>709</v>
      </c>
      <c r="D54" s="1622"/>
      <c r="E54" s="1622"/>
      <c r="F54" s="1622"/>
      <c r="G54" s="1622"/>
      <c r="H54" s="1622"/>
      <c r="I54" s="1622"/>
      <c r="J54" s="1622"/>
      <c r="K54" s="1622"/>
      <c r="L54" s="1622"/>
      <c r="M54" s="1622"/>
      <c r="O54" s="644"/>
      <c r="P54" s="644"/>
      <c r="Q54" s="644"/>
      <c r="R54" s="644"/>
      <c r="S54" s="644"/>
      <c r="T54" s="644"/>
      <c r="U54" s="644"/>
      <c r="V54" s="644"/>
      <c r="W54" s="644"/>
      <c r="X54" s="644"/>
      <c r="Y54" s="644"/>
      <c r="Z54" s="644"/>
      <c r="AA54" s="644"/>
      <c r="AB54" s="644"/>
      <c r="AC54" s="644"/>
      <c r="AD54" s="644"/>
      <c r="AE54" s="644"/>
      <c r="AF54" s="644"/>
      <c r="AG54" s="644"/>
      <c r="AH54" s="644"/>
      <c r="AI54" s="644"/>
      <c r="AJ54" s="644"/>
      <c r="AK54" s="644"/>
      <c r="AL54" s="644"/>
      <c r="AM54" s="644"/>
      <c r="AN54" s="644"/>
      <c r="AO54" s="644"/>
      <c r="AP54" s="644"/>
      <c r="AQ54" s="644"/>
    </row>
    <row r="55" spans="2:43" ht="15.95" customHeight="1">
      <c r="B55" s="639" t="s">
        <v>710</v>
      </c>
      <c r="C55" s="1619" t="s">
        <v>711</v>
      </c>
      <c r="D55" s="1620"/>
      <c r="E55" s="1620"/>
      <c r="F55" s="1620"/>
      <c r="G55" s="1620"/>
      <c r="H55" s="1620"/>
      <c r="I55" s="1620"/>
      <c r="J55" s="1620"/>
      <c r="K55" s="1620"/>
      <c r="L55" s="1620"/>
      <c r="M55" s="646"/>
      <c r="N55"/>
    </row>
    <row r="56" spans="2:43" ht="15.95" customHeight="1">
      <c r="B56" s="639" t="s">
        <v>712</v>
      </c>
      <c r="C56" s="1623" t="s">
        <v>713</v>
      </c>
      <c r="D56" s="1623"/>
      <c r="E56" s="1623"/>
      <c r="F56" s="1623"/>
      <c r="G56" s="1623"/>
      <c r="H56" s="1623"/>
      <c r="I56" s="1623"/>
      <c r="J56" s="1623"/>
      <c r="K56" s="1623"/>
      <c r="L56" s="1623"/>
      <c r="M56" s="1623"/>
      <c r="N56" s="647"/>
    </row>
    <row r="57" spans="2:43" ht="14.25" customHeight="1">
      <c r="B57" s="648"/>
      <c r="C57" s="1617"/>
      <c r="D57" s="1618"/>
      <c r="E57" s="1618"/>
      <c r="F57" s="1618"/>
      <c r="G57" s="1618"/>
      <c r="H57" s="1618"/>
      <c r="I57" s="1618"/>
      <c r="J57" s="1618"/>
      <c r="K57" s="1618"/>
      <c r="L57"/>
      <c r="M57"/>
      <c r="N57"/>
    </row>
    <row r="58" spans="2:43" ht="14.25" customHeight="1">
      <c r="K58"/>
      <c r="L58"/>
      <c r="M58"/>
      <c r="N58"/>
    </row>
    <row r="59" spans="2:43" ht="14.25" customHeight="1">
      <c r="K59"/>
      <c r="L59"/>
      <c r="M59"/>
      <c r="N59"/>
    </row>
    <row r="60" spans="2:43" ht="14.25" customHeight="1">
      <c r="K60"/>
      <c r="L60"/>
      <c r="M60"/>
      <c r="N60"/>
    </row>
    <row r="61" spans="2:43" ht="14.25" customHeight="1">
      <c r="K61"/>
      <c r="L61"/>
      <c r="M61"/>
      <c r="N61"/>
    </row>
    <row r="62" spans="2:43" ht="14.25" customHeight="1">
      <c r="K62"/>
      <c r="L62"/>
      <c r="M62"/>
      <c r="N62"/>
    </row>
    <row r="63" spans="2:43" ht="14.25" customHeight="1">
      <c r="K63"/>
      <c r="L63"/>
      <c r="M63"/>
      <c r="N63"/>
    </row>
    <row r="64" spans="2:43" ht="14.25" customHeight="1">
      <c r="K64"/>
      <c r="L64"/>
      <c r="M64"/>
      <c r="N64"/>
    </row>
    <row r="65" spans="11:14" ht="14.25" customHeight="1">
      <c r="K65"/>
      <c r="L65"/>
      <c r="M65"/>
      <c r="N65"/>
    </row>
    <row r="66" spans="11:14" ht="14.25" customHeight="1">
      <c r="K66"/>
      <c r="L66"/>
      <c r="M66"/>
      <c r="N66"/>
    </row>
    <row r="67" spans="11:14" ht="14.25" customHeight="1">
      <c r="K67"/>
      <c r="L67"/>
      <c r="M67"/>
      <c r="N67"/>
    </row>
    <row r="68" spans="11:14" ht="14.25" customHeight="1">
      <c r="K68"/>
      <c r="L68"/>
      <c r="M68"/>
      <c r="N68"/>
    </row>
    <row r="69" spans="11:14" ht="14.25" customHeight="1"/>
    <row r="70" spans="11:14" ht="14.25" customHeight="1"/>
    <row r="71" spans="11:14" ht="14.25" customHeight="1"/>
    <row r="72" spans="11:14" ht="14.25" customHeight="1"/>
    <row r="73" spans="11:14" ht="14.25" customHeight="1"/>
    <row r="74" spans="11:14" ht="14.25" customHeight="1"/>
    <row r="75" spans="11:14" ht="14.25" customHeight="1"/>
    <row r="76" spans="11:14" ht="14.25" customHeight="1"/>
    <row r="77" spans="11:14" ht="14.25" customHeight="1"/>
    <row r="78" spans="11:14" ht="14.25" customHeight="1"/>
    <row r="79" spans="11:14" ht="14.25" customHeight="1"/>
    <row r="80" spans="11:14"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sheetData>
  <mergeCells count="95">
    <mergeCell ref="B3:D3"/>
    <mergeCell ref="E3:H3"/>
    <mergeCell ref="J3:M3"/>
    <mergeCell ref="B1:J1"/>
    <mergeCell ref="K1:M1"/>
    <mergeCell ref="B2:D2"/>
    <mergeCell ref="E2:H2"/>
    <mergeCell ref="J2:M2"/>
    <mergeCell ref="B4:D4"/>
    <mergeCell ref="E4:H4"/>
    <mergeCell ref="J4:M4"/>
    <mergeCell ref="B5:D5"/>
    <mergeCell ref="F5:M5"/>
    <mergeCell ref="M7:M8"/>
    <mergeCell ref="N7:N8"/>
    <mergeCell ref="B8:F8"/>
    <mergeCell ref="B9:B27"/>
    <mergeCell ref="C9:C27"/>
    <mergeCell ref="D9:D18"/>
    <mergeCell ref="E9:E13"/>
    <mergeCell ref="K9:K18"/>
    <mergeCell ref="L9:L27"/>
    <mergeCell ref="M9:M27"/>
    <mergeCell ref="B6:F7"/>
    <mergeCell ref="G6:J7"/>
    <mergeCell ref="K6:M6"/>
    <mergeCell ref="K7:K8"/>
    <mergeCell ref="L7:L8"/>
    <mergeCell ref="N9:N44"/>
    <mergeCell ref="G14:J14"/>
    <mergeCell ref="E15:F15"/>
    <mergeCell ref="G15:H15"/>
    <mergeCell ref="J15:J16"/>
    <mergeCell ref="E16:F16"/>
    <mergeCell ref="E17:F17"/>
    <mergeCell ref="E18:F18"/>
    <mergeCell ref="E25:F25"/>
    <mergeCell ref="E26:F26"/>
    <mergeCell ref="D19:D25"/>
    <mergeCell ref="E19:F19"/>
    <mergeCell ref="K19:K25"/>
    <mergeCell ref="E20:F20"/>
    <mergeCell ref="E21:F21"/>
    <mergeCell ref="I21:J21"/>
    <mergeCell ref="E22:F22"/>
    <mergeCell ref="I22:J22"/>
    <mergeCell ref="E23:F24"/>
    <mergeCell ref="G24:J24"/>
    <mergeCell ref="E27:F27"/>
    <mergeCell ref="B29:J29"/>
    <mergeCell ref="K29:M29"/>
    <mergeCell ref="B30:F31"/>
    <mergeCell ref="G30:J31"/>
    <mergeCell ref="K30:M30"/>
    <mergeCell ref="K31:K32"/>
    <mergeCell ref="L31:L32"/>
    <mergeCell ref="M31:M32"/>
    <mergeCell ref="B32:F32"/>
    <mergeCell ref="B33:B38"/>
    <mergeCell ref="C33:C35"/>
    <mergeCell ref="E33:F33"/>
    <mergeCell ref="L33:L39"/>
    <mergeCell ref="M33:M44"/>
    <mergeCell ref="E34:F34"/>
    <mergeCell ref="E35:F35"/>
    <mergeCell ref="C36:C39"/>
    <mergeCell ref="D36:D38"/>
    <mergeCell ref="E36:F36"/>
    <mergeCell ref="B40:B44"/>
    <mergeCell ref="C40:C44"/>
    <mergeCell ref="D40:D44"/>
    <mergeCell ref="E40:F40"/>
    <mergeCell ref="K40:K44"/>
    <mergeCell ref="L40:L44"/>
    <mergeCell ref="C45:K45"/>
    <mergeCell ref="K36:K38"/>
    <mergeCell ref="E37:F37"/>
    <mergeCell ref="E38:F38"/>
    <mergeCell ref="E39:F39"/>
    <mergeCell ref="E41:F41"/>
    <mergeCell ref="E42:F42"/>
    <mergeCell ref="E43:F43"/>
    <mergeCell ref="E44:F44"/>
    <mergeCell ref="C57:K57"/>
    <mergeCell ref="C46:L46"/>
    <mergeCell ref="C47:L47"/>
    <mergeCell ref="C48:L48"/>
    <mergeCell ref="C49:L49"/>
    <mergeCell ref="C50:L50"/>
    <mergeCell ref="C51:L51"/>
    <mergeCell ref="C52:L52"/>
    <mergeCell ref="C53:L53"/>
    <mergeCell ref="C54:M54"/>
    <mergeCell ref="C55:L55"/>
    <mergeCell ref="C56:M56"/>
  </mergeCells>
  <phoneticPr fontId="4"/>
  <pageMargins left="0.59055118110236227" right="0.59055118110236227" top="0.70866141732283472" bottom="0.70866141732283472" header="0.51181102362204722" footer="0.51181102362204722"/>
  <pageSetup paperSize="9" scale="81" orientation="landscape" r:id="rId1"/>
  <headerFooter alignWithMargins="0"/>
  <rowBreaks count="1" manualBreakCount="1">
    <brk id="27" max="13"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0000"/>
  </sheetPr>
  <dimension ref="B1:AQ144"/>
  <sheetViews>
    <sheetView showGridLines="0" zoomScaleNormal="100" zoomScaleSheetLayoutView="70" workbookViewId="0">
      <selection activeCell="B1" sqref="B1:J1"/>
    </sheetView>
  </sheetViews>
  <sheetFormatPr defaultRowHeight="13.5"/>
  <cols>
    <col min="1" max="1" width="1.625" customWidth="1"/>
    <col min="2" max="3" width="4.875" customWidth="1"/>
    <col min="4" max="4" width="9.375" style="649" customWidth="1"/>
    <col min="5" max="5" width="4" style="649" bestFit="1" customWidth="1"/>
    <col min="6" max="6" width="45" bestFit="1" customWidth="1"/>
    <col min="7" max="7" width="15.5" bestFit="1" customWidth="1"/>
    <col min="8" max="8" width="17.75" customWidth="1"/>
    <col min="9" max="9" width="18.375" customWidth="1"/>
    <col min="10" max="10" width="14.25" bestFit="1" customWidth="1"/>
    <col min="11" max="11" width="7.5" style="641" bestFit="1" customWidth="1"/>
    <col min="12" max="13" width="9.25" style="641" bestFit="1" customWidth="1"/>
    <col min="14" max="14" width="8.375" style="641" customWidth="1"/>
    <col min="257" max="257" width="1.625" customWidth="1"/>
    <col min="258" max="259" width="4.875" customWidth="1"/>
    <col min="260" max="260" width="9.375" customWidth="1"/>
    <col min="261" max="261" width="4" bestFit="1" customWidth="1"/>
    <col min="262" max="262" width="45" bestFit="1" customWidth="1"/>
    <col min="263" max="263" width="15.5" bestFit="1" customWidth="1"/>
    <col min="264" max="264" width="17.75" customWidth="1"/>
    <col min="265" max="265" width="18.375" customWidth="1"/>
    <col min="266" max="266" width="14.25" bestFit="1" customWidth="1"/>
    <col min="267" max="267" width="7.5" bestFit="1" customWidth="1"/>
    <col min="268" max="269" width="9.25" bestFit="1" customWidth="1"/>
    <col min="270" max="270" width="8.375" customWidth="1"/>
    <col min="513" max="513" width="1.625" customWidth="1"/>
    <col min="514" max="515" width="4.875" customWidth="1"/>
    <col min="516" max="516" width="9.375" customWidth="1"/>
    <col min="517" max="517" width="4" bestFit="1" customWidth="1"/>
    <col min="518" max="518" width="45" bestFit="1" customWidth="1"/>
    <col min="519" max="519" width="15.5" bestFit="1" customWidth="1"/>
    <col min="520" max="520" width="17.75" customWidth="1"/>
    <col min="521" max="521" width="18.375" customWidth="1"/>
    <col min="522" max="522" width="14.25" bestFit="1" customWidth="1"/>
    <col min="523" max="523" width="7.5" bestFit="1" customWidth="1"/>
    <col min="524" max="525" width="9.25" bestFit="1" customWidth="1"/>
    <col min="526" max="526" width="8.375" customWidth="1"/>
    <col min="769" max="769" width="1.625" customWidth="1"/>
    <col min="770" max="771" width="4.875" customWidth="1"/>
    <col min="772" max="772" width="9.375" customWidth="1"/>
    <col min="773" max="773" width="4" bestFit="1" customWidth="1"/>
    <col min="774" max="774" width="45" bestFit="1" customWidth="1"/>
    <col min="775" max="775" width="15.5" bestFit="1" customWidth="1"/>
    <col min="776" max="776" width="17.75" customWidth="1"/>
    <col min="777" max="777" width="18.375" customWidth="1"/>
    <col min="778" max="778" width="14.25" bestFit="1" customWidth="1"/>
    <col min="779" max="779" width="7.5" bestFit="1" customWidth="1"/>
    <col min="780" max="781" width="9.25" bestFit="1" customWidth="1"/>
    <col min="782" max="782" width="8.375" customWidth="1"/>
    <col min="1025" max="1025" width="1.625" customWidth="1"/>
    <col min="1026" max="1027" width="4.875" customWidth="1"/>
    <col min="1028" max="1028" width="9.375" customWidth="1"/>
    <col min="1029" max="1029" width="4" bestFit="1" customWidth="1"/>
    <col min="1030" max="1030" width="45" bestFit="1" customWidth="1"/>
    <col min="1031" max="1031" width="15.5" bestFit="1" customWidth="1"/>
    <col min="1032" max="1032" width="17.75" customWidth="1"/>
    <col min="1033" max="1033" width="18.375" customWidth="1"/>
    <col min="1034" max="1034" width="14.25" bestFit="1" customWidth="1"/>
    <col min="1035" max="1035" width="7.5" bestFit="1" customWidth="1"/>
    <col min="1036" max="1037" width="9.25" bestFit="1" customWidth="1"/>
    <col min="1038" max="1038" width="8.375" customWidth="1"/>
    <col min="1281" max="1281" width="1.625" customWidth="1"/>
    <col min="1282" max="1283" width="4.875" customWidth="1"/>
    <col min="1284" max="1284" width="9.375" customWidth="1"/>
    <col min="1285" max="1285" width="4" bestFit="1" customWidth="1"/>
    <col min="1286" max="1286" width="45" bestFit="1" customWidth="1"/>
    <col min="1287" max="1287" width="15.5" bestFit="1" customWidth="1"/>
    <col min="1288" max="1288" width="17.75" customWidth="1"/>
    <col min="1289" max="1289" width="18.375" customWidth="1"/>
    <col min="1290" max="1290" width="14.25" bestFit="1" customWidth="1"/>
    <col min="1291" max="1291" width="7.5" bestFit="1" customWidth="1"/>
    <col min="1292" max="1293" width="9.25" bestFit="1" customWidth="1"/>
    <col min="1294" max="1294" width="8.375" customWidth="1"/>
    <col min="1537" max="1537" width="1.625" customWidth="1"/>
    <col min="1538" max="1539" width="4.875" customWidth="1"/>
    <col min="1540" max="1540" width="9.375" customWidth="1"/>
    <col min="1541" max="1541" width="4" bestFit="1" customWidth="1"/>
    <col min="1542" max="1542" width="45" bestFit="1" customWidth="1"/>
    <col min="1543" max="1543" width="15.5" bestFit="1" customWidth="1"/>
    <col min="1544" max="1544" width="17.75" customWidth="1"/>
    <col min="1545" max="1545" width="18.375" customWidth="1"/>
    <col min="1546" max="1546" width="14.25" bestFit="1" customWidth="1"/>
    <col min="1547" max="1547" width="7.5" bestFit="1" customWidth="1"/>
    <col min="1548" max="1549" width="9.25" bestFit="1" customWidth="1"/>
    <col min="1550" max="1550" width="8.375" customWidth="1"/>
    <col min="1793" max="1793" width="1.625" customWidth="1"/>
    <col min="1794" max="1795" width="4.875" customWidth="1"/>
    <col min="1796" max="1796" width="9.375" customWidth="1"/>
    <col min="1797" max="1797" width="4" bestFit="1" customWidth="1"/>
    <col min="1798" max="1798" width="45" bestFit="1" customWidth="1"/>
    <col min="1799" max="1799" width="15.5" bestFit="1" customWidth="1"/>
    <col min="1800" max="1800" width="17.75" customWidth="1"/>
    <col min="1801" max="1801" width="18.375" customWidth="1"/>
    <col min="1802" max="1802" width="14.25" bestFit="1" customWidth="1"/>
    <col min="1803" max="1803" width="7.5" bestFit="1" customWidth="1"/>
    <col min="1804" max="1805" width="9.25" bestFit="1" customWidth="1"/>
    <col min="1806" max="1806" width="8.375" customWidth="1"/>
    <col min="2049" max="2049" width="1.625" customWidth="1"/>
    <col min="2050" max="2051" width="4.875" customWidth="1"/>
    <col min="2052" max="2052" width="9.375" customWidth="1"/>
    <col min="2053" max="2053" width="4" bestFit="1" customWidth="1"/>
    <col min="2054" max="2054" width="45" bestFit="1" customWidth="1"/>
    <col min="2055" max="2055" width="15.5" bestFit="1" customWidth="1"/>
    <col min="2056" max="2056" width="17.75" customWidth="1"/>
    <col min="2057" max="2057" width="18.375" customWidth="1"/>
    <col min="2058" max="2058" width="14.25" bestFit="1" customWidth="1"/>
    <col min="2059" max="2059" width="7.5" bestFit="1" customWidth="1"/>
    <col min="2060" max="2061" width="9.25" bestFit="1" customWidth="1"/>
    <col min="2062" max="2062" width="8.375" customWidth="1"/>
    <col min="2305" max="2305" width="1.625" customWidth="1"/>
    <col min="2306" max="2307" width="4.875" customWidth="1"/>
    <col min="2308" max="2308" width="9.375" customWidth="1"/>
    <col min="2309" max="2309" width="4" bestFit="1" customWidth="1"/>
    <col min="2310" max="2310" width="45" bestFit="1" customWidth="1"/>
    <col min="2311" max="2311" width="15.5" bestFit="1" customWidth="1"/>
    <col min="2312" max="2312" width="17.75" customWidth="1"/>
    <col min="2313" max="2313" width="18.375" customWidth="1"/>
    <col min="2314" max="2314" width="14.25" bestFit="1" customWidth="1"/>
    <col min="2315" max="2315" width="7.5" bestFit="1" customWidth="1"/>
    <col min="2316" max="2317" width="9.25" bestFit="1" customWidth="1"/>
    <col min="2318" max="2318" width="8.375" customWidth="1"/>
    <col min="2561" max="2561" width="1.625" customWidth="1"/>
    <col min="2562" max="2563" width="4.875" customWidth="1"/>
    <col min="2564" max="2564" width="9.375" customWidth="1"/>
    <col min="2565" max="2565" width="4" bestFit="1" customWidth="1"/>
    <col min="2566" max="2566" width="45" bestFit="1" customWidth="1"/>
    <col min="2567" max="2567" width="15.5" bestFit="1" customWidth="1"/>
    <col min="2568" max="2568" width="17.75" customWidth="1"/>
    <col min="2569" max="2569" width="18.375" customWidth="1"/>
    <col min="2570" max="2570" width="14.25" bestFit="1" customWidth="1"/>
    <col min="2571" max="2571" width="7.5" bestFit="1" customWidth="1"/>
    <col min="2572" max="2573" width="9.25" bestFit="1" customWidth="1"/>
    <col min="2574" max="2574" width="8.375" customWidth="1"/>
    <col min="2817" max="2817" width="1.625" customWidth="1"/>
    <col min="2818" max="2819" width="4.875" customWidth="1"/>
    <col min="2820" max="2820" width="9.375" customWidth="1"/>
    <col min="2821" max="2821" width="4" bestFit="1" customWidth="1"/>
    <col min="2822" max="2822" width="45" bestFit="1" customWidth="1"/>
    <col min="2823" max="2823" width="15.5" bestFit="1" customWidth="1"/>
    <col min="2824" max="2824" width="17.75" customWidth="1"/>
    <col min="2825" max="2825" width="18.375" customWidth="1"/>
    <col min="2826" max="2826" width="14.25" bestFit="1" customWidth="1"/>
    <col min="2827" max="2827" width="7.5" bestFit="1" customWidth="1"/>
    <col min="2828" max="2829" width="9.25" bestFit="1" customWidth="1"/>
    <col min="2830" max="2830" width="8.375" customWidth="1"/>
    <col min="3073" max="3073" width="1.625" customWidth="1"/>
    <col min="3074" max="3075" width="4.875" customWidth="1"/>
    <col min="3076" max="3076" width="9.375" customWidth="1"/>
    <col min="3077" max="3077" width="4" bestFit="1" customWidth="1"/>
    <col min="3078" max="3078" width="45" bestFit="1" customWidth="1"/>
    <col min="3079" max="3079" width="15.5" bestFit="1" customWidth="1"/>
    <col min="3080" max="3080" width="17.75" customWidth="1"/>
    <col min="3081" max="3081" width="18.375" customWidth="1"/>
    <col min="3082" max="3082" width="14.25" bestFit="1" customWidth="1"/>
    <col min="3083" max="3083" width="7.5" bestFit="1" customWidth="1"/>
    <col min="3084" max="3085" width="9.25" bestFit="1" customWidth="1"/>
    <col min="3086" max="3086" width="8.375" customWidth="1"/>
    <col min="3329" max="3329" width="1.625" customWidth="1"/>
    <col min="3330" max="3331" width="4.875" customWidth="1"/>
    <col min="3332" max="3332" width="9.375" customWidth="1"/>
    <col min="3333" max="3333" width="4" bestFit="1" customWidth="1"/>
    <col min="3334" max="3334" width="45" bestFit="1" customWidth="1"/>
    <col min="3335" max="3335" width="15.5" bestFit="1" customWidth="1"/>
    <col min="3336" max="3336" width="17.75" customWidth="1"/>
    <col min="3337" max="3337" width="18.375" customWidth="1"/>
    <col min="3338" max="3338" width="14.25" bestFit="1" customWidth="1"/>
    <col min="3339" max="3339" width="7.5" bestFit="1" customWidth="1"/>
    <col min="3340" max="3341" width="9.25" bestFit="1" customWidth="1"/>
    <col min="3342" max="3342" width="8.375" customWidth="1"/>
    <col min="3585" max="3585" width="1.625" customWidth="1"/>
    <col min="3586" max="3587" width="4.875" customWidth="1"/>
    <col min="3588" max="3588" width="9.375" customWidth="1"/>
    <col min="3589" max="3589" width="4" bestFit="1" customWidth="1"/>
    <col min="3590" max="3590" width="45" bestFit="1" customWidth="1"/>
    <col min="3591" max="3591" width="15.5" bestFit="1" customWidth="1"/>
    <col min="3592" max="3592" width="17.75" customWidth="1"/>
    <col min="3593" max="3593" width="18.375" customWidth="1"/>
    <col min="3594" max="3594" width="14.25" bestFit="1" customWidth="1"/>
    <col min="3595" max="3595" width="7.5" bestFit="1" customWidth="1"/>
    <col min="3596" max="3597" width="9.25" bestFit="1" customWidth="1"/>
    <col min="3598" max="3598" width="8.375" customWidth="1"/>
    <col min="3841" max="3841" width="1.625" customWidth="1"/>
    <col min="3842" max="3843" width="4.875" customWidth="1"/>
    <col min="3844" max="3844" width="9.375" customWidth="1"/>
    <col min="3845" max="3845" width="4" bestFit="1" customWidth="1"/>
    <col min="3846" max="3846" width="45" bestFit="1" customWidth="1"/>
    <col min="3847" max="3847" width="15.5" bestFit="1" customWidth="1"/>
    <col min="3848" max="3848" width="17.75" customWidth="1"/>
    <col min="3849" max="3849" width="18.375" customWidth="1"/>
    <col min="3850" max="3850" width="14.25" bestFit="1" customWidth="1"/>
    <col min="3851" max="3851" width="7.5" bestFit="1" customWidth="1"/>
    <col min="3852" max="3853" width="9.25" bestFit="1" customWidth="1"/>
    <col min="3854" max="3854" width="8.375" customWidth="1"/>
    <col min="4097" max="4097" width="1.625" customWidth="1"/>
    <col min="4098" max="4099" width="4.875" customWidth="1"/>
    <col min="4100" max="4100" width="9.375" customWidth="1"/>
    <col min="4101" max="4101" width="4" bestFit="1" customWidth="1"/>
    <col min="4102" max="4102" width="45" bestFit="1" customWidth="1"/>
    <col min="4103" max="4103" width="15.5" bestFit="1" customWidth="1"/>
    <col min="4104" max="4104" width="17.75" customWidth="1"/>
    <col min="4105" max="4105" width="18.375" customWidth="1"/>
    <col min="4106" max="4106" width="14.25" bestFit="1" customWidth="1"/>
    <col min="4107" max="4107" width="7.5" bestFit="1" customWidth="1"/>
    <col min="4108" max="4109" width="9.25" bestFit="1" customWidth="1"/>
    <col min="4110" max="4110" width="8.375" customWidth="1"/>
    <col min="4353" max="4353" width="1.625" customWidth="1"/>
    <col min="4354" max="4355" width="4.875" customWidth="1"/>
    <col min="4356" max="4356" width="9.375" customWidth="1"/>
    <col min="4357" max="4357" width="4" bestFit="1" customWidth="1"/>
    <col min="4358" max="4358" width="45" bestFit="1" customWidth="1"/>
    <col min="4359" max="4359" width="15.5" bestFit="1" customWidth="1"/>
    <col min="4360" max="4360" width="17.75" customWidth="1"/>
    <col min="4361" max="4361" width="18.375" customWidth="1"/>
    <col min="4362" max="4362" width="14.25" bestFit="1" customWidth="1"/>
    <col min="4363" max="4363" width="7.5" bestFit="1" customWidth="1"/>
    <col min="4364" max="4365" width="9.25" bestFit="1" customWidth="1"/>
    <col min="4366" max="4366" width="8.375" customWidth="1"/>
    <col min="4609" max="4609" width="1.625" customWidth="1"/>
    <col min="4610" max="4611" width="4.875" customWidth="1"/>
    <col min="4612" max="4612" width="9.375" customWidth="1"/>
    <col min="4613" max="4613" width="4" bestFit="1" customWidth="1"/>
    <col min="4614" max="4614" width="45" bestFit="1" customWidth="1"/>
    <col min="4615" max="4615" width="15.5" bestFit="1" customWidth="1"/>
    <col min="4616" max="4616" width="17.75" customWidth="1"/>
    <col min="4617" max="4617" width="18.375" customWidth="1"/>
    <col min="4618" max="4618" width="14.25" bestFit="1" customWidth="1"/>
    <col min="4619" max="4619" width="7.5" bestFit="1" customWidth="1"/>
    <col min="4620" max="4621" width="9.25" bestFit="1" customWidth="1"/>
    <col min="4622" max="4622" width="8.375" customWidth="1"/>
    <col min="4865" max="4865" width="1.625" customWidth="1"/>
    <col min="4866" max="4867" width="4.875" customWidth="1"/>
    <col min="4868" max="4868" width="9.375" customWidth="1"/>
    <col min="4869" max="4869" width="4" bestFit="1" customWidth="1"/>
    <col min="4870" max="4870" width="45" bestFit="1" customWidth="1"/>
    <col min="4871" max="4871" width="15.5" bestFit="1" customWidth="1"/>
    <col min="4872" max="4872" width="17.75" customWidth="1"/>
    <col min="4873" max="4873" width="18.375" customWidth="1"/>
    <col min="4874" max="4874" width="14.25" bestFit="1" customWidth="1"/>
    <col min="4875" max="4875" width="7.5" bestFit="1" customWidth="1"/>
    <col min="4876" max="4877" width="9.25" bestFit="1" customWidth="1"/>
    <col min="4878" max="4878" width="8.375" customWidth="1"/>
    <col min="5121" max="5121" width="1.625" customWidth="1"/>
    <col min="5122" max="5123" width="4.875" customWidth="1"/>
    <col min="5124" max="5124" width="9.375" customWidth="1"/>
    <col min="5125" max="5125" width="4" bestFit="1" customWidth="1"/>
    <col min="5126" max="5126" width="45" bestFit="1" customWidth="1"/>
    <col min="5127" max="5127" width="15.5" bestFit="1" customWidth="1"/>
    <col min="5128" max="5128" width="17.75" customWidth="1"/>
    <col min="5129" max="5129" width="18.375" customWidth="1"/>
    <col min="5130" max="5130" width="14.25" bestFit="1" customWidth="1"/>
    <col min="5131" max="5131" width="7.5" bestFit="1" customWidth="1"/>
    <col min="5132" max="5133" width="9.25" bestFit="1" customWidth="1"/>
    <col min="5134" max="5134" width="8.375" customWidth="1"/>
    <col min="5377" max="5377" width="1.625" customWidth="1"/>
    <col min="5378" max="5379" width="4.875" customWidth="1"/>
    <col min="5380" max="5380" width="9.375" customWidth="1"/>
    <col min="5381" max="5381" width="4" bestFit="1" customWidth="1"/>
    <col min="5382" max="5382" width="45" bestFit="1" customWidth="1"/>
    <col min="5383" max="5383" width="15.5" bestFit="1" customWidth="1"/>
    <col min="5384" max="5384" width="17.75" customWidth="1"/>
    <col min="5385" max="5385" width="18.375" customWidth="1"/>
    <col min="5386" max="5386" width="14.25" bestFit="1" customWidth="1"/>
    <col min="5387" max="5387" width="7.5" bestFit="1" customWidth="1"/>
    <col min="5388" max="5389" width="9.25" bestFit="1" customWidth="1"/>
    <col min="5390" max="5390" width="8.375" customWidth="1"/>
    <col min="5633" max="5633" width="1.625" customWidth="1"/>
    <col min="5634" max="5635" width="4.875" customWidth="1"/>
    <col min="5636" max="5636" width="9.375" customWidth="1"/>
    <col min="5637" max="5637" width="4" bestFit="1" customWidth="1"/>
    <col min="5638" max="5638" width="45" bestFit="1" customWidth="1"/>
    <col min="5639" max="5639" width="15.5" bestFit="1" customWidth="1"/>
    <col min="5640" max="5640" width="17.75" customWidth="1"/>
    <col min="5641" max="5641" width="18.375" customWidth="1"/>
    <col min="5642" max="5642" width="14.25" bestFit="1" customWidth="1"/>
    <col min="5643" max="5643" width="7.5" bestFit="1" customWidth="1"/>
    <col min="5644" max="5645" width="9.25" bestFit="1" customWidth="1"/>
    <col min="5646" max="5646" width="8.375" customWidth="1"/>
    <col min="5889" max="5889" width="1.625" customWidth="1"/>
    <col min="5890" max="5891" width="4.875" customWidth="1"/>
    <col min="5892" max="5892" width="9.375" customWidth="1"/>
    <col min="5893" max="5893" width="4" bestFit="1" customWidth="1"/>
    <col min="5894" max="5894" width="45" bestFit="1" customWidth="1"/>
    <col min="5895" max="5895" width="15.5" bestFit="1" customWidth="1"/>
    <col min="5896" max="5896" width="17.75" customWidth="1"/>
    <col min="5897" max="5897" width="18.375" customWidth="1"/>
    <col min="5898" max="5898" width="14.25" bestFit="1" customWidth="1"/>
    <col min="5899" max="5899" width="7.5" bestFit="1" customWidth="1"/>
    <col min="5900" max="5901" width="9.25" bestFit="1" customWidth="1"/>
    <col min="5902" max="5902" width="8.375" customWidth="1"/>
    <col min="6145" max="6145" width="1.625" customWidth="1"/>
    <col min="6146" max="6147" width="4.875" customWidth="1"/>
    <col min="6148" max="6148" width="9.375" customWidth="1"/>
    <col min="6149" max="6149" width="4" bestFit="1" customWidth="1"/>
    <col min="6150" max="6150" width="45" bestFit="1" customWidth="1"/>
    <col min="6151" max="6151" width="15.5" bestFit="1" customWidth="1"/>
    <col min="6152" max="6152" width="17.75" customWidth="1"/>
    <col min="6153" max="6153" width="18.375" customWidth="1"/>
    <col min="6154" max="6154" width="14.25" bestFit="1" customWidth="1"/>
    <col min="6155" max="6155" width="7.5" bestFit="1" customWidth="1"/>
    <col min="6156" max="6157" width="9.25" bestFit="1" customWidth="1"/>
    <col min="6158" max="6158" width="8.375" customWidth="1"/>
    <col min="6401" max="6401" width="1.625" customWidth="1"/>
    <col min="6402" max="6403" width="4.875" customWidth="1"/>
    <col min="6404" max="6404" width="9.375" customWidth="1"/>
    <col min="6405" max="6405" width="4" bestFit="1" customWidth="1"/>
    <col min="6406" max="6406" width="45" bestFit="1" customWidth="1"/>
    <col min="6407" max="6407" width="15.5" bestFit="1" customWidth="1"/>
    <col min="6408" max="6408" width="17.75" customWidth="1"/>
    <col min="6409" max="6409" width="18.375" customWidth="1"/>
    <col min="6410" max="6410" width="14.25" bestFit="1" customWidth="1"/>
    <col min="6411" max="6411" width="7.5" bestFit="1" customWidth="1"/>
    <col min="6412" max="6413" width="9.25" bestFit="1" customWidth="1"/>
    <col min="6414" max="6414" width="8.375" customWidth="1"/>
    <col min="6657" max="6657" width="1.625" customWidth="1"/>
    <col min="6658" max="6659" width="4.875" customWidth="1"/>
    <col min="6660" max="6660" width="9.375" customWidth="1"/>
    <col min="6661" max="6661" width="4" bestFit="1" customWidth="1"/>
    <col min="6662" max="6662" width="45" bestFit="1" customWidth="1"/>
    <col min="6663" max="6663" width="15.5" bestFit="1" customWidth="1"/>
    <col min="6664" max="6664" width="17.75" customWidth="1"/>
    <col min="6665" max="6665" width="18.375" customWidth="1"/>
    <col min="6666" max="6666" width="14.25" bestFit="1" customWidth="1"/>
    <col min="6667" max="6667" width="7.5" bestFit="1" customWidth="1"/>
    <col min="6668" max="6669" width="9.25" bestFit="1" customWidth="1"/>
    <col min="6670" max="6670" width="8.375" customWidth="1"/>
    <col min="6913" max="6913" width="1.625" customWidth="1"/>
    <col min="6914" max="6915" width="4.875" customWidth="1"/>
    <col min="6916" max="6916" width="9.375" customWidth="1"/>
    <col min="6917" max="6917" width="4" bestFit="1" customWidth="1"/>
    <col min="6918" max="6918" width="45" bestFit="1" customWidth="1"/>
    <col min="6919" max="6919" width="15.5" bestFit="1" customWidth="1"/>
    <col min="6920" max="6920" width="17.75" customWidth="1"/>
    <col min="6921" max="6921" width="18.375" customWidth="1"/>
    <col min="6922" max="6922" width="14.25" bestFit="1" customWidth="1"/>
    <col min="6923" max="6923" width="7.5" bestFit="1" customWidth="1"/>
    <col min="6924" max="6925" width="9.25" bestFit="1" customWidth="1"/>
    <col min="6926" max="6926" width="8.375" customWidth="1"/>
    <col min="7169" max="7169" width="1.625" customWidth="1"/>
    <col min="7170" max="7171" width="4.875" customWidth="1"/>
    <col min="7172" max="7172" width="9.375" customWidth="1"/>
    <col min="7173" max="7173" width="4" bestFit="1" customWidth="1"/>
    <col min="7174" max="7174" width="45" bestFit="1" customWidth="1"/>
    <col min="7175" max="7175" width="15.5" bestFit="1" customWidth="1"/>
    <col min="7176" max="7176" width="17.75" customWidth="1"/>
    <col min="7177" max="7177" width="18.375" customWidth="1"/>
    <col min="7178" max="7178" width="14.25" bestFit="1" customWidth="1"/>
    <col min="7179" max="7179" width="7.5" bestFit="1" customWidth="1"/>
    <col min="7180" max="7181" width="9.25" bestFit="1" customWidth="1"/>
    <col min="7182" max="7182" width="8.375" customWidth="1"/>
    <col min="7425" max="7425" width="1.625" customWidth="1"/>
    <col min="7426" max="7427" width="4.875" customWidth="1"/>
    <col min="7428" max="7428" width="9.375" customWidth="1"/>
    <col min="7429" max="7429" width="4" bestFit="1" customWidth="1"/>
    <col min="7430" max="7430" width="45" bestFit="1" customWidth="1"/>
    <col min="7431" max="7431" width="15.5" bestFit="1" customWidth="1"/>
    <col min="7432" max="7432" width="17.75" customWidth="1"/>
    <col min="7433" max="7433" width="18.375" customWidth="1"/>
    <col min="7434" max="7434" width="14.25" bestFit="1" customWidth="1"/>
    <col min="7435" max="7435" width="7.5" bestFit="1" customWidth="1"/>
    <col min="7436" max="7437" width="9.25" bestFit="1" customWidth="1"/>
    <col min="7438" max="7438" width="8.375" customWidth="1"/>
    <col min="7681" max="7681" width="1.625" customWidth="1"/>
    <col min="7682" max="7683" width="4.875" customWidth="1"/>
    <col min="7684" max="7684" width="9.375" customWidth="1"/>
    <col min="7685" max="7685" width="4" bestFit="1" customWidth="1"/>
    <col min="7686" max="7686" width="45" bestFit="1" customWidth="1"/>
    <col min="7687" max="7687" width="15.5" bestFit="1" customWidth="1"/>
    <col min="7688" max="7688" width="17.75" customWidth="1"/>
    <col min="7689" max="7689" width="18.375" customWidth="1"/>
    <col min="7690" max="7690" width="14.25" bestFit="1" customWidth="1"/>
    <col min="7691" max="7691" width="7.5" bestFit="1" customWidth="1"/>
    <col min="7692" max="7693" width="9.25" bestFit="1" customWidth="1"/>
    <col min="7694" max="7694" width="8.375" customWidth="1"/>
    <col min="7937" max="7937" width="1.625" customWidth="1"/>
    <col min="7938" max="7939" width="4.875" customWidth="1"/>
    <col min="7940" max="7940" width="9.375" customWidth="1"/>
    <col min="7941" max="7941" width="4" bestFit="1" customWidth="1"/>
    <col min="7942" max="7942" width="45" bestFit="1" customWidth="1"/>
    <col min="7943" max="7943" width="15.5" bestFit="1" customWidth="1"/>
    <col min="7944" max="7944" width="17.75" customWidth="1"/>
    <col min="7945" max="7945" width="18.375" customWidth="1"/>
    <col min="7946" max="7946" width="14.25" bestFit="1" customWidth="1"/>
    <col min="7947" max="7947" width="7.5" bestFit="1" customWidth="1"/>
    <col min="7948" max="7949" width="9.25" bestFit="1" customWidth="1"/>
    <col min="7950" max="7950" width="8.375" customWidth="1"/>
    <col min="8193" max="8193" width="1.625" customWidth="1"/>
    <col min="8194" max="8195" width="4.875" customWidth="1"/>
    <col min="8196" max="8196" width="9.375" customWidth="1"/>
    <col min="8197" max="8197" width="4" bestFit="1" customWidth="1"/>
    <col min="8198" max="8198" width="45" bestFit="1" customWidth="1"/>
    <col min="8199" max="8199" width="15.5" bestFit="1" customWidth="1"/>
    <col min="8200" max="8200" width="17.75" customWidth="1"/>
    <col min="8201" max="8201" width="18.375" customWidth="1"/>
    <col min="8202" max="8202" width="14.25" bestFit="1" customWidth="1"/>
    <col min="8203" max="8203" width="7.5" bestFit="1" customWidth="1"/>
    <col min="8204" max="8205" width="9.25" bestFit="1" customWidth="1"/>
    <col min="8206" max="8206" width="8.375" customWidth="1"/>
    <col min="8449" max="8449" width="1.625" customWidth="1"/>
    <col min="8450" max="8451" width="4.875" customWidth="1"/>
    <col min="8452" max="8452" width="9.375" customWidth="1"/>
    <col min="8453" max="8453" width="4" bestFit="1" customWidth="1"/>
    <col min="8454" max="8454" width="45" bestFit="1" customWidth="1"/>
    <col min="8455" max="8455" width="15.5" bestFit="1" customWidth="1"/>
    <col min="8456" max="8456" width="17.75" customWidth="1"/>
    <col min="8457" max="8457" width="18.375" customWidth="1"/>
    <col min="8458" max="8458" width="14.25" bestFit="1" customWidth="1"/>
    <col min="8459" max="8459" width="7.5" bestFit="1" customWidth="1"/>
    <col min="8460" max="8461" width="9.25" bestFit="1" customWidth="1"/>
    <col min="8462" max="8462" width="8.375" customWidth="1"/>
    <col min="8705" max="8705" width="1.625" customWidth="1"/>
    <col min="8706" max="8707" width="4.875" customWidth="1"/>
    <col min="8708" max="8708" width="9.375" customWidth="1"/>
    <col min="8709" max="8709" width="4" bestFit="1" customWidth="1"/>
    <col min="8710" max="8710" width="45" bestFit="1" customWidth="1"/>
    <col min="8711" max="8711" width="15.5" bestFit="1" customWidth="1"/>
    <col min="8712" max="8712" width="17.75" customWidth="1"/>
    <col min="8713" max="8713" width="18.375" customWidth="1"/>
    <col min="8714" max="8714" width="14.25" bestFit="1" customWidth="1"/>
    <col min="8715" max="8715" width="7.5" bestFit="1" customWidth="1"/>
    <col min="8716" max="8717" width="9.25" bestFit="1" customWidth="1"/>
    <col min="8718" max="8718" width="8.375" customWidth="1"/>
    <col min="8961" max="8961" width="1.625" customWidth="1"/>
    <col min="8962" max="8963" width="4.875" customWidth="1"/>
    <col min="8964" max="8964" width="9.375" customWidth="1"/>
    <col min="8965" max="8965" width="4" bestFit="1" customWidth="1"/>
    <col min="8966" max="8966" width="45" bestFit="1" customWidth="1"/>
    <col min="8967" max="8967" width="15.5" bestFit="1" customWidth="1"/>
    <col min="8968" max="8968" width="17.75" customWidth="1"/>
    <col min="8969" max="8969" width="18.375" customWidth="1"/>
    <col min="8970" max="8970" width="14.25" bestFit="1" customWidth="1"/>
    <col min="8971" max="8971" width="7.5" bestFit="1" customWidth="1"/>
    <col min="8972" max="8973" width="9.25" bestFit="1" customWidth="1"/>
    <col min="8974" max="8974" width="8.375" customWidth="1"/>
    <col min="9217" max="9217" width="1.625" customWidth="1"/>
    <col min="9218" max="9219" width="4.875" customWidth="1"/>
    <col min="9220" max="9220" width="9.375" customWidth="1"/>
    <col min="9221" max="9221" width="4" bestFit="1" customWidth="1"/>
    <col min="9222" max="9222" width="45" bestFit="1" customWidth="1"/>
    <col min="9223" max="9223" width="15.5" bestFit="1" customWidth="1"/>
    <col min="9224" max="9224" width="17.75" customWidth="1"/>
    <col min="9225" max="9225" width="18.375" customWidth="1"/>
    <col min="9226" max="9226" width="14.25" bestFit="1" customWidth="1"/>
    <col min="9227" max="9227" width="7.5" bestFit="1" customWidth="1"/>
    <col min="9228" max="9229" width="9.25" bestFit="1" customWidth="1"/>
    <col min="9230" max="9230" width="8.375" customWidth="1"/>
    <col min="9473" max="9473" width="1.625" customWidth="1"/>
    <col min="9474" max="9475" width="4.875" customWidth="1"/>
    <col min="9476" max="9476" width="9.375" customWidth="1"/>
    <col min="9477" max="9477" width="4" bestFit="1" customWidth="1"/>
    <col min="9478" max="9478" width="45" bestFit="1" customWidth="1"/>
    <col min="9479" max="9479" width="15.5" bestFit="1" customWidth="1"/>
    <col min="9480" max="9480" width="17.75" customWidth="1"/>
    <col min="9481" max="9481" width="18.375" customWidth="1"/>
    <col min="9482" max="9482" width="14.25" bestFit="1" customWidth="1"/>
    <col min="9483" max="9483" width="7.5" bestFit="1" customWidth="1"/>
    <col min="9484" max="9485" width="9.25" bestFit="1" customWidth="1"/>
    <col min="9486" max="9486" width="8.375" customWidth="1"/>
    <col min="9729" max="9729" width="1.625" customWidth="1"/>
    <col min="9730" max="9731" width="4.875" customWidth="1"/>
    <col min="9732" max="9732" width="9.375" customWidth="1"/>
    <col min="9733" max="9733" width="4" bestFit="1" customWidth="1"/>
    <col min="9734" max="9734" width="45" bestFit="1" customWidth="1"/>
    <col min="9735" max="9735" width="15.5" bestFit="1" customWidth="1"/>
    <col min="9736" max="9736" width="17.75" customWidth="1"/>
    <col min="9737" max="9737" width="18.375" customWidth="1"/>
    <col min="9738" max="9738" width="14.25" bestFit="1" customWidth="1"/>
    <col min="9739" max="9739" width="7.5" bestFit="1" customWidth="1"/>
    <col min="9740" max="9741" width="9.25" bestFit="1" customWidth="1"/>
    <col min="9742" max="9742" width="8.375" customWidth="1"/>
    <col min="9985" max="9985" width="1.625" customWidth="1"/>
    <col min="9986" max="9987" width="4.875" customWidth="1"/>
    <col min="9988" max="9988" width="9.375" customWidth="1"/>
    <col min="9989" max="9989" width="4" bestFit="1" customWidth="1"/>
    <col min="9990" max="9990" width="45" bestFit="1" customWidth="1"/>
    <col min="9991" max="9991" width="15.5" bestFit="1" customWidth="1"/>
    <col min="9992" max="9992" width="17.75" customWidth="1"/>
    <col min="9993" max="9993" width="18.375" customWidth="1"/>
    <col min="9994" max="9994" width="14.25" bestFit="1" customWidth="1"/>
    <col min="9995" max="9995" width="7.5" bestFit="1" customWidth="1"/>
    <col min="9996" max="9997" width="9.25" bestFit="1" customWidth="1"/>
    <col min="9998" max="9998" width="8.375" customWidth="1"/>
    <col min="10241" max="10241" width="1.625" customWidth="1"/>
    <col min="10242" max="10243" width="4.875" customWidth="1"/>
    <col min="10244" max="10244" width="9.375" customWidth="1"/>
    <col min="10245" max="10245" width="4" bestFit="1" customWidth="1"/>
    <col min="10246" max="10246" width="45" bestFit="1" customWidth="1"/>
    <col min="10247" max="10247" width="15.5" bestFit="1" customWidth="1"/>
    <col min="10248" max="10248" width="17.75" customWidth="1"/>
    <col min="10249" max="10249" width="18.375" customWidth="1"/>
    <col min="10250" max="10250" width="14.25" bestFit="1" customWidth="1"/>
    <col min="10251" max="10251" width="7.5" bestFit="1" customWidth="1"/>
    <col min="10252" max="10253" width="9.25" bestFit="1" customWidth="1"/>
    <col min="10254" max="10254" width="8.375" customWidth="1"/>
    <col min="10497" max="10497" width="1.625" customWidth="1"/>
    <col min="10498" max="10499" width="4.875" customWidth="1"/>
    <col min="10500" max="10500" width="9.375" customWidth="1"/>
    <col min="10501" max="10501" width="4" bestFit="1" customWidth="1"/>
    <col min="10502" max="10502" width="45" bestFit="1" customWidth="1"/>
    <col min="10503" max="10503" width="15.5" bestFit="1" customWidth="1"/>
    <col min="10504" max="10504" width="17.75" customWidth="1"/>
    <col min="10505" max="10505" width="18.375" customWidth="1"/>
    <col min="10506" max="10506" width="14.25" bestFit="1" customWidth="1"/>
    <col min="10507" max="10507" width="7.5" bestFit="1" customWidth="1"/>
    <col min="10508" max="10509" width="9.25" bestFit="1" customWidth="1"/>
    <col min="10510" max="10510" width="8.375" customWidth="1"/>
    <col min="10753" max="10753" width="1.625" customWidth="1"/>
    <col min="10754" max="10755" width="4.875" customWidth="1"/>
    <col min="10756" max="10756" width="9.375" customWidth="1"/>
    <col min="10757" max="10757" width="4" bestFit="1" customWidth="1"/>
    <col min="10758" max="10758" width="45" bestFit="1" customWidth="1"/>
    <col min="10759" max="10759" width="15.5" bestFit="1" customWidth="1"/>
    <col min="10760" max="10760" width="17.75" customWidth="1"/>
    <col min="10761" max="10761" width="18.375" customWidth="1"/>
    <col min="10762" max="10762" width="14.25" bestFit="1" customWidth="1"/>
    <col min="10763" max="10763" width="7.5" bestFit="1" customWidth="1"/>
    <col min="10764" max="10765" width="9.25" bestFit="1" customWidth="1"/>
    <col min="10766" max="10766" width="8.375" customWidth="1"/>
    <col min="11009" max="11009" width="1.625" customWidth="1"/>
    <col min="11010" max="11011" width="4.875" customWidth="1"/>
    <col min="11012" max="11012" width="9.375" customWidth="1"/>
    <col min="11013" max="11013" width="4" bestFit="1" customWidth="1"/>
    <col min="11014" max="11014" width="45" bestFit="1" customWidth="1"/>
    <col min="11015" max="11015" width="15.5" bestFit="1" customWidth="1"/>
    <col min="11016" max="11016" width="17.75" customWidth="1"/>
    <col min="11017" max="11017" width="18.375" customWidth="1"/>
    <col min="11018" max="11018" width="14.25" bestFit="1" customWidth="1"/>
    <col min="11019" max="11019" width="7.5" bestFit="1" customWidth="1"/>
    <col min="11020" max="11021" width="9.25" bestFit="1" customWidth="1"/>
    <col min="11022" max="11022" width="8.375" customWidth="1"/>
    <col min="11265" max="11265" width="1.625" customWidth="1"/>
    <col min="11266" max="11267" width="4.875" customWidth="1"/>
    <col min="11268" max="11268" width="9.375" customWidth="1"/>
    <col min="11269" max="11269" width="4" bestFit="1" customWidth="1"/>
    <col min="11270" max="11270" width="45" bestFit="1" customWidth="1"/>
    <col min="11271" max="11271" width="15.5" bestFit="1" customWidth="1"/>
    <col min="11272" max="11272" width="17.75" customWidth="1"/>
    <col min="11273" max="11273" width="18.375" customWidth="1"/>
    <col min="11274" max="11274" width="14.25" bestFit="1" customWidth="1"/>
    <col min="11275" max="11275" width="7.5" bestFit="1" customWidth="1"/>
    <col min="11276" max="11277" width="9.25" bestFit="1" customWidth="1"/>
    <col min="11278" max="11278" width="8.375" customWidth="1"/>
    <col min="11521" max="11521" width="1.625" customWidth="1"/>
    <col min="11522" max="11523" width="4.875" customWidth="1"/>
    <col min="11524" max="11524" width="9.375" customWidth="1"/>
    <col min="11525" max="11525" width="4" bestFit="1" customWidth="1"/>
    <col min="11526" max="11526" width="45" bestFit="1" customWidth="1"/>
    <col min="11527" max="11527" width="15.5" bestFit="1" customWidth="1"/>
    <col min="11528" max="11528" width="17.75" customWidth="1"/>
    <col min="11529" max="11529" width="18.375" customWidth="1"/>
    <col min="11530" max="11530" width="14.25" bestFit="1" customWidth="1"/>
    <col min="11531" max="11531" width="7.5" bestFit="1" customWidth="1"/>
    <col min="11532" max="11533" width="9.25" bestFit="1" customWidth="1"/>
    <col min="11534" max="11534" width="8.375" customWidth="1"/>
    <col min="11777" max="11777" width="1.625" customWidth="1"/>
    <col min="11778" max="11779" width="4.875" customWidth="1"/>
    <col min="11780" max="11780" width="9.375" customWidth="1"/>
    <col min="11781" max="11781" width="4" bestFit="1" customWidth="1"/>
    <col min="11782" max="11782" width="45" bestFit="1" customWidth="1"/>
    <col min="11783" max="11783" width="15.5" bestFit="1" customWidth="1"/>
    <col min="11784" max="11784" width="17.75" customWidth="1"/>
    <col min="11785" max="11785" width="18.375" customWidth="1"/>
    <col min="11786" max="11786" width="14.25" bestFit="1" customWidth="1"/>
    <col min="11787" max="11787" width="7.5" bestFit="1" customWidth="1"/>
    <col min="11788" max="11789" width="9.25" bestFit="1" customWidth="1"/>
    <col min="11790" max="11790" width="8.375" customWidth="1"/>
    <col min="12033" max="12033" width="1.625" customWidth="1"/>
    <col min="12034" max="12035" width="4.875" customWidth="1"/>
    <col min="12036" max="12036" width="9.375" customWidth="1"/>
    <col min="12037" max="12037" width="4" bestFit="1" customWidth="1"/>
    <col min="12038" max="12038" width="45" bestFit="1" customWidth="1"/>
    <col min="12039" max="12039" width="15.5" bestFit="1" customWidth="1"/>
    <col min="12040" max="12040" width="17.75" customWidth="1"/>
    <col min="12041" max="12041" width="18.375" customWidth="1"/>
    <col min="12042" max="12042" width="14.25" bestFit="1" customWidth="1"/>
    <col min="12043" max="12043" width="7.5" bestFit="1" customWidth="1"/>
    <col min="12044" max="12045" width="9.25" bestFit="1" customWidth="1"/>
    <col min="12046" max="12046" width="8.375" customWidth="1"/>
    <col min="12289" max="12289" width="1.625" customWidth="1"/>
    <col min="12290" max="12291" width="4.875" customWidth="1"/>
    <col min="12292" max="12292" width="9.375" customWidth="1"/>
    <col min="12293" max="12293" width="4" bestFit="1" customWidth="1"/>
    <col min="12294" max="12294" width="45" bestFit="1" customWidth="1"/>
    <col min="12295" max="12295" width="15.5" bestFit="1" customWidth="1"/>
    <col min="12296" max="12296" width="17.75" customWidth="1"/>
    <col min="12297" max="12297" width="18.375" customWidth="1"/>
    <col min="12298" max="12298" width="14.25" bestFit="1" customWidth="1"/>
    <col min="12299" max="12299" width="7.5" bestFit="1" customWidth="1"/>
    <col min="12300" max="12301" width="9.25" bestFit="1" customWidth="1"/>
    <col min="12302" max="12302" width="8.375" customWidth="1"/>
    <col min="12545" max="12545" width="1.625" customWidth="1"/>
    <col min="12546" max="12547" width="4.875" customWidth="1"/>
    <col min="12548" max="12548" width="9.375" customWidth="1"/>
    <col min="12549" max="12549" width="4" bestFit="1" customWidth="1"/>
    <col min="12550" max="12550" width="45" bestFit="1" customWidth="1"/>
    <col min="12551" max="12551" width="15.5" bestFit="1" customWidth="1"/>
    <col min="12552" max="12552" width="17.75" customWidth="1"/>
    <col min="12553" max="12553" width="18.375" customWidth="1"/>
    <col min="12554" max="12554" width="14.25" bestFit="1" customWidth="1"/>
    <col min="12555" max="12555" width="7.5" bestFit="1" customWidth="1"/>
    <col min="12556" max="12557" width="9.25" bestFit="1" customWidth="1"/>
    <col min="12558" max="12558" width="8.375" customWidth="1"/>
    <col min="12801" max="12801" width="1.625" customWidth="1"/>
    <col min="12802" max="12803" width="4.875" customWidth="1"/>
    <col min="12804" max="12804" width="9.375" customWidth="1"/>
    <col min="12805" max="12805" width="4" bestFit="1" customWidth="1"/>
    <col min="12806" max="12806" width="45" bestFit="1" customWidth="1"/>
    <col min="12807" max="12807" width="15.5" bestFit="1" customWidth="1"/>
    <col min="12808" max="12808" width="17.75" customWidth="1"/>
    <col min="12809" max="12809" width="18.375" customWidth="1"/>
    <col min="12810" max="12810" width="14.25" bestFit="1" customWidth="1"/>
    <col min="12811" max="12811" width="7.5" bestFit="1" customWidth="1"/>
    <col min="12812" max="12813" width="9.25" bestFit="1" customWidth="1"/>
    <col min="12814" max="12814" width="8.375" customWidth="1"/>
    <col min="13057" max="13057" width="1.625" customWidth="1"/>
    <col min="13058" max="13059" width="4.875" customWidth="1"/>
    <col min="13060" max="13060" width="9.375" customWidth="1"/>
    <col min="13061" max="13061" width="4" bestFit="1" customWidth="1"/>
    <col min="13062" max="13062" width="45" bestFit="1" customWidth="1"/>
    <col min="13063" max="13063" width="15.5" bestFit="1" customWidth="1"/>
    <col min="13064" max="13064" width="17.75" customWidth="1"/>
    <col min="13065" max="13065" width="18.375" customWidth="1"/>
    <col min="13066" max="13066" width="14.25" bestFit="1" customWidth="1"/>
    <col min="13067" max="13067" width="7.5" bestFit="1" customWidth="1"/>
    <col min="13068" max="13069" width="9.25" bestFit="1" customWidth="1"/>
    <col min="13070" max="13070" width="8.375" customWidth="1"/>
    <col min="13313" max="13313" width="1.625" customWidth="1"/>
    <col min="13314" max="13315" width="4.875" customWidth="1"/>
    <col min="13316" max="13316" width="9.375" customWidth="1"/>
    <col min="13317" max="13317" width="4" bestFit="1" customWidth="1"/>
    <col min="13318" max="13318" width="45" bestFit="1" customWidth="1"/>
    <col min="13319" max="13319" width="15.5" bestFit="1" customWidth="1"/>
    <col min="13320" max="13320" width="17.75" customWidth="1"/>
    <col min="13321" max="13321" width="18.375" customWidth="1"/>
    <col min="13322" max="13322" width="14.25" bestFit="1" customWidth="1"/>
    <col min="13323" max="13323" width="7.5" bestFit="1" customWidth="1"/>
    <col min="13324" max="13325" width="9.25" bestFit="1" customWidth="1"/>
    <col min="13326" max="13326" width="8.375" customWidth="1"/>
    <col min="13569" max="13569" width="1.625" customWidth="1"/>
    <col min="13570" max="13571" width="4.875" customWidth="1"/>
    <col min="13572" max="13572" width="9.375" customWidth="1"/>
    <col min="13573" max="13573" width="4" bestFit="1" customWidth="1"/>
    <col min="13574" max="13574" width="45" bestFit="1" customWidth="1"/>
    <col min="13575" max="13575" width="15.5" bestFit="1" customWidth="1"/>
    <col min="13576" max="13576" width="17.75" customWidth="1"/>
    <col min="13577" max="13577" width="18.375" customWidth="1"/>
    <col min="13578" max="13578" width="14.25" bestFit="1" customWidth="1"/>
    <col min="13579" max="13579" width="7.5" bestFit="1" customWidth="1"/>
    <col min="13580" max="13581" width="9.25" bestFit="1" customWidth="1"/>
    <col min="13582" max="13582" width="8.375" customWidth="1"/>
    <col min="13825" max="13825" width="1.625" customWidth="1"/>
    <col min="13826" max="13827" width="4.875" customWidth="1"/>
    <col min="13828" max="13828" width="9.375" customWidth="1"/>
    <col min="13829" max="13829" width="4" bestFit="1" customWidth="1"/>
    <col min="13830" max="13830" width="45" bestFit="1" customWidth="1"/>
    <col min="13831" max="13831" width="15.5" bestFit="1" customWidth="1"/>
    <col min="13832" max="13832" width="17.75" customWidth="1"/>
    <col min="13833" max="13833" width="18.375" customWidth="1"/>
    <col min="13834" max="13834" width="14.25" bestFit="1" customWidth="1"/>
    <col min="13835" max="13835" width="7.5" bestFit="1" customWidth="1"/>
    <col min="13836" max="13837" width="9.25" bestFit="1" customWidth="1"/>
    <col min="13838" max="13838" width="8.375" customWidth="1"/>
    <col min="14081" max="14081" width="1.625" customWidth="1"/>
    <col min="14082" max="14083" width="4.875" customWidth="1"/>
    <col min="14084" max="14084" width="9.375" customWidth="1"/>
    <col min="14085" max="14085" width="4" bestFit="1" customWidth="1"/>
    <col min="14086" max="14086" width="45" bestFit="1" customWidth="1"/>
    <col min="14087" max="14087" width="15.5" bestFit="1" customWidth="1"/>
    <col min="14088" max="14088" width="17.75" customWidth="1"/>
    <col min="14089" max="14089" width="18.375" customWidth="1"/>
    <col min="14090" max="14090" width="14.25" bestFit="1" customWidth="1"/>
    <col min="14091" max="14091" width="7.5" bestFit="1" customWidth="1"/>
    <col min="14092" max="14093" width="9.25" bestFit="1" customWidth="1"/>
    <col min="14094" max="14094" width="8.375" customWidth="1"/>
    <col min="14337" max="14337" width="1.625" customWidth="1"/>
    <col min="14338" max="14339" width="4.875" customWidth="1"/>
    <col min="14340" max="14340" width="9.375" customWidth="1"/>
    <col min="14341" max="14341" width="4" bestFit="1" customWidth="1"/>
    <col min="14342" max="14342" width="45" bestFit="1" customWidth="1"/>
    <col min="14343" max="14343" width="15.5" bestFit="1" customWidth="1"/>
    <col min="14344" max="14344" width="17.75" customWidth="1"/>
    <col min="14345" max="14345" width="18.375" customWidth="1"/>
    <col min="14346" max="14346" width="14.25" bestFit="1" customWidth="1"/>
    <col min="14347" max="14347" width="7.5" bestFit="1" customWidth="1"/>
    <col min="14348" max="14349" width="9.25" bestFit="1" customWidth="1"/>
    <col min="14350" max="14350" width="8.375" customWidth="1"/>
    <col min="14593" max="14593" width="1.625" customWidth="1"/>
    <col min="14594" max="14595" width="4.875" customWidth="1"/>
    <col min="14596" max="14596" width="9.375" customWidth="1"/>
    <col min="14597" max="14597" width="4" bestFit="1" customWidth="1"/>
    <col min="14598" max="14598" width="45" bestFit="1" customWidth="1"/>
    <col min="14599" max="14599" width="15.5" bestFit="1" customWidth="1"/>
    <col min="14600" max="14600" width="17.75" customWidth="1"/>
    <col min="14601" max="14601" width="18.375" customWidth="1"/>
    <col min="14602" max="14602" width="14.25" bestFit="1" customWidth="1"/>
    <col min="14603" max="14603" width="7.5" bestFit="1" customWidth="1"/>
    <col min="14604" max="14605" width="9.25" bestFit="1" customWidth="1"/>
    <col min="14606" max="14606" width="8.375" customWidth="1"/>
    <col min="14849" max="14849" width="1.625" customWidth="1"/>
    <col min="14850" max="14851" width="4.875" customWidth="1"/>
    <col min="14852" max="14852" width="9.375" customWidth="1"/>
    <col min="14853" max="14853" width="4" bestFit="1" customWidth="1"/>
    <col min="14854" max="14854" width="45" bestFit="1" customWidth="1"/>
    <col min="14855" max="14855" width="15.5" bestFit="1" customWidth="1"/>
    <col min="14856" max="14856" width="17.75" customWidth="1"/>
    <col min="14857" max="14857" width="18.375" customWidth="1"/>
    <col min="14858" max="14858" width="14.25" bestFit="1" customWidth="1"/>
    <col min="14859" max="14859" width="7.5" bestFit="1" customWidth="1"/>
    <col min="14860" max="14861" width="9.25" bestFit="1" customWidth="1"/>
    <col min="14862" max="14862" width="8.375" customWidth="1"/>
    <col min="15105" max="15105" width="1.625" customWidth="1"/>
    <col min="15106" max="15107" width="4.875" customWidth="1"/>
    <col min="15108" max="15108" width="9.375" customWidth="1"/>
    <col min="15109" max="15109" width="4" bestFit="1" customWidth="1"/>
    <col min="15110" max="15110" width="45" bestFit="1" customWidth="1"/>
    <col min="15111" max="15111" width="15.5" bestFit="1" customWidth="1"/>
    <col min="15112" max="15112" width="17.75" customWidth="1"/>
    <col min="15113" max="15113" width="18.375" customWidth="1"/>
    <col min="15114" max="15114" width="14.25" bestFit="1" customWidth="1"/>
    <col min="15115" max="15115" width="7.5" bestFit="1" customWidth="1"/>
    <col min="15116" max="15117" width="9.25" bestFit="1" customWidth="1"/>
    <col min="15118" max="15118" width="8.375" customWidth="1"/>
    <col min="15361" max="15361" width="1.625" customWidth="1"/>
    <col min="15362" max="15363" width="4.875" customWidth="1"/>
    <col min="15364" max="15364" width="9.375" customWidth="1"/>
    <col min="15365" max="15365" width="4" bestFit="1" customWidth="1"/>
    <col min="15366" max="15366" width="45" bestFit="1" customWidth="1"/>
    <col min="15367" max="15367" width="15.5" bestFit="1" customWidth="1"/>
    <col min="15368" max="15368" width="17.75" customWidth="1"/>
    <col min="15369" max="15369" width="18.375" customWidth="1"/>
    <col min="15370" max="15370" width="14.25" bestFit="1" customWidth="1"/>
    <col min="15371" max="15371" width="7.5" bestFit="1" customWidth="1"/>
    <col min="15372" max="15373" width="9.25" bestFit="1" customWidth="1"/>
    <col min="15374" max="15374" width="8.375" customWidth="1"/>
    <col min="15617" max="15617" width="1.625" customWidth="1"/>
    <col min="15618" max="15619" width="4.875" customWidth="1"/>
    <col min="15620" max="15620" width="9.375" customWidth="1"/>
    <col min="15621" max="15621" width="4" bestFit="1" customWidth="1"/>
    <col min="15622" max="15622" width="45" bestFit="1" customWidth="1"/>
    <col min="15623" max="15623" width="15.5" bestFit="1" customWidth="1"/>
    <col min="15624" max="15624" width="17.75" customWidth="1"/>
    <col min="15625" max="15625" width="18.375" customWidth="1"/>
    <col min="15626" max="15626" width="14.25" bestFit="1" customWidth="1"/>
    <col min="15627" max="15627" width="7.5" bestFit="1" customWidth="1"/>
    <col min="15628" max="15629" width="9.25" bestFit="1" customWidth="1"/>
    <col min="15630" max="15630" width="8.375" customWidth="1"/>
    <col min="15873" max="15873" width="1.625" customWidth="1"/>
    <col min="15874" max="15875" width="4.875" customWidth="1"/>
    <col min="15876" max="15876" width="9.375" customWidth="1"/>
    <col min="15877" max="15877" width="4" bestFit="1" customWidth="1"/>
    <col min="15878" max="15878" width="45" bestFit="1" customWidth="1"/>
    <col min="15879" max="15879" width="15.5" bestFit="1" customWidth="1"/>
    <col min="15880" max="15880" width="17.75" customWidth="1"/>
    <col min="15881" max="15881" width="18.375" customWidth="1"/>
    <col min="15882" max="15882" width="14.25" bestFit="1" customWidth="1"/>
    <col min="15883" max="15883" width="7.5" bestFit="1" customWidth="1"/>
    <col min="15884" max="15885" width="9.25" bestFit="1" customWidth="1"/>
    <col min="15886" max="15886" width="8.375" customWidth="1"/>
    <col min="16129" max="16129" width="1.625" customWidth="1"/>
    <col min="16130" max="16131" width="4.875" customWidth="1"/>
    <col min="16132" max="16132" width="9.375" customWidth="1"/>
    <col min="16133" max="16133" width="4" bestFit="1" customWidth="1"/>
    <col min="16134" max="16134" width="45" bestFit="1" customWidth="1"/>
    <col min="16135" max="16135" width="15.5" bestFit="1" customWidth="1"/>
    <col min="16136" max="16136" width="17.75" customWidth="1"/>
    <col min="16137" max="16137" width="18.375" customWidth="1"/>
    <col min="16138" max="16138" width="14.25" bestFit="1" customWidth="1"/>
    <col min="16139" max="16139" width="7.5" bestFit="1" customWidth="1"/>
    <col min="16140" max="16141" width="9.25" bestFit="1" customWidth="1"/>
    <col min="16142" max="16142" width="8.375" customWidth="1"/>
  </cols>
  <sheetData>
    <row r="1" spans="2:21" ht="18" thickBot="1">
      <c r="B1" s="1668" t="s">
        <v>714</v>
      </c>
      <c r="C1" s="1668"/>
      <c r="D1" s="1668"/>
      <c r="E1" s="1668"/>
      <c r="F1" s="1668"/>
      <c r="G1" s="1668"/>
      <c r="H1" s="1668"/>
      <c r="I1" s="1668"/>
      <c r="J1" s="1668"/>
      <c r="K1" s="1785" t="s">
        <v>715</v>
      </c>
      <c r="L1" s="1785"/>
      <c r="M1" s="1785"/>
      <c r="N1" s="541"/>
    </row>
    <row r="2" spans="2:21">
      <c r="B2" s="1762" t="s">
        <v>587</v>
      </c>
      <c r="C2" s="1763"/>
      <c r="D2" s="1764"/>
      <c r="E2" s="1765">
        <v>0</v>
      </c>
      <c r="F2" s="1766"/>
      <c r="G2" s="1766"/>
      <c r="H2" s="1767"/>
      <c r="I2" s="542" t="s">
        <v>588</v>
      </c>
      <c r="J2" s="1768"/>
      <c r="K2" s="1769"/>
      <c r="L2" s="1769"/>
      <c r="M2" s="1770"/>
      <c r="N2" s="543"/>
    </row>
    <row r="3" spans="2:21" ht="13.5" customHeight="1">
      <c r="B3" s="1753" t="s">
        <v>589</v>
      </c>
      <c r="C3" s="1754"/>
      <c r="D3" s="1755"/>
      <c r="E3" s="1756">
        <v>0</v>
      </c>
      <c r="F3" s="1757"/>
      <c r="G3" s="1757"/>
      <c r="H3" s="1758"/>
      <c r="I3" s="544" t="s">
        <v>590</v>
      </c>
      <c r="J3" s="1759"/>
      <c r="K3" s="1760"/>
      <c r="L3" s="1760"/>
      <c r="M3" s="1761"/>
      <c r="N3" s="545"/>
    </row>
    <row r="4" spans="2:21" ht="13.5" customHeight="1">
      <c r="B4" s="1780" t="s">
        <v>591</v>
      </c>
      <c r="C4" s="1781"/>
      <c r="D4" s="1782"/>
      <c r="E4" s="1742">
        <v>0</v>
      </c>
      <c r="F4" s="1743"/>
      <c r="G4" s="1743"/>
      <c r="H4" s="1744"/>
      <c r="I4" s="546" t="s">
        <v>592</v>
      </c>
      <c r="J4" s="1745">
        <v>0</v>
      </c>
      <c r="K4" s="1746"/>
      <c r="L4" s="1746"/>
      <c r="M4" s="1747"/>
      <c r="N4" s="547"/>
    </row>
    <row r="5" spans="2:21">
      <c r="B5" s="1748" t="s">
        <v>593</v>
      </c>
      <c r="C5" s="1749"/>
      <c r="D5" s="1750"/>
      <c r="E5" s="548"/>
      <c r="F5" s="1783" t="s">
        <v>594</v>
      </c>
      <c r="G5" s="1783"/>
      <c r="H5" s="1783"/>
      <c r="I5" s="1783"/>
      <c r="J5" s="1783"/>
      <c r="K5" s="1783"/>
      <c r="L5" s="1783"/>
      <c r="M5" s="1784"/>
      <c r="N5" s="549"/>
    </row>
    <row r="6" spans="2:21" s="200" customFormat="1">
      <c r="B6" s="1730" t="s">
        <v>595</v>
      </c>
      <c r="C6" s="1731"/>
      <c r="D6" s="1731"/>
      <c r="E6" s="1731"/>
      <c r="F6" s="1732"/>
      <c r="G6" s="1733" t="s">
        <v>596</v>
      </c>
      <c r="H6" s="1731"/>
      <c r="I6" s="1731"/>
      <c r="J6" s="1731"/>
      <c r="K6" s="1734" t="s">
        <v>597</v>
      </c>
      <c r="L6" s="1735"/>
      <c r="M6" s="1736"/>
      <c r="N6" s="550"/>
    </row>
    <row r="7" spans="2:21" s="200" customFormat="1" ht="11.25">
      <c r="B7" s="1673"/>
      <c r="C7" s="1674"/>
      <c r="D7" s="1674"/>
      <c r="E7" s="1674"/>
      <c r="F7" s="1675"/>
      <c r="G7" s="1677"/>
      <c r="H7" s="1674"/>
      <c r="I7" s="1674"/>
      <c r="J7" s="1674"/>
      <c r="K7" s="1681" t="s">
        <v>598</v>
      </c>
      <c r="L7" s="1683" t="s">
        <v>716</v>
      </c>
      <c r="M7" s="1685" t="s">
        <v>600</v>
      </c>
      <c r="N7" s="1714"/>
    </row>
    <row r="8" spans="2:21" s="200" customFormat="1">
      <c r="B8" s="1687" t="s">
        <v>601</v>
      </c>
      <c r="C8" s="1688"/>
      <c r="D8" s="1689"/>
      <c r="E8" s="1689"/>
      <c r="F8" s="1689"/>
      <c r="G8" s="551" t="s">
        <v>180</v>
      </c>
      <c r="H8" s="551" t="s">
        <v>281</v>
      </c>
      <c r="I8" s="551" t="s">
        <v>282</v>
      </c>
      <c r="J8" s="551" t="s">
        <v>602</v>
      </c>
      <c r="K8" s="1682"/>
      <c r="L8" s="1684"/>
      <c r="M8" s="1686"/>
      <c r="N8" s="1714"/>
      <c r="U8" s="200" t="s">
        <v>717</v>
      </c>
    </row>
    <row r="9" spans="2:21" s="200" customFormat="1" ht="40.5">
      <c r="B9" s="1715" t="s">
        <v>603</v>
      </c>
      <c r="C9" s="1718" t="s">
        <v>604</v>
      </c>
      <c r="D9" s="1721" t="s">
        <v>605</v>
      </c>
      <c r="E9" s="1724" t="s">
        <v>606</v>
      </c>
      <c r="F9" s="552" t="s">
        <v>607</v>
      </c>
      <c r="G9" s="553" t="s">
        <v>608</v>
      </c>
      <c r="H9" s="554" t="s">
        <v>609</v>
      </c>
      <c r="I9" s="554" t="s">
        <v>610</v>
      </c>
      <c r="J9" s="555" t="s">
        <v>611</v>
      </c>
      <c r="K9" s="1726" t="s">
        <v>1145</v>
      </c>
      <c r="L9" s="1726" t="str">
        <f>IF(COUNTIF(K9:K27,"NG")&gt;0,"NG",IF(MIN(K9:K27)=0,"",MIN(K9:K27)))</f>
        <v/>
      </c>
      <c r="M9" s="1644"/>
      <c r="N9" s="1737"/>
    </row>
    <row r="10" spans="2:21" s="200" customFormat="1" ht="40.5">
      <c r="B10" s="1716"/>
      <c r="C10" s="1719"/>
      <c r="D10" s="1722"/>
      <c r="E10" s="1725"/>
      <c r="F10" s="556" t="s">
        <v>612</v>
      </c>
      <c r="G10" s="650" t="s">
        <v>608</v>
      </c>
      <c r="H10" s="558" t="s">
        <v>609</v>
      </c>
      <c r="I10" s="558" t="s">
        <v>610</v>
      </c>
      <c r="J10" s="559" t="s">
        <v>611</v>
      </c>
      <c r="K10" s="1727"/>
      <c r="L10" s="1727"/>
      <c r="M10" s="1645"/>
      <c r="N10" s="1737"/>
    </row>
    <row r="11" spans="2:21" s="200" customFormat="1" ht="40.5">
      <c r="B11" s="1716"/>
      <c r="C11" s="1719"/>
      <c r="D11" s="1722"/>
      <c r="E11" s="1725"/>
      <c r="F11" s="560" t="s">
        <v>613</v>
      </c>
      <c r="G11" s="561" t="s">
        <v>614</v>
      </c>
      <c r="H11" s="562" t="s">
        <v>609</v>
      </c>
      <c r="I11" s="562" t="s">
        <v>610</v>
      </c>
      <c r="J11" s="563" t="s">
        <v>611</v>
      </c>
      <c r="K11" s="1727"/>
      <c r="L11" s="1727"/>
      <c r="M11" s="1645"/>
      <c r="N11" s="1737"/>
    </row>
    <row r="12" spans="2:21" s="200" customFormat="1" ht="40.5">
      <c r="B12" s="1716"/>
      <c r="C12" s="1719"/>
      <c r="D12" s="1722"/>
      <c r="E12" s="1725"/>
      <c r="F12" s="560" t="s">
        <v>615</v>
      </c>
      <c r="G12" s="561" t="s">
        <v>608</v>
      </c>
      <c r="H12" s="562" t="s">
        <v>609</v>
      </c>
      <c r="I12" s="562" t="s">
        <v>610</v>
      </c>
      <c r="J12" s="563" t="s">
        <v>611</v>
      </c>
      <c r="K12" s="1727"/>
      <c r="L12" s="1727"/>
      <c r="M12" s="1645"/>
      <c r="N12" s="1737"/>
    </row>
    <row r="13" spans="2:21" s="200" customFormat="1" ht="36">
      <c r="B13" s="1716"/>
      <c r="C13" s="1719"/>
      <c r="D13" s="1722"/>
      <c r="E13" s="1725"/>
      <c r="F13" s="560" t="s">
        <v>616</v>
      </c>
      <c r="G13" s="564" t="s">
        <v>617</v>
      </c>
      <c r="H13" s="565"/>
      <c r="I13" s="562" t="s">
        <v>618</v>
      </c>
      <c r="J13" s="563" t="s">
        <v>611</v>
      </c>
      <c r="K13" s="1727"/>
      <c r="L13" s="1727"/>
      <c r="M13" s="1645"/>
      <c r="N13" s="1737"/>
    </row>
    <row r="14" spans="2:21" s="200" customFormat="1">
      <c r="B14" s="1716"/>
      <c r="C14" s="1719"/>
      <c r="D14" s="1722"/>
      <c r="E14" s="566"/>
      <c r="F14" s="567" t="s">
        <v>718</v>
      </c>
      <c r="G14" s="1696" t="s">
        <v>620</v>
      </c>
      <c r="H14" s="1697"/>
      <c r="I14" s="1697"/>
      <c r="J14" s="1698"/>
      <c r="K14" s="1727"/>
      <c r="L14" s="1727"/>
      <c r="M14" s="1645"/>
      <c r="N14" s="1737"/>
    </row>
    <row r="15" spans="2:21" s="200" customFormat="1" ht="56.25">
      <c r="B15" s="1716"/>
      <c r="C15" s="1719"/>
      <c r="D15" s="1722"/>
      <c r="E15" s="1699" t="s">
        <v>621</v>
      </c>
      <c r="F15" s="1700"/>
      <c r="G15" s="1710"/>
      <c r="H15" s="1711"/>
      <c r="I15" s="568" t="s">
        <v>719</v>
      </c>
      <c r="J15" s="1712" t="s">
        <v>623</v>
      </c>
      <c r="K15" s="1727"/>
      <c r="L15" s="1727"/>
      <c r="M15" s="1645"/>
      <c r="N15" s="1737"/>
    </row>
    <row r="16" spans="2:21" s="200" customFormat="1" ht="30" customHeight="1">
      <c r="B16" s="1716"/>
      <c r="C16" s="1719"/>
      <c r="D16" s="1722"/>
      <c r="E16" s="1699" t="s">
        <v>720</v>
      </c>
      <c r="F16" s="1700"/>
      <c r="G16" s="564" t="s">
        <v>617</v>
      </c>
      <c r="H16" s="565"/>
      <c r="I16" s="569" t="s">
        <v>625</v>
      </c>
      <c r="J16" s="1713"/>
      <c r="K16" s="1727"/>
      <c r="L16" s="1727"/>
      <c r="M16" s="1645"/>
      <c r="N16" s="1737"/>
    </row>
    <row r="17" spans="2:21" s="200" customFormat="1">
      <c r="B17" s="1716"/>
      <c r="C17" s="1719"/>
      <c r="D17" s="1722"/>
      <c r="E17" s="1699" t="s">
        <v>626</v>
      </c>
      <c r="F17" s="1700"/>
      <c r="G17" s="564" t="s">
        <v>617</v>
      </c>
      <c r="H17" s="565"/>
      <c r="I17" s="570" t="s">
        <v>627</v>
      </c>
      <c r="J17" s="571" t="s">
        <v>628</v>
      </c>
      <c r="K17" s="1727"/>
      <c r="L17" s="1727"/>
      <c r="M17" s="1645"/>
      <c r="N17" s="1737"/>
    </row>
    <row r="18" spans="2:21" s="200" customFormat="1">
      <c r="B18" s="1716"/>
      <c r="C18" s="1719"/>
      <c r="D18" s="1723"/>
      <c r="E18" s="1701" t="s">
        <v>629</v>
      </c>
      <c r="F18" s="1702"/>
      <c r="G18" s="572" t="s">
        <v>617</v>
      </c>
      <c r="H18" s="573"/>
      <c r="I18" s="573"/>
      <c r="J18" s="574" t="s">
        <v>618</v>
      </c>
      <c r="K18" s="1728"/>
      <c r="L18" s="1727"/>
      <c r="M18" s="1645"/>
      <c r="N18" s="1737"/>
    </row>
    <row r="19" spans="2:21" s="200" customFormat="1">
      <c r="B19" s="1716"/>
      <c r="C19" s="1719"/>
      <c r="D19" s="1707" t="s">
        <v>630</v>
      </c>
      <c r="E19" s="1705" t="s">
        <v>631</v>
      </c>
      <c r="F19" s="1706"/>
      <c r="G19" s="575" t="s">
        <v>617</v>
      </c>
      <c r="H19" s="576" t="s">
        <v>632</v>
      </c>
      <c r="I19" s="576" t="s">
        <v>633</v>
      </c>
      <c r="J19" s="577"/>
      <c r="K19" s="1690" t="s">
        <v>1145</v>
      </c>
      <c r="L19" s="1727"/>
      <c r="M19" s="1645"/>
      <c r="N19" s="1737"/>
    </row>
    <row r="20" spans="2:21" s="200" customFormat="1">
      <c r="B20" s="1716"/>
      <c r="C20" s="1719"/>
      <c r="D20" s="1708"/>
      <c r="E20" s="1692" t="s">
        <v>634</v>
      </c>
      <c r="F20" s="1693"/>
      <c r="G20" s="578" t="s">
        <v>617</v>
      </c>
      <c r="H20" s="579" t="s">
        <v>632</v>
      </c>
      <c r="I20" s="579" t="s">
        <v>633</v>
      </c>
      <c r="J20" s="580"/>
      <c r="K20" s="1691"/>
      <c r="L20" s="1727"/>
      <c r="M20" s="1645"/>
      <c r="N20" s="1737"/>
    </row>
    <row r="21" spans="2:21" s="200" customFormat="1" ht="27">
      <c r="B21" s="1716"/>
      <c r="C21" s="1719"/>
      <c r="D21" s="1708"/>
      <c r="E21" s="1692" t="s">
        <v>721</v>
      </c>
      <c r="F21" s="1693"/>
      <c r="G21" s="561" t="s">
        <v>722</v>
      </c>
      <c r="H21" s="562" t="s">
        <v>637</v>
      </c>
      <c r="I21" s="1694"/>
      <c r="J21" s="1695"/>
      <c r="K21" s="1691"/>
      <c r="L21" s="1727"/>
      <c r="M21" s="1645"/>
      <c r="N21" s="1737"/>
    </row>
    <row r="22" spans="2:21" s="200" customFormat="1">
      <c r="B22" s="1716"/>
      <c r="C22" s="1719"/>
      <c r="D22" s="1708"/>
      <c r="E22" s="1692" t="s">
        <v>723</v>
      </c>
      <c r="F22" s="1693"/>
      <c r="G22" s="578" t="s">
        <v>617</v>
      </c>
      <c r="H22" s="579" t="s">
        <v>639</v>
      </c>
      <c r="I22" s="1694"/>
      <c r="J22" s="1695"/>
      <c r="K22" s="1691"/>
      <c r="L22" s="1727"/>
      <c r="M22" s="1645"/>
      <c r="N22" s="1737"/>
    </row>
    <row r="23" spans="2:21" s="200" customFormat="1">
      <c r="B23" s="1716"/>
      <c r="C23" s="1719"/>
      <c r="D23" s="1708"/>
      <c r="E23" s="1692" t="s">
        <v>640</v>
      </c>
      <c r="F23" s="1693"/>
      <c r="G23" s="581" t="s">
        <v>641</v>
      </c>
      <c r="H23" s="581" t="s">
        <v>642</v>
      </c>
      <c r="I23" s="582" t="s">
        <v>643</v>
      </c>
      <c r="J23" s="580"/>
      <c r="K23" s="1691"/>
      <c r="L23" s="1727"/>
      <c r="M23" s="1645"/>
      <c r="N23" s="1737"/>
    </row>
    <row r="24" spans="2:21" s="200" customFormat="1">
      <c r="B24" s="1716"/>
      <c r="C24" s="1719"/>
      <c r="D24" s="1708"/>
      <c r="E24" s="1692"/>
      <c r="F24" s="1693"/>
      <c r="G24" s="1696" t="s">
        <v>644</v>
      </c>
      <c r="H24" s="1697"/>
      <c r="I24" s="1697"/>
      <c r="J24" s="1698"/>
      <c r="K24" s="1691"/>
      <c r="L24" s="1727"/>
      <c r="M24" s="1645"/>
      <c r="N24" s="1737"/>
    </row>
    <row r="25" spans="2:21" s="200" customFormat="1">
      <c r="B25" s="1716"/>
      <c r="C25" s="1719"/>
      <c r="D25" s="1709"/>
      <c r="E25" s="1703" t="s">
        <v>645</v>
      </c>
      <c r="F25" s="1704"/>
      <c r="G25" s="564" t="s">
        <v>617</v>
      </c>
      <c r="H25" s="565"/>
      <c r="I25" s="581" t="s">
        <v>632</v>
      </c>
      <c r="J25" s="581" t="s">
        <v>633</v>
      </c>
      <c r="K25" s="1691"/>
      <c r="L25" s="1727"/>
      <c r="M25" s="1645"/>
      <c r="N25" s="1737"/>
    </row>
    <row r="26" spans="2:21" s="200" customFormat="1" ht="40.5">
      <c r="B26" s="1716"/>
      <c r="C26" s="1719"/>
      <c r="D26" s="583" t="s">
        <v>646</v>
      </c>
      <c r="E26" s="1705" t="s">
        <v>647</v>
      </c>
      <c r="F26" s="1706"/>
      <c r="G26" s="553" t="s">
        <v>648</v>
      </c>
      <c r="H26" s="584" t="s">
        <v>724</v>
      </c>
      <c r="I26" s="585" t="s">
        <v>650</v>
      </c>
      <c r="J26" s="586"/>
      <c r="K26" s="587" t="s">
        <v>1145</v>
      </c>
      <c r="L26" s="1727"/>
      <c r="M26" s="1645"/>
      <c r="N26" s="1737"/>
    </row>
    <row r="27" spans="2:21" s="200" customFormat="1" ht="14.25" thickBot="1">
      <c r="B27" s="1717"/>
      <c r="C27" s="1720"/>
      <c r="D27" s="588" t="s">
        <v>651</v>
      </c>
      <c r="E27" s="1666" t="s">
        <v>652</v>
      </c>
      <c r="F27" s="1667"/>
      <c r="G27" s="589" t="s">
        <v>653</v>
      </c>
      <c r="H27" s="590"/>
      <c r="I27" s="591" t="s">
        <v>654</v>
      </c>
      <c r="J27" s="590"/>
      <c r="K27" s="592" t="s">
        <v>1145</v>
      </c>
      <c r="L27" s="1729"/>
      <c r="M27" s="1646"/>
      <c r="N27" s="1737"/>
    </row>
    <row r="28" spans="2:21" s="200" customFormat="1">
      <c r="B28" s="593"/>
      <c r="C28" s="593"/>
      <c r="D28" s="594"/>
      <c r="E28" s="595"/>
      <c r="F28" s="595"/>
      <c r="G28" s="596"/>
      <c r="H28" s="597"/>
      <c r="I28" s="596"/>
      <c r="J28" s="597"/>
      <c r="K28" s="598"/>
      <c r="L28" s="599"/>
      <c r="M28" s="599"/>
      <c r="N28" s="1738"/>
    </row>
    <row r="29" spans="2:21" s="200" customFormat="1" ht="17.25">
      <c r="B29" s="1778" t="s">
        <v>725</v>
      </c>
      <c r="C29" s="1778"/>
      <c r="D29" s="1778"/>
      <c r="E29" s="1778"/>
      <c r="F29" s="1778"/>
      <c r="G29" s="1778"/>
      <c r="H29" s="1778"/>
      <c r="I29" s="1778"/>
      <c r="J29" s="1778"/>
      <c r="K29" s="1779" t="s">
        <v>726</v>
      </c>
      <c r="L29" s="1779"/>
      <c r="M29" s="1779"/>
      <c r="N29" s="1738"/>
    </row>
    <row r="30" spans="2:21" s="200" customFormat="1">
      <c r="B30" s="1730" t="s">
        <v>595</v>
      </c>
      <c r="C30" s="1731"/>
      <c r="D30" s="1731"/>
      <c r="E30" s="1731"/>
      <c r="F30" s="1732"/>
      <c r="G30" s="1733" t="s">
        <v>596</v>
      </c>
      <c r="H30" s="1731"/>
      <c r="I30" s="1731"/>
      <c r="J30" s="1731"/>
      <c r="K30" s="1734" t="s">
        <v>597</v>
      </c>
      <c r="L30" s="1735"/>
      <c r="M30" s="1736"/>
      <c r="N30" s="1738"/>
    </row>
    <row r="31" spans="2:21" s="200" customFormat="1" ht="11.25">
      <c r="B31" s="1673"/>
      <c r="C31" s="1674"/>
      <c r="D31" s="1674"/>
      <c r="E31" s="1674"/>
      <c r="F31" s="1675"/>
      <c r="G31" s="1677"/>
      <c r="H31" s="1674"/>
      <c r="I31" s="1674"/>
      <c r="J31" s="1674"/>
      <c r="K31" s="1681" t="s">
        <v>598</v>
      </c>
      <c r="L31" s="1683" t="s">
        <v>716</v>
      </c>
      <c r="M31" s="1685" t="s">
        <v>600</v>
      </c>
      <c r="N31" s="1738"/>
    </row>
    <row r="32" spans="2:21" s="200" customFormat="1">
      <c r="B32" s="1687" t="s">
        <v>601</v>
      </c>
      <c r="C32" s="1688"/>
      <c r="D32" s="1689"/>
      <c r="E32" s="1689"/>
      <c r="F32" s="1689"/>
      <c r="G32" s="551" t="s">
        <v>180</v>
      </c>
      <c r="H32" s="551" t="s">
        <v>281</v>
      </c>
      <c r="I32" s="551" t="s">
        <v>282</v>
      </c>
      <c r="J32" s="551" t="s">
        <v>602</v>
      </c>
      <c r="K32" s="1682"/>
      <c r="L32" s="1684"/>
      <c r="M32" s="1686"/>
      <c r="N32" s="1738"/>
      <c r="U32" s="200" t="s">
        <v>717</v>
      </c>
    </row>
    <row r="33" spans="2:43" s="200" customFormat="1" ht="30" customHeight="1">
      <c r="B33" s="1637" t="s">
        <v>660</v>
      </c>
      <c r="C33" s="1638" t="s">
        <v>661</v>
      </c>
      <c r="D33" s="651" t="s">
        <v>662</v>
      </c>
      <c r="E33" s="1771" t="s">
        <v>663</v>
      </c>
      <c r="F33" s="1772"/>
      <c r="G33" s="652" t="s">
        <v>617</v>
      </c>
      <c r="H33" s="653"/>
      <c r="I33" s="654" t="s">
        <v>664</v>
      </c>
      <c r="J33" s="655" t="s">
        <v>633</v>
      </c>
      <c r="K33" s="656" t="s">
        <v>1145</v>
      </c>
      <c r="L33" s="1625" t="str">
        <f>IF(COUNTIF(K33:K39,"NG")&gt;0,"NG",IF(MIN(K33:K39)=0,"",MIN(K33:K39)))</f>
        <v/>
      </c>
      <c r="M33" s="1645"/>
      <c r="N33" s="1737"/>
    </row>
    <row r="34" spans="2:43" s="200" customFormat="1" ht="30" customHeight="1">
      <c r="B34" s="1637"/>
      <c r="C34" s="1639"/>
      <c r="D34" s="601" t="s">
        <v>665</v>
      </c>
      <c r="E34" s="1647" t="s">
        <v>666</v>
      </c>
      <c r="F34" s="1631"/>
      <c r="G34" s="602" t="s">
        <v>617</v>
      </c>
      <c r="H34" s="603"/>
      <c r="I34" s="604" t="s">
        <v>664</v>
      </c>
      <c r="J34" s="604" t="s">
        <v>633</v>
      </c>
      <c r="K34" s="606" t="s">
        <v>1145</v>
      </c>
      <c r="L34" s="1625"/>
      <c r="M34" s="1645"/>
      <c r="N34" s="1737"/>
    </row>
    <row r="35" spans="2:43" s="200" customFormat="1" ht="30" customHeight="1">
      <c r="B35" s="1637"/>
      <c r="C35" s="1640"/>
      <c r="D35" s="607" t="s">
        <v>667</v>
      </c>
      <c r="E35" s="1648" t="s">
        <v>668</v>
      </c>
      <c r="F35" s="1649"/>
      <c r="G35" s="602" t="s">
        <v>617</v>
      </c>
      <c r="H35" s="603"/>
      <c r="I35" s="604" t="s">
        <v>664</v>
      </c>
      <c r="J35" s="604" t="s">
        <v>633</v>
      </c>
      <c r="K35" s="606" t="s">
        <v>1145</v>
      </c>
      <c r="L35" s="1625"/>
      <c r="M35" s="1645"/>
      <c r="N35" s="1737"/>
    </row>
    <row r="36" spans="2:43" s="200" customFormat="1" ht="42" customHeight="1">
      <c r="B36" s="1637"/>
      <c r="C36" s="1638" t="s">
        <v>669</v>
      </c>
      <c r="D36" s="1650" t="s">
        <v>670</v>
      </c>
      <c r="E36" s="1641" t="s">
        <v>671</v>
      </c>
      <c r="F36" s="1642"/>
      <c r="G36" s="608" t="s">
        <v>617</v>
      </c>
      <c r="H36" s="609"/>
      <c r="I36" s="604" t="s">
        <v>664</v>
      </c>
      <c r="J36" s="604" t="s">
        <v>633</v>
      </c>
      <c r="K36" s="1624" t="s">
        <v>1145</v>
      </c>
      <c r="L36" s="1625"/>
      <c r="M36" s="1645"/>
      <c r="N36" s="1737"/>
    </row>
    <row r="37" spans="2:43" s="200" customFormat="1" ht="42" customHeight="1">
      <c r="B37" s="1637"/>
      <c r="C37" s="1639"/>
      <c r="D37" s="1651"/>
      <c r="E37" s="1626" t="s">
        <v>727</v>
      </c>
      <c r="F37" s="1627"/>
      <c r="G37" s="610" t="s">
        <v>617</v>
      </c>
      <c r="H37" s="611"/>
      <c r="I37" s="612" t="s">
        <v>664</v>
      </c>
      <c r="J37" s="612" t="s">
        <v>633</v>
      </c>
      <c r="K37" s="1625"/>
      <c r="L37" s="1625"/>
      <c r="M37" s="1645"/>
      <c r="N37" s="1737"/>
    </row>
    <row r="38" spans="2:43" s="200" customFormat="1" ht="42" customHeight="1">
      <c r="B38" s="1637"/>
      <c r="C38" s="1639"/>
      <c r="D38" s="1651"/>
      <c r="E38" s="1628" t="s">
        <v>673</v>
      </c>
      <c r="F38" s="1629"/>
      <c r="G38" s="613" t="s">
        <v>617</v>
      </c>
      <c r="H38" s="614"/>
      <c r="I38" s="615" t="s">
        <v>674</v>
      </c>
      <c r="J38" s="616" t="s">
        <v>675</v>
      </c>
      <c r="K38" s="1625"/>
      <c r="L38" s="1625"/>
      <c r="M38" s="1645"/>
      <c r="N38" s="1737"/>
    </row>
    <row r="39" spans="2:43" s="200" customFormat="1" ht="42" customHeight="1">
      <c r="B39" s="617"/>
      <c r="C39" s="657"/>
      <c r="D39" s="618" t="s">
        <v>676</v>
      </c>
      <c r="E39" s="1630" t="s">
        <v>728</v>
      </c>
      <c r="F39" s="1631"/>
      <c r="G39" s="619" t="s">
        <v>678</v>
      </c>
      <c r="H39" s="620"/>
      <c r="I39" s="620"/>
      <c r="J39" s="621" t="s">
        <v>679</v>
      </c>
      <c r="K39" s="622" t="s">
        <v>1145</v>
      </c>
      <c r="L39" s="1643"/>
      <c r="M39" s="1645"/>
      <c r="N39" s="1737"/>
    </row>
    <row r="40" spans="2:43" s="200" customFormat="1" ht="30" customHeight="1">
      <c r="B40" s="1652" t="s">
        <v>680</v>
      </c>
      <c r="C40" s="1655" t="s">
        <v>681</v>
      </c>
      <c r="D40" s="1775" t="s">
        <v>682</v>
      </c>
      <c r="E40" s="1661" t="s">
        <v>683</v>
      </c>
      <c r="F40" s="1662"/>
      <c r="G40" s="623" t="s">
        <v>617</v>
      </c>
      <c r="H40" s="624"/>
      <c r="I40" s="625" t="s">
        <v>664</v>
      </c>
      <c r="J40" s="625" t="s">
        <v>633</v>
      </c>
      <c r="K40" s="1663" t="s">
        <v>1145</v>
      </c>
      <c r="L40" s="1665" t="str">
        <f>K40</f>
        <v/>
      </c>
      <c r="M40" s="1645"/>
      <c r="N40" s="1737"/>
    </row>
    <row r="41" spans="2:43" s="200" customFormat="1" ht="30" customHeight="1">
      <c r="B41" s="1653"/>
      <c r="C41" s="1656"/>
      <c r="D41" s="1776"/>
      <c r="E41" s="1632" t="s">
        <v>684</v>
      </c>
      <c r="F41" s="1633"/>
      <c r="G41" s="626" t="s">
        <v>617</v>
      </c>
      <c r="H41" s="627"/>
      <c r="I41" s="628" t="s">
        <v>664</v>
      </c>
      <c r="J41" s="628" t="s">
        <v>633</v>
      </c>
      <c r="K41" s="1663"/>
      <c r="L41" s="1663"/>
      <c r="M41" s="1645"/>
      <c r="N41" s="1737"/>
    </row>
    <row r="42" spans="2:43" s="200" customFormat="1" ht="30" customHeight="1">
      <c r="B42" s="1653"/>
      <c r="C42" s="1656"/>
      <c r="D42" s="1776"/>
      <c r="E42" s="1632" t="s">
        <v>685</v>
      </c>
      <c r="F42" s="1633"/>
      <c r="G42" s="629" t="s">
        <v>617</v>
      </c>
      <c r="H42" s="630"/>
      <c r="I42" s="628" t="s">
        <v>686</v>
      </c>
      <c r="J42" s="631"/>
      <c r="K42" s="1663"/>
      <c r="L42" s="1663"/>
      <c r="M42" s="1645"/>
      <c r="N42" s="1737"/>
    </row>
    <row r="43" spans="2:43" s="200" customFormat="1" ht="30" customHeight="1">
      <c r="B43" s="1653"/>
      <c r="C43" s="1656"/>
      <c r="D43" s="1776"/>
      <c r="E43" s="1632" t="s">
        <v>687</v>
      </c>
      <c r="F43" s="1633"/>
      <c r="G43" s="626" t="s">
        <v>617</v>
      </c>
      <c r="H43" s="627"/>
      <c r="I43" s="628" t="s">
        <v>688</v>
      </c>
      <c r="J43" s="628" t="s">
        <v>628</v>
      </c>
      <c r="K43" s="1663"/>
      <c r="L43" s="1663"/>
      <c r="M43" s="1645"/>
      <c r="N43" s="1737"/>
    </row>
    <row r="44" spans="2:43" s="200" customFormat="1" ht="30" customHeight="1" thickBot="1">
      <c r="B44" s="1654"/>
      <c r="C44" s="1657"/>
      <c r="D44" s="1777"/>
      <c r="E44" s="1634" t="s">
        <v>689</v>
      </c>
      <c r="F44" s="1635"/>
      <c r="G44" s="632" t="s">
        <v>617</v>
      </c>
      <c r="H44" s="633" t="s">
        <v>664</v>
      </c>
      <c r="I44" s="633" t="s">
        <v>633</v>
      </c>
      <c r="J44" s="634"/>
      <c r="K44" s="1664"/>
      <c r="L44" s="1664"/>
      <c r="M44" s="1646"/>
      <c r="N44" s="1737"/>
    </row>
    <row r="45" spans="2:43" s="200" customFormat="1" ht="15.95" customHeight="1">
      <c r="B45" s="635" t="s">
        <v>690</v>
      </c>
      <c r="C45" s="1619" t="s">
        <v>691</v>
      </c>
      <c r="D45" s="1619"/>
      <c r="E45" s="1619"/>
      <c r="F45" s="1619"/>
      <c r="G45" s="1619"/>
      <c r="H45" s="1619"/>
      <c r="I45" s="1619"/>
      <c r="J45" s="1619"/>
      <c r="K45" s="1619"/>
      <c r="L45" s="636"/>
      <c r="M45" s="636"/>
      <c r="N45" s="637"/>
    </row>
    <row r="46" spans="2:43" ht="15.95" customHeight="1">
      <c r="B46" s="635" t="s">
        <v>729</v>
      </c>
      <c r="C46" s="658" t="s">
        <v>693</v>
      </c>
      <c r="D46" s="658"/>
      <c r="E46" s="640"/>
      <c r="F46" s="640"/>
      <c r="G46" s="640"/>
      <c r="H46" s="640"/>
      <c r="I46" s="640"/>
      <c r="J46" s="640"/>
      <c r="K46" s="640"/>
      <c r="L46" s="640"/>
      <c r="M46" s="640"/>
      <c r="N46"/>
    </row>
    <row r="47" spans="2:43" ht="15.95" customHeight="1">
      <c r="B47" s="635" t="s">
        <v>694</v>
      </c>
      <c r="C47" s="658" t="s">
        <v>695</v>
      </c>
      <c r="D47" s="658"/>
      <c r="E47" s="640"/>
      <c r="F47" s="640"/>
      <c r="G47" s="640"/>
      <c r="H47" s="640"/>
      <c r="I47" s="640"/>
      <c r="J47" s="640"/>
      <c r="K47" s="640"/>
      <c r="L47" s="640"/>
      <c r="M47" s="640"/>
    </row>
    <row r="48" spans="2:43" ht="15.95" customHeight="1">
      <c r="B48" s="635" t="s">
        <v>696</v>
      </c>
      <c r="C48" s="640" t="s">
        <v>697</v>
      </c>
      <c r="D48" s="640"/>
      <c r="E48" s="640"/>
      <c r="F48" s="640"/>
      <c r="G48" s="640"/>
      <c r="H48" s="640"/>
      <c r="I48" s="642"/>
      <c r="J48" s="642"/>
      <c r="K48" s="642"/>
      <c r="L48" s="642"/>
      <c r="M48" s="642"/>
      <c r="O48" s="643"/>
      <c r="P48" s="643"/>
      <c r="Q48" s="643"/>
      <c r="R48" s="643"/>
      <c r="S48" s="643"/>
      <c r="T48" s="643"/>
      <c r="U48" s="643"/>
      <c r="V48" s="643"/>
      <c r="W48" s="643"/>
      <c r="X48" s="643"/>
      <c r="Y48" s="643"/>
      <c r="Z48" s="643"/>
      <c r="AA48" s="643"/>
      <c r="AB48" s="643"/>
      <c r="AC48" s="643"/>
      <c r="AD48" s="643"/>
      <c r="AE48" s="643"/>
      <c r="AF48" s="643"/>
      <c r="AG48" s="643"/>
      <c r="AH48" s="643"/>
      <c r="AI48" s="643"/>
      <c r="AJ48" s="643"/>
      <c r="AK48" s="643"/>
      <c r="AL48" s="643"/>
      <c r="AM48" s="643"/>
      <c r="AN48" s="643"/>
      <c r="AO48" s="643"/>
      <c r="AP48" s="643"/>
      <c r="AQ48" s="643"/>
    </row>
    <row r="49" spans="2:43" ht="15.95" customHeight="1">
      <c r="B49" s="635" t="s">
        <v>730</v>
      </c>
      <c r="C49" s="640" t="s">
        <v>699</v>
      </c>
      <c r="D49" s="640"/>
      <c r="E49" s="640"/>
      <c r="F49" s="640"/>
      <c r="G49" s="640"/>
      <c r="H49" s="640"/>
      <c r="I49" s="642"/>
      <c r="J49" s="642"/>
      <c r="K49" s="642"/>
      <c r="L49" s="642"/>
      <c r="M49" s="642"/>
      <c r="O49" s="644"/>
      <c r="P49" s="644"/>
      <c r="Q49" s="644"/>
      <c r="R49" s="644"/>
      <c r="S49" s="644"/>
      <c r="T49" s="644"/>
      <c r="U49" s="644"/>
      <c r="V49" s="644"/>
      <c r="W49" s="644"/>
      <c r="X49" s="644"/>
      <c r="Y49" s="644"/>
      <c r="Z49" s="644"/>
      <c r="AA49" s="644"/>
      <c r="AB49" s="644"/>
      <c r="AC49" s="644"/>
      <c r="AD49" s="644"/>
      <c r="AE49" s="644"/>
      <c r="AF49" s="644"/>
      <c r="AG49" s="644"/>
      <c r="AH49" s="644"/>
      <c r="AI49" s="644"/>
      <c r="AJ49" s="644"/>
      <c r="AK49" s="644"/>
      <c r="AL49" s="644"/>
      <c r="AM49" s="644"/>
      <c r="AN49" s="644"/>
      <c r="AO49" s="644"/>
      <c r="AP49" s="644"/>
      <c r="AQ49" s="644"/>
    </row>
    <row r="50" spans="2:43" ht="15.95" customHeight="1">
      <c r="B50" s="635" t="s">
        <v>700</v>
      </c>
      <c r="C50" s="658" t="s">
        <v>701</v>
      </c>
      <c r="D50" s="658"/>
      <c r="E50" s="640"/>
      <c r="F50" s="640"/>
      <c r="G50" s="640"/>
      <c r="H50" s="640"/>
      <c r="I50" s="642"/>
      <c r="J50" s="642"/>
      <c r="K50" s="642"/>
      <c r="L50" s="642"/>
      <c r="M50" s="642"/>
      <c r="O50" s="644"/>
      <c r="P50" s="644"/>
      <c r="Q50" s="644"/>
      <c r="R50" s="644"/>
      <c r="S50" s="644"/>
      <c r="T50" s="644"/>
      <c r="U50" s="644"/>
      <c r="V50" s="644"/>
      <c r="W50" s="644"/>
      <c r="X50" s="644"/>
      <c r="Y50" s="644"/>
      <c r="Z50" s="644"/>
      <c r="AA50" s="644"/>
      <c r="AB50" s="644"/>
      <c r="AC50" s="644"/>
      <c r="AD50" s="644"/>
      <c r="AE50" s="644"/>
      <c r="AF50" s="644"/>
      <c r="AG50" s="644"/>
      <c r="AH50" s="644"/>
      <c r="AI50" s="644"/>
      <c r="AJ50" s="644"/>
      <c r="AK50" s="644"/>
      <c r="AL50" s="644"/>
      <c r="AM50" s="644"/>
      <c r="AN50" s="644"/>
      <c r="AO50" s="644"/>
      <c r="AP50" s="644"/>
      <c r="AQ50" s="644"/>
    </row>
    <row r="51" spans="2:43" ht="15.95" customHeight="1">
      <c r="B51" s="635" t="s">
        <v>702</v>
      </c>
      <c r="C51" s="640" t="s">
        <v>703</v>
      </c>
      <c r="D51" s="640"/>
      <c r="E51" s="640"/>
      <c r="F51" s="640"/>
      <c r="G51" s="640"/>
      <c r="H51" s="640"/>
      <c r="I51" s="642"/>
      <c r="J51" s="642"/>
      <c r="K51" s="642"/>
      <c r="L51" s="642"/>
      <c r="M51" s="642"/>
      <c r="O51" s="643"/>
      <c r="P51" s="643"/>
      <c r="Q51" s="643"/>
      <c r="R51" s="643"/>
      <c r="S51" s="643"/>
      <c r="T51" s="643"/>
      <c r="U51" s="643"/>
      <c r="V51" s="643"/>
      <c r="W51" s="643"/>
      <c r="X51" s="643"/>
      <c r="Y51" s="643"/>
      <c r="Z51" s="643"/>
      <c r="AA51" s="643"/>
      <c r="AB51" s="643"/>
      <c r="AC51" s="643"/>
      <c r="AD51" s="643"/>
      <c r="AE51" s="643"/>
      <c r="AF51" s="643"/>
      <c r="AG51" s="643"/>
      <c r="AH51" s="643"/>
      <c r="AI51" s="643"/>
      <c r="AJ51" s="643"/>
      <c r="AK51" s="643"/>
      <c r="AL51" s="643"/>
      <c r="AM51" s="643"/>
      <c r="AN51" s="643"/>
      <c r="AO51" s="643"/>
      <c r="AP51" s="643"/>
      <c r="AQ51" s="643"/>
    </row>
    <row r="52" spans="2:43" ht="15.95" customHeight="1">
      <c r="B52" s="635" t="s">
        <v>704</v>
      </c>
      <c r="C52" s="645" t="s">
        <v>705</v>
      </c>
      <c r="D52" s="645"/>
      <c r="E52" s="645"/>
      <c r="F52" s="645"/>
      <c r="G52" s="645"/>
      <c r="H52" s="645"/>
      <c r="I52" s="645"/>
      <c r="J52" s="645"/>
      <c r="K52" s="645"/>
      <c r="L52" s="645"/>
      <c r="M52" s="645"/>
      <c r="O52" s="644"/>
      <c r="P52" s="644"/>
      <c r="Q52" s="644"/>
      <c r="R52" s="644"/>
      <c r="S52" s="644"/>
      <c r="T52" s="644"/>
      <c r="U52" s="644"/>
      <c r="V52" s="644"/>
      <c r="W52" s="644"/>
      <c r="X52" s="644"/>
      <c r="Y52" s="644"/>
      <c r="Z52" s="644"/>
      <c r="AA52" s="644"/>
      <c r="AB52" s="644"/>
      <c r="AC52" s="644"/>
      <c r="AD52" s="644"/>
      <c r="AE52" s="644"/>
      <c r="AF52" s="644"/>
      <c r="AG52" s="644"/>
      <c r="AH52" s="644"/>
      <c r="AI52" s="644"/>
      <c r="AJ52" s="644"/>
      <c r="AK52" s="644"/>
      <c r="AL52" s="644"/>
      <c r="AM52" s="644"/>
      <c r="AN52" s="644"/>
      <c r="AO52" s="644"/>
      <c r="AP52" s="644"/>
      <c r="AQ52" s="644"/>
    </row>
    <row r="53" spans="2:43" ht="15.95" customHeight="1">
      <c r="B53" s="635" t="s">
        <v>706</v>
      </c>
      <c r="C53" s="640" t="s">
        <v>731</v>
      </c>
      <c r="D53" s="640"/>
      <c r="E53" s="640"/>
      <c r="F53" s="640"/>
      <c r="G53" s="640"/>
      <c r="H53" s="640"/>
      <c r="I53" s="642"/>
      <c r="J53" s="642"/>
      <c r="K53" s="642"/>
      <c r="L53" s="642"/>
      <c r="M53" s="642"/>
      <c r="O53" s="644"/>
      <c r="P53" s="644"/>
      <c r="Q53" s="644"/>
      <c r="R53" s="644"/>
      <c r="S53" s="644"/>
      <c r="T53" s="644"/>
      <c r="U53" s="644"/>
      <c r="V53" s="644"/>
      <c r="W53" s="644"/>
      <c r="X53" s="644"/>
      <c r="Y53" s="644"/>
      <c r="Z53" s="644"/>
      <c r="AA53" s="644"/>
      <c r="AB53" s="644"/>
      <c r="AC53" s="644"/>
      <c r="AD53" s="644"/>
      <c r="AE53" s="644"/>
      <c r="AF53" s="644"/>
      <c r="AG53" s="644"/>
      <c r="AH53" s="644"/>
      <c r="AI53" s="644"/>
      <c r="AJ53" s="644"/>
      <c r="AK53" s="644"/>
      <c r="AL53" s="644"/>
      <c r="AM53" s="644"/>
      <c r="AN53" s="644"/>
      <c r="AO53" s="644"/>
      <c r="AP53" s="644"/>
      <c r="AQ53" s="644"/>
    </row>
    <row r="54" spans="2:43" ht="30" customHeight="1">
      <c r="B54" s="635" t="s">
        <v>708</v>
      </c>
      <c r="C54" s="1773" t="s">
        <v>732</v>
      </c>
      <c r="D54" s="1773"/>
      <c r="E54" s="1773"/>
      <c r="F54" s="1773"/>
      <c r="G54" s="1773"/>
      <c r="H54" s="1773"/>
      <c r="I54" s="1773"/>
      <c r="J54" s="1773"/>
      <c r="K54" s="1773"/>
      <c r="L54" s="1773"/>
      <c r="M54" s="1773"/>
      <c r="N54"/>
    </row>
    <row r="55" spans="2:43" ht="15.95" customHeight="1">
      <c r="B55" s="635" t="s">
        <v>710</v>
      </c>
      <c r="C55" s="658" t="s">
        <v>711</v>
      </c>
      <c r="D55" s="659"/>
      <c r="E55" s="659"/>
      <c r="F55" s="640"/>
      <c r="G55" s="640"/>
      <c r="H55" s="640"/>
      <c r="I55" s="640"/>
      <c r="J55" s="640"/>
      <c r="K55" s="640"/>
      <c r="L55" s="640"/>
      <c r="M55" s="640"/>
      <c r="N55"/>
    </row>
    <row r="56" spans="2:43" ht="15.95" customHeight="1">
      <c r="B56" s="635" t="s">
        <v>712</v>
      </c>
      <c r="C56" s="1774" t="s">
        <v>713</v>
      </c>
      <c r="D56" s="1774"/>
      <c r="E56" s="1774"/>
      <c r="F56" s="1774"/>
      <c r="G56" s="1774"/>
      <c r="H56" s="1774"/>
      <c r="I56" s="1774"/>
      <c r="J56" s="1774"/>
      <c r="K56" s="1774"/>
      <c r="L56" s="1774"/>
      <c r="M56" s="1774"/>
      <c r="N56"/>
    </row>
    <row r="57" spans="2:43" ht="14.25" customHeight="1">
      <c r="K57"/>
      <c r="L57"/>
      <c r="M57"/>
      <c r="N57"/>
    </row>
    <row r="58" spans="2:43" ht="14.25" customHeight="1">
      <c r="J58" s="660"/>
      <c r="K58"/>
      <c r="L58"/>
      <c r="M58"/>
      <c r="N58"/>
    </row>
    <row r="59" spans="2:43" ht="14.25" customHeight="1">
      <c r="K59"/>
      <c r="L59"/>
      <c r="M59"/>
      <c r="N59"/>
    </row>
    <row r="60" spans="2:43" ht="14.25" customHeight="1">
      <c r="K60"/>
      <c r="L60"/>
      <c r="M60"/>
      <c r="N60"/>
    </row>
    <row r="61" spans="2:43" ht="14.25" customHeight="1">
      <c r="K61"/>
      <c r="L61"/>
      <c r="M61"/>
      <c r="N61"/>
    </row>
    <row r="62" spans="2:43" ht="14.25" customHeight="1">
      <c r="K62"/>
      <c r="L62"/>
      <c r="M62"/>
      <c r="N62"/>
    </row>
    <row r="63" spans="2:43" ht="14.25" customHeight="1">
      <c r="K63"/>
      <c r="L63"/>
      <c r="M63"/>
      <c r="N63"/>
    </row>
    <row r="64" spans="2:43" ht="14.25" customHeight="1">
      <c r="K64"/>
      <c r="L64"/>
      <c r="M64"/>
      <c r="N64"/>
    </row>
    <row r="65" spans="11:14" ht="14.25" customHeight="1">
      <c r="K65"/>
      <c r="L65"/>
      <c r="M65"/>
      <c r="N65"/>
    </row>
    <row r="66" spans="11:14" ht="14.25" customHeight="1">
      <c r="K66"/>
      <c r="L66"/>
      <c r="M66"/>
      <c r="N66"/>
    </row>
    <row r="67" spans="11:14" ht="14.25" customHeight="1">
      <c r="K67"/>
      <c r="L67"/>
      <c r="M67"/>
      <c r="N67"/>
    </row>
    <row r="68" spans="11:14" ht="14.25" customHeight="1"/>
    <row r="69" spans="11:14" ht="14.25" customHeight="1"/>
    <row r="70" spans="11:14" ht="14.25" customHeight="1"/>
    <row r="71" spans="11:14" ht="14.25" customHeight="1"/>
    <row r="72" spans="11:14" ht="14.25" customHeight="1"/>
    <row r="73" spans="11:14" ht="14.25" customHeight="1"/>
    <row r="74" spans="11:14" ht="14.25" customHeight="1"/>
    <row r="75" spans="11:14" ht="14.25" customHeight="1"/>
    <row r="76" spans="11:14" ht="14.25" customHeight="1"/>
    <row r="77" spans="11:14" ht="14.25" customHeight="1"/>
    <row r="78" spans="11:14" ht="14.25" customHeight="1"/>
    <row r="79" spans="11:14" ht="14.25" customHeight="1"/>
    <row r="80" spans="11:14"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sheetData>
  <mergeCells count="85">
    <mergeCell ref="B3:D3"/>
    <mergeCell ref="E3:H3"/>
    <mergeCell ref="J3:M3"/>
    <mergeCell ref="B1:J1"/>
    <mergeCell ref="K1:M1"/>
    <mergeCell ref="B2:D2"/>
    <mergeCell ref="E2:H2"/>
    <mergeCell ref="J2:M2"/>
    <mergeCell ref="B4:D4"/>
    <mergeCell ref="E4:H4"/>
    <mergeCell ref="J4:M4"/>
    <mergeCell ref="B5:D5"/>
    <mergeCell ref="F5:M5"/>
    <mergeCell ref="M7:M8"/>
    <mergeCell ref="N7:N8"/>
    <mergeCell ref="B8:F8"/>
    <mergeCell ref="B9:B27"/>
    <mergeCell ref="C9:C27"/>
    <mergeCell ref="D9:D18"/>
    <mergeCell ref="E9:E13"/>
    <mergeCell ref="K9:K18"/>
    <mergeCell ref="L9:L27"/>
    <mergeCell ref="M9:M27"/>
    <mergeCell ref="B6:F7"/>
    <mergeCell ref="G6:J7"/>
    <mergeCell ref="K6:M6"/>
    <mergeCell ref="K7:K8"/>
    <mergeCell ref="L7:L8"/>
    <mergeCell ref="N9:N44"/>
    <mergeCell ref="G14:J14"/>
    <mergeCell ref="E15:F15"/>
    <mergeCell ref="G15:H15"/>
    <mergeCell ref="J15:J16"/>
    <mergeCell ref="E16:F16"/>
    <mergeCell ref="E17:F17"/>
    <mergeCell ref="E18:F18"/>
    <mergeCell ref="E25:F25"/>
    <mergeCell ref="E26:F26"/>
    <mergeCell ref="D19:D25"/>
    <mergeCell ref="E19:F19"/>
    <mergeCell ref="K19:K25"/>
    <mergeCell ref="E20:F20"/>
    <mergeCell ref="E21:F21"/>
    <mergeCell ref="I21:J21"/>
    <mergeCell ref="E22:F22"/>
    <mergeCell ref="I22:J22"/>
    <mergeCell ref="E23:F24"/>
    <mergeCell ref="G24:J24"/>
    <mergeCell ref="E27:F27"/>
    <mergeCell ref="B29:J29"/>
    <mergeCell ref="K29:M29"/>
    <mergeCell ref="B30:F31"/>
    <mergeCell ref="G30:J31"/>
    <mergeCell ref="K30:M30"/>
    <mergeCell ref="K31:K32"/>
    <mergeCell ref="L31:L32"/>
    <mergeCell ref="M31:M32"/>
    <mergeCell ref="B32:F32"/>
    <mergeCell ref="L33:L39"/>
    <mergeCell ref="M33:M44"/>
    <mergeCell ref="E34:F34"/>
    <mergeCell ref="E35:F35"/>
    <mergeCell ref="C36:C38"/>
    <mergeCell ref="D36:D38"/>
    <mergeCell ref="E36:F36"/>
    <mergeCell ref="K36:K38"/>
    <mergeCell ref="E37:F37"/>
    <mergeCell ref="E38:F38"/>
    <mergeCell ref="E39:F39"/>
    <mergeCell ref="B33:B38"/>
    <mergeCell ref="C33:C35"/>
    <mergeCell ref="E33:F33"/>
    <mergeCell ref="C54:M54"/>
    <mergeCell ref="C56:M56"/>
    <mergeCell ref="L40:L44"/>
    <mergeCell ref="E41:F41"/>
    <mergeCell ref="E42:F42"/>
    <mergeCell ref="E43:F43"/>
    <mergeCell ref="E44:F44"/>
    <mergeCell ref="C45:K45"/>
    <mergeCell ref="B40:B44"/>
    <mergeCell ref="C40:C44"/>
    <mergeCell ref="D40:D44"/>
    <mergeCell ref="E40:F40"/>
    <mergeCell ref="K40:K44"/>
  </mergeCells>
  <phoneticPr fontId="4"/>
  <pageMargins left="0.59055118110236227" right="0.59055118110236227" top="0.70866141732283472" bottom="0.70866141732283472" header="0.51181102362204722" footer="0.51181102362204722"/>
  <pageSetup paperSize="9" scale="84" orientation="landscape" r:id="rId1"/>
  <headerFooter alignWithMargins="0"/>
  <rowBreaks count="1" manualBreakCount="1">
    <brk id="28" min="1" max="12"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sheetPr>
  <dimension ref="B1:S133"/>
  <sheetViews>
    <sheetView showGridLines="0" zoomScaleNormal="100" zoomScaleSheetLayoutView="100" workbookViewId="0">
      <selection activeCell="B1" sqref="B1:J1"/>
    </sheetView>
  </sheetViews>
  <sheetFormatPr defaultRowHeight="13.5"/>
  <cols>
    <col min="1" max="1" width="1.625" customWidth="1"/>
    <col min="2" max="3" width="5.125" customWidth="1"/>
    <col min="4" max="4" width="9.625" bestFit="1" customWidth="1"/>
    <col min="5" max="5" width="2.5" style="649" bestFit="1" customWidth="1"/>
    <col min="6" max="6" width="39.75" customWidth="1"/>
    <col min="7" max="7" width="12.25" bestFit="1" customWidth="1"/>
    <col min="8" max="8" width="13.75" customWidth="1"/>
    <col min="9" max="10" width="13.125" bestFit="1" customWidth="1"/>
    <col min="11" max="11" width="6.375" bestFit="1" customWidth="1"/>
    <col min="12" max="13" width="8" bestFit="1" customWidth="1"/>
    <col min="14" max="14" width="1.75" customWidth="1"/>
    <col min="257" max="257" width="1.625" customWidth="1"/>
    <col min="258" max="259" width="5.125" customWidth="1"/>
    <col min="260" max="260" width="9.625" bestFit="1" customWidth="1"/>
    <col min="261" max="261" width="2.5" bestFit="1" customWidth="1"/>
    <col min="262" max="262" width="39.75" customWidth="1"/>
    <col min="263" max="263" width="12.25" bestFit="1" customWidth="1"/>
    <col min="264" max="264" width="13.75" customWidth="1"/>
    <col min="265" max="266" width="13.125" bestFit="1" customWidth="1"/>
    <col min="267" max="267" width="6.375" bestFit="1" customWidth="1"/>
    <col min="268" max="269" width="8" bestFit="1" customWidth="1"/>
    <col min="270" max="270" width="1.75" customWidth="1"/>
    <col min="513" max="513" width="1.625" customWidth="1"/>
    <col min="514" max="515" width="5.125" customWidth="1"/>
    <col min="516" max="516" width="9.625" bestFit="1" customWidth="1"/>
    <col min="517" max="517" width="2.5" bestFit="1" customWidth="1"/>
    <col min="518" max="518" width="39.75" customWidth="1"/>
    <col min="519" max="519" width="12.25" bestFit="1" customWidth="1"/>
    <col min="520" max="520" width="13.75" customWidth="1"/>
    <col min="521" max="522" width="13.125" bestFit="1" customWidth="1"/>
    <col min="523" max="523" width="6.375" bestFit="1" customWidth="1"/>
    <col min="524" max="525" width="8" bestFit="1" customWidth="1"/>
    <col min="526" max="526" width="1.75" customWidth="1"/>
    <col min="769" max="769" width="1.625" customWidth="1"/>
    <col min="770" max="771" width="5.125" customWidth="1"/>
    <col min="772" max="772" width="9.625" bestFit="1" customWidth="1"/>
    <col min="773" max="773" width="2.5" bestFit="1" customWidth="1"/>
    <col min="774" max="774" width="39.75" customWidth="1"/>
    <col min="775" max="775" width="12.25" bestFit="1" customWidth="1"/>
    <col min="776" max="776" width="13.75" customWidth="1"/>
    <col min="777" max="778" width="13.125" bestFit="1" customWidth="1"/>
    <col min="779" max="779" width="6.375" bestFit="1" customWidth="1"/>
    <col min="780" max="781" width="8" bestFit="1" customWidth="1"/>
    <col min="782" max="782" width="1.75" customWidth="1"/>
    <col min="1025" max="1025" width="1.625" customWidth="1"/>
    <col min="1026" max="1027" width="5.125" customWidth="1"/>
    <col min="1028" max="1028" width="9.625" bestFit="1" customWidth="1"/>
    <col min="1029" max="1029" width="2.5" bestFit="1" customWidth="1"/>
    <col min="1030" max="1030" width="39.75" customWidth="1"/>
    <col min="1031" max="1031" width="12.25" bestFit="1" customWidth="1"/>
    <col min="1032" max="1032" width="13.75" customWidth="1"/>
    <col min="1033" max="1034" width="13.125" bestFit="1" customWidth="1"/>
    <col min="1035" max="1035" width="6.375" bestFit="1" customWidth="1"/>
    <col min="1036" max="1037" width="8" bestFit="1" customWidth="1"/>
    <col min="1038" max="1038" width="1.75" customWidth="1"/>
    <col min="1281" max="1281" width="1.625" customWidth="1"/>
    <col min="1282" max="1283" width="5.125" customWidth="1"/>
    <col min="1284" max="1284" width="9.625" bestFit="1" customWidth="1"/>
    <col min="1285" max="1285" width="2.5" bestFit="1" customWidth="1"/>
    <col min="1286" max="1286" width="39.75" customWidth="1"/>
    <col min="1287" max="1287" width="12.25" bestFit="1" customWidth="1"/>
    <col min="1288" max="1288" width="13.75" customWidth="1"/>
    <col min="1289" max="1290" width="13.125" bestFit="1" customWidth="1"/>
    <col min="1291" max="1291" width="6.375" bestFit="1" customWidth="1"/>
    <col min="1292" max="1293" width="8" bestFit="1" customWidth="1"/>
    <col min="1294" max="1294" width="1.75" customWidth="1"/>
    <col min="1537" max="1537" width="1.625" customWidth="1"/>
    <col min="1538" max="1539" width="5.125" customWidth="1"/>
    <col min="1540" max="1540" width="9.625" bestFit="1" customWidth="1"/>
    <col min="1541" max="1541" width="2.5" bestFit="1" customWidth="1"/>
    <col min="1542" max="1542" width="39.75" customWidth="1"/>
    <col min="1543" max="1543" width="12.25" bestFit="1" customWidth="1"/>
    <col min="1544" max="1544" width="13.75" customWidth="1"/>
    <col min="1545" max="1546" width="13.125" bestFit="1" customWidth="1"/>
    <col min="1547" max="1547" width="6.375" bestFit="1" customWidth="1"/>
    <col min="1548" max="1549" width="8" bestFit="1" customWidth="1"/>
    <col min="1550" max="1550" width="1.75" customWidth="1"/>
    <col min="1793" max="1793" width="1.625" customWidth="1"/>
    <col min="1794" max="1795" width="5.125" customWidth="1"/>
    <col min="1796" max="1796" width="9.625" bestFit="1" customWidth="1"/>
    <col min="1797" max="1797" width="2.5" bestFit="1" customWidth="1"/>
    <col min="1798" max="1798" width="39.75" customWidth="1"/>
    <col min="1799" max="1799" width="12.25" bestFit="1" customWidth="1"/>
    <col min="1800" max="1800" width="13.75" customWidth="1"/>
    <col min="1801" max="1802" width="13.125" bestFit="1" customWidth="1"/>
    <col min="1803" max="1803" width="6.375" bestFit="1" customWidth="1"/>
    <col min="1804" max="1805" width="8" bestFit="1" customWidth="1"/>
    <col min="1806" max="1806" width="1.75" customWidth="1"/>
    <col min="2049" max="2049" width="1.625" customWidth="1"/>
    <col min="2050" max="2051" width="5.125" customWidth="1"/>
    <col min="2052" max="2052" width="9.625" bestFit="1" customWidth="1"/>
    <col min="2053" max="2053" width="2.5" bestFit="1" customWidth="1"/>
    <col min="2054" max="2054" width="39.75" customWidth="1"/>
    <col min="2055" max="2055" width="12.25" bestFit="1" customWidth="1"/>
    <col min="2056" max="2056" width="13.75" customWidth="1"/>
    <col min="2057" max="2058" width="13.125" bestFit="1" customWidth="1"/>
    <col min="2059" max="2059" width="6.375" bestFit="1" customWidth="1"/>
    <col min="2060" max="2061" width="8" bestFit="1" customWidth="1"/>
    <col min="2062" max="2062" width="1.75" customWidth="1"/>
    <col min="2305" max="2305" width="1.625" customWidth="1"/>
    <col min="2306" max="2307" width="5.125" customWidth="1"/>
    <col min="2308" max="2308" width="9.625" bestFit="1" customWidth="1"/>
    <col min="2309" max="2309" width="2.5" bestFit="1" customWidth="1"/>
    <col min="2310" max="2310" width="39.75" customWidth="1"/>
    <col min="2311" max="2311" width="12.25" bestFit="1" customWidth="1"/>
    <col min="2312" max="2312" width="13.75" customWidth="1"/>
    <col min="2313" max="2314" width="13.125" bestFit="1" customWidth="1"/>
    <col min="2315" max="2315" width="6.375" bestFit="1" customWidth="1"/>
    <col min="2316" max="2317" width="8" bestFit="1" customWidth="1"/>
    <col min="2318" max="2318" width="1.75" customWidth="1"/>
    <col min="2561" max="2561" width="1.625" customWidth="1"/>
    <col min="2562" max="2563" width="5.125" customWidth="1"/>
    <col min="2564" max="2564" width="9.625" bestFit="1" customWidth="1"/>
    <col min="2565" max="2565" width="2.5" bestFit="1" customWidth="1"/>
    <col min="2566" max="2566" width="39.75" customWidth="1"/>
    <col min="2567" max="2567" width="12.25" bestFit="1" customWidth="1"/>
    <col min="2568" max="2568" width="13.75" customWidth="1"/>
    <col min="2569" max="2570" width="13.125" bestFit="1" customWidth="1"/>
    <col min="2571" max="2571" width="6.375" bestFit="1" customWidth="1"/>
    <col min="2572" max="2573" width="8" bestFit="1" customWidth="1"/>
    <col min="2574" max="2574" width="1.75" customWidth="1"/>
    <col min="2817" max="2817" width="1.625" customWidth="1"/>
    <col min="2818" max="2819" width="5.125" customWidth="1"/>
    <col min="2820" max="2820" width="9.625" bestFit="1" customWidth="1"/>
    <col min="2821" max="2821" width="2.5" bestFit="1" customWidth="1"/>
    <col min="2822" max="2822" width="39.75" customWidth="1"/>
    <col min="2823" max="2823" width="12.25" bestFit="1" customWidth="1"/>
    <col min="2824" max="2824" width="13.75" customWidth="1"/>
    <col min="2825" max="2826" width="13.125" bestFit="1" customWidth="1"/>
    <col min="2827" max="2827" width="6.375" bestFit="1" customWidth="1"/>
    <col min="2828" max="2829" width="8" bestFit="1" customWidth="1"/>
    <col min="2830" max="2830" width="1.75" customWidth="1"/>
    <col min="3073" max="3073" width="1.625" customWidth="1"/>
    <col min="3074" max="3075" width="5.125" customWidth="1"/>
    <col min="3076" max="3076" width="9.625" bestFit="1" customWidth="1"/>
    <col min="3077" max="3077" width="2.5" bestFit="1" customWidth="1"/>
    <col min="3078" max="3078" width="39.75" customWidth="1"/>
    <col min="3079" max="3079" width="12.25" bestFit="1" customWidth="1"/>
    <col min="3080" max="3080" width="13.75" customWidth="1"/>
    <col min="3081" max="3082" width="13.125" bestFit="1" customWidth="1"/>
    <col min="3083" max="3083" width="6.375" bestFit="1" customWidth="1"/>
    <col min="3084" max="3085" width="8" bestFit="1" customWidth="1"/>
    <col min="3086" max="3086" width="1.75" customWidth="1"/>
    <col min="3329" max="3329" width="1.625" customWidth="1"/>
    <col min="3330" max="3331" width="5.125" customWidth="1"/>
    <col min="3332" max="3332" width="9.625" bestFit="1" customWidth="1"/>
    <col min="3333" max="3333" width="2.5" bestFit="1" customWidth="1"/>
    <col min="3334" max="3334" width="39.75" customWidth="1"/>
    <col min="3335" max="3335" width="12.25" bestFit="1" customWidth="1"/>
    <col min="3336" max="3336" width="13.75" customWidth="1"/>
    <col min="3337" max="3338" width="13.125" bestFit="1" customWidth="1"/>
    <col min="3339" max="3339" width="6.375" bestFit="1" customWidth="1"/>
    <col min="3340" max="3341" width="8" bestFit="1" customWidth="1"/>
    <col min="3342" max="3342" width="1.75" customWidth="1"/>
    <col min="3585" max="3585" width="1.625" customWidth="1"/>
    <col min="3586" max="3587" width="5.125" customWidth="1"/>
    <col min="3588" max="3588" width="9.625" bestFit="1" customWidth="1"/>
    <col min="3589" max="3589" width="2.5" bestFit="1" customWidth="1"/>
    <col min="3590" max="3590" width="39.75" customWidth="1"/>
    <col min="3591" max="3591" width="12.25" bestFit="1" customWidth="1"/>
    <col min="3592" max="3592" width="13.75" customWidth="1"/>
    <col min="3593" max="3594" width="13.125" bestFit="1" customWidth="1"/>
    <col min="3595" max="3595" width="6.375" bestFit="1" customWidth="1"/>
    <col min="3596" max="3597" width="8" bestFit="1" customWidth="1"/>
    <col min="3598" max="3598" width="1.75" customWidth="1"/>
    <col min="3841" max="3841" width="1.625" customWidth="1"/>
    <col min="3842" max="3843" width="5.125" customWidth="1"/>
    <col min="3844" max="3844" width="9.625" bestFit="1" customWidth="1"/>
    <col min="3845" max="3845" width="2.5" bestFit="1" customWidth="1"/>
    <col min="3846" max="3846" width="39.75" customWidth="1"/>
    <col min="3847" max="3847" width="12.25" bestFit="1" customWidth="1"/>
    <col min="3848" max="3848" width="13.75" customWidth="1"/>
    <col min="3849" max="3850" width="13.125" bestFit="1" customWidth="1"/>
    <col min="3851" max="3851" width="6.375" bestFit="1" customWidth="1"/>
    <col min="3852" max="3853" width="8" bestFit="1" customWidth="1"/>
    <col min="3854" max="3854" width="1.75" customWidth="1"/>
    <col min="4097" max="4097" width="1.625" customWidth="1"/>
    <col min="4098" max="4099" width="5.125" customWidth="1"/>
    <col min="4100" max="4100" width="9.625" bestFit="1" customWidth="1"/>
    <col min="4101" max="4101" width="2.5" bestFit="1" customWidth="1"/>
    <col min="4102" max="4102" width="39.75" customWidth="1"/>
    <col min="4103" max="4103" width="12.25" bestFit="1" customWidth="1"/>
    <col min="4104" max="4104" width="13.75" customWidth="1"/>
    <col min="4105" max="4106" width="13.125" bestFit="1" customWidth="1"/>
    <col min="4107" max="4107" width="6.375" bestFit="1" customWidth="1"/>
    <col min="4108" max="4109" width="8" bestFit="1" customWidth="1"/>
    <col min="4110" max="4110" width="1.75" customWidth="1"/>
    <col min="4353" max="4353" width="1.625" customWidth="1"/>
    <col min="4354" max="4355" width="5.125" customWidth="1"/>
    <col min="4356" max="4356" width="9.625" bestFit="1" customWidth="1"/>
    <col min="4357" max="4357" width="2.5" bestFit="1" customWidth="1"/>
    <col min="4358" max="4358" width="39.75" customWidth="1"/>
    <col min="4359" max="4359" width="12.25" bestFit="1" customWidth="1"/>
    <col min="4360" max="4360" width="13.75" customWidth="1"/>
    <col min="4361" max="4362" width="13.125" bestFit="1" customWidth="1"/>
    <col min="4363" max="4363" width="6.375" bestFit="1" customWidth="1"/>
    <col min="4364" max="4365" width="8" bestFit="1" customWidth="1"/>
    <col min="4366" max="4366" width="1.75" customWidth="1"/>
    <col min="4609" max="4609" width="1.625" customWidth="1"/>
    <col min="4610" max="4611" width="5.125" customWidth="1"/>
    <col min="4612" max="4612" width="9.625" bestFit="1" customWidth="1"/>
    <col min="4613" max="4613" width="2.5" bestFit="1" customWidth="1"/>
    <col min="4614" max="4614" width="39.75" customWidth="1"/>
    <col min="4615" max="4615" width="12.25" bestFit="1" customWidth="1"/>
    <col min="4616" max="4616" width="13.75" customWidth="1"/>
    <col min="4617" max="4618" width="13.125" bestFit="1" customWidth="1"/>
    <col min="4619" max="4619" width="6.375" bestFit="1" customWidth="1"/>
    <col min="4620" max="4621" width="8" bestFit="1" customWidth="1"/>
    <col min="4622" max="4622" width="1.75" customWidth="1"/>
    <col min="4865" max="4865" width="1.625" customWidth="1"/>
    <col min="4866" max="4867" width="5.125" customWidth="1"/>
    <col min="4868" max="4868" width="9.625" bestFit="1" customWidth="1"/>
    <col min="4869" max="4869" width="2.5" bestFit="1" customWidth="1"/>
    <col min="4870" max="4870" width="39.75" customWidth="1"/>
    <col min="4871" max="4871" width="12.25" bestFit="1" customWidth="1"/>
    <col min="4872" max="4872" width="13.75" customWidth="1"/>
    <col min="4873" max="4874" width="13.125" bestFit="1" customWidth="1"/>
    <col min="4875" max="4875" width="6.375" bestFit="1" customWidth="1"/>
    <col min="4876" max="4877" width="8" bestFit="1" customWidth="1"/>
    <col min="4878" max="4878" width="1.75" customWidth="1"/>
    <col min="5121" max="5121" width="1.625" customWidth="1"/>
    <col min="5122" max="5123" width="5.125" customWidth="1"/>
    <col min="5124" max="5124" width="9.625" bestFit="1" customWidth="1"/>
    <col min="5125" max="5125" width="2.5" bestFit="1" customWidth="1"/>
    <col min="5126" max="5126" width="39.75" customWidth="1"/>
    <col min="5127" max="5127" width="12.25" bestFit="1" customWidth="1"/>
    <col min="5128" max="5128" width="13.75" customWidth="1"/>
    <col min="5129" max="5130" width="13.125" bestFit="1" customWidth="1"/>
    <col min="5131" max="5131" width="6.375" bestFit="1" customWidth="1"/>
    <col min="5132" max="5133" width="8" bestFit="1" customWidth="1"/>
    <col min="5134" max="5134" width="1.75" customWidth="1"/>
    <col min="5377" max="5377" width="1.625" customWidth="1"/>
    <col min="5378" max="5379" width="5.125" customWidth="1"/>
    <col min="5380" max="5380" width="9.625" bestFit="1" customWidth="1"/>
    <col min="5381" max="5381" width="2.5" bestFit="1" customWidth="1"/>
    <col min="5382" max="5382" width="39.75" customWidth="1"/>
    <col min="5383" max="5383" width="12.25" bestFit="1" customWidth="1"/>
    <col min="5384" max="5384" width="13.75" customWidth="1"/>
    <col min="5385" max="5386" width="13.125" bestFit="1" customWidth="1"/>
    <col min="5387" max="5387" width="6.375" bestFit="1" customWidth="1"/>
    <col min="5388" max="5389" width="8" bestFit="1" customWidth="1"/>
    <col min="5390" max="5390" width="1.75" customWidth="1"/>
    <col min="5633" max="5633" width="1.625" customWidth="1"/>
    <col min="5634" max="5635" width="5.125" customWidth="1"/>
    <col min="5636" max="5636" width="9.625" bestFit="1" customWidth="1"/>
    <col min="5637" max="5637" width="2.5" bestFit="1" customWidth="1"/>
    <col min="5638" max="5638" width="39.75" customWidth="1"/>
    <col min="5639" max="5639" width="12.25" bestFit="1" customWidth="1"/>
    <col min="5640" max="5640" width="13.75" customWidth="1"/>
    <col min="5641" max="5642" width="13.125" bestFit="1" customWidth="1"/>
    <col min="5643" max="5643" width="6.375" bestFit="1" customWidth="1"/>
    <col min="5644" max="5645" width="8" bestFit="1" customWidth="1"/>
    <col min="5646" max="5646" width="1.75" customWidth="1"/>
    <col min="5889" max="5889" width="1.625" customWidth="1"/>
    <col min="5890" max="5891" width="5.125" customWidth="1"/>
    <col min="5892" max="5892" width="9.625" bestFit="1" customWidth="1"/>
    <col min="5893" max="5893" width="2.5" bestFit="1" customWidth="1"/>
    <col min="5894" max="5894" width="39.75" customWidth="1"/>
    <col min="5895" max="5895" width="12.25" bestFit="1" customWidth="1"/>
    <col min="5896" max="5896" width="13.75" customWidth="1"/>
    <col min="5897" max="5898" width="13.125" bestFit="1" customWidth="1"/>
    <col min="5899" max="5899" width="6.375" bestFit="1" customWidth="1"/>
    <col min="5900" max="5901" width="8" bestFit="1" customWidth="1"/>
    <col min="5902" max="5902" width="1.75" customWidth="1"/>
    <col min="6145" max="6145" width="1.625" customWidth="1"/>
    <col min="6146" max="6147" width="5.125" customWidth="1"/>
    <col min="6148" max="6148" width="9.625" bestFit="1" customWidth="1"/>
    <col min="6149" max="6149" width="2.5" bestFit="1" customWidth="1"/>
    <col min="6150" max="6150" width="39.75" customWidth="1"/>
    <col min="6151" max="6151" width="12.25" bestFit="1" customWidth="1"/>
    <col min="6152" max="6152" width="13.75" customWidth="1"/>
    <col min="6153" max="6154" width="13.125" bestFit="1" customWidth="1"/>
    <col min="6155" max="6155" width="6.375" bestFit="1" customWidth="1"/>
    <col min="6156" max="6157" width="8" bestFit="1" customWidth="1"/>
    <col min="6158" max="6158" width="1.75" customWidth="1"/>
    <col min="6401" max="6401" width="1.625" customWidth="1"/>
    <col min="6402" max="6403" width="5.125" customWidth="1"/>
    <col min="6404" max="6404" width="9.625" bestFit="1" customWidth="1"/>
    <col min="6405" max="6405" width="2.5" bestFit="1" customWidth="1"/>
    <col min="6406" max="6406" width="39.75" customWidth="1"/>
    <col min="6407" max="6407" width="12.25" bestFit="1" customWidth="1"/>
    <col min="6408" max="6408" width="13.75" customWidth="1"/>
    <col min="6409" max="6410" width="13.125" bestFit="1" customWidth="1"/>
    <col min="6411" max="6411" width="6.375" bestFit="1" customWidth="1"/>
    <col min="6412" max="6413" width="8" bestFit="1" customWidth="1"/>
    <col min="6414" max="6414" width="1.75" customWidth="1"/>
    <col min="6657" max="6657" width="1.625" customWidth="1"/>
    <col min="6658" max="6659" width="5.125" customWidth="1"/>
    <col min="6660" max="6660" width="9.625" bestFit="1" customWidth="1"/>
    <col min="6661" max="6661" width="2.5" bestFit="1" customWidth="1"/>
    <col min="6662" max="6662" width="39.75" customWidth="1"/>
    <col min="6663" max="6663" width="12.25" bestFit="1" customWidth="1"/>
    <col min="6664" max="6664" width="13.75" customWidth="1"/>
    <col min="6665" max="6666" width="13.125" bestFit="1" customWidth="1"/>
    <col min="6667" max="6667" width="6.375" bestFit="1" customWidth="1"/>
    <col min="6668" max="6669" width="8" bestFit="1" customWidth="1"/>
    <col min="6670" max="6670" width="1.75" customWidth="1"/>
    <col min="6913" max="6913" width="1.625" customWidth="1"/>
    <col min="6914" max="6915" width="5.125" customWidth="1"/>
    <col min="6916" max="6916" width="9.625" bestFit="1" customWidth="1"/>
    <col min="6917" max="6917" width="2.5" bestFit="1" customWidth="1"/>
    <col min="6918" max="6918" width="39.75" customWidth="1"/>
    <col min="6919" max="6919" width="12.25" bestFit="1" customWidth="1"/>
    <col min="6920" max="6920" width="13.75" customWidth="1"/>
    <col min="6921" max="6922" width="13.125" bestFit="1" customWidth="1"/>
    <col min="6923" max="6923" width="6.375" bestFit="1" customWidth="1"/>
    <col min="6924" max="6925" width="8" bestFit="1" customWidth="1"/>
    <col min="6926" max="6926" width="1.75" customWidth="1"/>
    <col min="7169" max="7169" width="1.625" customWidth="1"/>
    <col min="7170" max="7171" width="5.125" customWidth="1"/>
    <col min="7172" max="7172" width="9.625" bestFit="1" customWidth="1"/>
    <col min="7173" max="7173" width="2.5" bestFit="1" customWidth="1"/>
    <col min="7174" max="7174" width="39.75" customWidth="1"/>
    <col min="7175" max="7175" width="12.25" bestFit="1" customWidth="1"/>
    <col min="7176" max="7176" width="13.75" customWidth="1"/>
    <col min="7177" max="7178" width="13.125" bestFit="1" customWidth="1"/>
    <col min="7179" max="7179" width="6.375" bestFit="1" customWidth="1"/>
    <col min="7180" max="7181" width="8" bestFit="1" customWidth="1"/>
    <col min="7182" max="7182" width="1.75" customWidth="1"/>
    <col min="7425" max="7425" width="1.625" customWidth="1"/>
    <col min="7426" max="7427" width="5.125" customWidth="1"/>
    <col min="7428" max="7428" width="9.625" bestFit="1" customWidth="1"/>
    <col min="7429" max="7429" width="2.5" bestFit="1" customWidth="1"/>
    <col min="7430" max="7430" width="39.75" customWidth="1"/>
    <col min="7431" max="7431" width="12.25" bestFit="1" customWidth="1"/>
    <col min="7432" max="7432" width="13.75" customWidth="1"/>
    <col min="7433" max="7434" width="13.125" bestFit="1" customWidth="1"/>
    <col min="7435" max="7435" width="6.375" bestFit="1" customWidth="1"/>
    <col min="7436" max="7437" width="8" bestFit="1" customWidth="1"/>
    <col min="7438" max="7438" width="1.75" customWidth="1"/>
    <col min="7681" max="7681" width="1.625" customWidth="1"/>
    <col min="7682" max="7683" width="5.125" customWidth="1"/>
    <col min="7684" max="7684" width="9.625" bestFit="1" customWidth="1"/>
    <col min="7685" max="7685" width="2.5" bestFit="1" customWidth="1"/>
    <col min="7686" max="7686" width="39.75" customWidth="1"/>
    <col min="7687" max="7687" width="12.25" bestFit="1" customWidth="1"/>
    <col min="7688" max="7688" width="13.75" customWidth="1"/>
    <col min="7689" max="7690" width="13.125" bestFit="1" customWidth="1"/>
    <col min="7691" max="7691" width="6.375" bestFit="1" customWidth="1"/>
    <col min="7692" max="7693" width="8" bestFit="1" customWidth="1"/>
    <col min="7694" max="7694" width="1.75" customWidth="1"/>
    <col min="7937" max="7937" width="1.625" customWidth="1"/>
    <col min="7938" max="7939" width="5.125" customWidth="1"/>
    <col min="7940" max="7940" width="9.625" bestFit="1" customWidth="1"/>
    <col min="7941" max="7941" width="2.5" bestFit="1" customWidth="1"/>
    <col min="7942" max="7942" width="39.75" customWidth="1"/>
    <col min="7943" max="7943" width="12.25" bestFit="1" customWidth="1"/>
    <col min="7944" max="7944" width="13.75" customWidth="1"/>
    <col min="7945" max="7946" width="13.125" bestFit="1" customWidth="1"/>
    <col min="7947" max="7947" width="6.375" bestFit="1" customWidth="1"/>
    <col min="7948" max="7949" width="8" bestFit="1" customWidth="1"/>
    <col min="7950" max="7950" width="1.75" customWidth="1"/>
    <col min="8193" max="8193" width="1.625" customWidth="1"/>
    <col min="8194" max="8195" width="5.125" customWidth="1"/>
    <col min="8196" max="8196" width="9.625" bestFit="1" customWidth="1"/>
    <col min="8197" max="8197" width="2.5" bestFit="1" customWidth="1"/>
    <col min="8198" max="8198" width="39.75" customWidth="1"/>
    <col min="8199" max="8199" width="12.25" bestFit="1" customWidth="1"/>
    <col min="8200" max="8200" width="13.75" customWidth="1"/>
    <col min="8201" max="8202" width="13.125" bestFit="1" customWidth="1"/>
    <col min="8203" max="8203" width="6.375" bestFit="1" customWidth="1"/>
    <col min="8204" max="8205" width="8" bestFit="1" customWidth="1"/>
    <col min="8206" max="8206" width="1.75" customWidth="1"/>
    <col min="8449" max="8449" width="1.625" customWidth="1"/>
    <col min="8450" max="8451" width="5.125" customWidth="1"/>
    <col min="8452" max="8452" width="9.625" bestFit="1" customWidth="1"/>
    <col min="8453" max="8453" width="2.5" bestFit="1" customWidth="1"/>
    <col min="8454" max="8454" width="39.75" customWidth="1"/>
    <col min="8455" max="8455" width="12.25" bestFit="1" customWidth="1"/>
    <col min="8456" max="8456" width="13.75" customWidth="1"/>
    <col min="8457" max="8458" width="13.125" bestFit="1" customWidth="1"/>
    <col min="8459" max="8459" width="6.375" bestFit="1" customWidth="1"/>
    <col min="8460" max="8461" width="8" bestFit="1" customWidth="1"/>
    <col min="8462" max="8462" width="1.75" customWidth="1"/>
    <col min="8705" max="8705" width="1.625" customWidth="1"/>
    <col min="8706" max="8707" width="5.125" customWidth="1"/>
    <col min="8708" max="8708" width="9.625" bestFit="1" customWidth="1"/>
    <col min="8709" max="8709" width="2.5" bestFit="1" customWidth="1"/>
    <col min="8710" max="8710" width="39.75" customWidth="1"/>
    <col min="8711" max="8711" width="12.25" bestFit="1" customWidth="1"/>
    <col min="8712" max="8712" width="13.75" customWidth="1"/>
    <col min="8713" max="8714" width="13.125" bestFit="1" customWidth="1"/>
    <col min="8715" max="8715" width="6.375" bestFit="1" customWidth="1"/>
    <col min="8716" max="8717" width="8" bestFit="1" customWidth="1"/>
    <col min="8718" max="8718" width="1.75" customWidth="1"/>
    <col min="8961" max="8961" width="1.625" customWidth="1"/>
    <col min="8962" max="8963" width="5.125" customWidth="1"/>
    <col min="8964" max="8964" width="9.625" bestFit="1" customWidth="1"/>
    <col min="8965" max="8965" width="2.5" bestFit="1" customWidth="1"/>
    <col min="8966" max="8966" width="39.75" customWidth="1"/>
    <col min="8967" max="8967" width="12.25" bestFit="1" customWidth="1"/>
    <col min="8968" max="8968" width="13.75" customWidth="1"/>
    <col min="8969" max="8970" width="13.125" bestFit="1" customWidth="1"/>
    <col min="8971" max="8971" width="6.375" bestFit="1" customWidth="1"/>
    <col min="8972" max="8973" width="8" bestFit="1" customWidth="1"/>
    <col min="8974" max="8974" width="1.75" customWidth="1"/>
    <col min="9217" max="9217" width="1.625" customWidth="1"/>
    <col min="9218" max="9219" width="5.125" customWidth="1"/>
    <col min="9220" max="9220" width="9.625" bestFit="1" customWidth="1"/>
    <col min="9221" max="9221" width="2.5" bestFit="1" customWidth="1"/>
    <col min="9222" max="9222" width="39.75" customWidth="1"/>
    <col min="9223" max="9223" width="12.25" bestFit="1" customWidth="1"/>
    <col min="9224" max="9224" width="13.75" customWidth="1"/>
    <col min="9225" max="9226" width="13.125" bestFit="1" customWidth="1"/>
    <col min="9227" max="9227" width="6.375" bestFit="1" customWidth="1"/>
    <col min="9228" max="9229" width="8" bestFit="1" customWidth="1"/>
    <col min="9230" max="9230" width="1.75" customWidth="1"/>
    <col min="9473" max="9473" width="1.625" customWidth="1"/>
    <col min="9474" max="9475" width="5.125" customWidth="1"/>
    <col min="9476" max="9476" width="9.625" bestFit="1" customWidth="1"/>
    <col min="9477" max="9477" width="2.5" bestFit="1" customWidth="1"/>
    <col min="9478" max="9478" width="39.75" customWidth="1"/>
    <col min="9479" max="9479" width="12.25" bestFit="1" customWidth="1"/>
    <col min="9480" max="9480" width="13.75" customWidth="1"/>
    <col min="9481" max="9482" width="13.125" bestFit="1" customWidth="1"/>
    <col min="9483" max="9483" width="6.375" bestFit="1" customWidth="1"/>
    <col min="9484" max="9485" width="8" bestFit="1" customWidth="1"/>
    <col min="9486" max="9486" width="1.75" customWidth="1"/>
    <col min="9729" max="9729" width="1.625" customWidth="1"/>
    <col min="9730" max="9731" width="5.125" customWidth="1"/>
    <col min="9732" max="9732" width="9.625" bestFit="1" customWidth="1"/>
    <col min="9733" max="9733" width="2.5" bestFit="1" customWidth="1"/>
    <col min="9734" max="9734" width="39.75" customWidth="1"/>
    <col min="9735" max="9735" width="12.25" bestFit="1" customWidth="1"/>
    <col min="9736" max="9736" width="13.75" customWidth="1"/>
    <col min="9737" max="9738" width="13.125" bestFit="1" customWidth="1"/>
    <col min="9739" max="9739" width="6.375" bestFit="1" customWidth="1"/>
    <col min="9740" max="9741" width="8" bestFit="1" customWidth="1"/>
    <col min="9742" max="9742" width="1.75" customWidth="1"/>
    <col min="9985" max="9985" width="1.625" customWidth="1"/>
    <col min="9986" max="9987" width="5.125" customWidth="1"/>
    <col min="9988" max="9988" width="9.625" bestFit="1" customWidth="1"/>
    <col min="9989" max="9989" width="2.5" bestFit="1" customWidth="1"/>
    <col min="9990" max="9990" width="39.75" customWidth="1"/>
    <col min="9991" max="9991" width="12.25" bestFit="1" customWidth="1"/>
    <col min="9992" max="9992" width="13.75" customWidth="1"/>
    <col min="9993" max="9994" width="13.125" bestFit="1" customWidth="1"/>
    <col min="9995" max="9995" width="6.375" bestFit="1" customWidth="1"/>
    <col min="9996" max="9997" width="8" bestFit="1" customWidth="1"/>
    <col min="9998" max="9998" width="1.75" customWidth="1"/>
    <col min="10241" max="10241" width="1.625" customWidth="1"/>
    <col min="10242" max="10243" width="5.125" customWidth="1"/>
    <col min="10244" max="10244" width="9.625" bestFit="1" customWidth="1"/>
    <col min="10245" max="10245" width="2.5" bestFit="1" customWidth="1"/>
    <col min="10246" max="10246" width="39.75" customWidth="1"/>
    <col min="10247" max="10247" width="12.25" bestFit="1" customWidth="1"/>
    <col min="10248" max="10248" width="13.75" customWidth="1"/>
    <col min="10249" max="10250" width="13.125" bestFit="1" customWidth="1"/>
    <col min="10251" max="10251" width="6.375" bestFit="1" customWidth="1"/>
    <col min="10252" max="10253" width="8" bestFit="1" customWidth="1"/>
    <col min="10254" max="10254" width="1.75" customWidth="1"/>
    <col min="10497" max="10497" width="1.625" customWidth="1"/>
    <col min="10498" max="10499" width="5.125" customWidth="1"/>
    <col min="10500" max="10500" width="9.625" bestFit="1" customWidth="1"/>
    <col min="10501" max="10501" width="2.5" bestFit="1" customWidth="1"/>
    <col min="10502" max="10502" width="39.75" customWidth="1"/>
    <col min="10503" max="10503" width="12.25" bestFit="1" customWidth="1"/>
    <col min="10504" max="10504" width="13.75" customWidth="1"/>
    <col min="10505" max="10506" width="13.125" bestFit="1" customWidth="1"/>
    <col min="10507" max="10507" width="6.375" bestFit="1" customWidth="1"/>
    <col min="10508" max="10509" width="8" bestFit="1" customWidth="1"/>
    <col min="10510" max="10510" width="1.75" customWidth="1"/>
    <col min="10753" max="10753" width="1.625" customWidth="1"/>
    <col min="10754" max="10755" width="5.125" customWidth="1"/>
    <col min="10756" max="10756" width="9.625" bestFit="1" customWidth="1"/>
    <col min="10757" max="10757" width="2.5" bestFit="1" customWidth="1"/>
    <col min="10758" max="10758" width="39.75" customWidth="1"/>
    <col min="10759" max="10759" width="12.25" bestFit="1" customWidth="1"/>
    <col min="10760" max="10760" width="13.75" customWidth="1"/>
    <col min="10761" max="10762" width="13.125" bestFit="1" customWidth="1"/>
    <col min="10763" max="10763" width="6.375" bestFit="1" customWidth="1"/>
    <col min="10764" max="10765" width="8" bestFit="1" customWidth="1"/>
    <col min="10766" max="10766" width="1.75" customWidth="1"/>
    <col min="11009" max="11009" width="1.625" customWidth="1"/>
    <col min="11010" max="11011" width="5.125" customWidth="1"/>
    <col min="11012" max="11012" width="9.625" bestFit="1" customWidth="1"/>
    <col min="11013" max="11013" width="2.5" bestFit="1" customWidth="1"/>
    <col min="11014" max="11014" width="39.75" customWidth="1"/>
    <col min="11015" max="11015" width="12.25" bestFit="1" customWidth="1"/>
    <col min="11016" max="11016" width="13.75" customWidth="1"/>
    <col min="11017" max="11018" width="13.125" bestFit="1" customWidth="1"/>
    <col min="11019" max="11019" width="6.375" bestFit="1" customWidth="1"/>
    <col min="11020" max="11021" width="8" bestFit="1" customWidth="1"/>
    <col min="11022" max="11022" width="1.75" customWidth="1"/>
    <col min="11265" max="11265" width="1.625" customWidth="1"/>
    <col min="11266" max="11267" width="5.125" customWidth="1"/>
    <col min="11268" max="11268" width="9.625" bestFit="1" customWidth="1"/>
    <col min="11269" max="11269" width="2.5" bestFit="1" customWidth="1"/>
    <col min="11270" max="11270" width="39.75" customWidth="1"/>
    <col min="11271" max="11271" width="12.25" bestFit="1" customWidth="1"/>
    <col min="11272" max="11272" width="13.75" customWidth="1"/>
    <col min="11273" max="11274" width="13.125" bestFit="1" customWidth="1"/>
    <col min="11275" max="11275" width="6.375" bestFit="1" customWidth="1"/>
    <col min="11276" max="11277" width="8" bestFit="1" customWidth="1"/>
    <col min="11278" max="11278" width="1.75" customWidth="1"/>
    <col min="11521" max="11521" width="1.625" customWidth="1"/>
    <col min="11522" max="11523" width="5.125" customWidth="1"/>
    <col min="11524" max="11524" width="9.625" bestFit="1" customWidth="1"/>
    <col min="11525" max="11525" width="2.5" bestFit="1" customWidth="1"/>
    <col min="11526" max="11526" width="39.75" customWidth="1"/>
    <col min="11527" max="11527" width="12.25" bestFit="1" customWidth="1"/>
    <col min="11528" max="11528" width="13.75" customWidth="1"/>
    <col min="11529" max="11530" width="13.125" bestFit="1" customWidth="1"/>
    <col min="11531" max="11531" width="6.375" bestFit="1" customWidth="1"/>
    <col min="11532" max="11533" width="8" bestFit="1" customWidth="1"/>
    <col min="11534" max="11534" width="1.75" customWidth="1"/>
    <col min="11777" max="11777" width="1.625" customWidth="1"/>
    <col min="11778" max="11779" width="5.125" customWidth="1"/>
    <col min="11780" max="11780" width="9.625" bestFit="1" customWidth="1"/>
    <col min="11781" max="11781" width="2.5" bestFit="1" customWidth="1"/>
    <col min="11782" max="11782" width="39.75" customWidth="1"/>
    <col min="11783" max="11783" width="12.25" bestFit="1" customWidth="1"/>
    <col min="11784" max="11784" width="13.75" customWidth="1"/>
    <col min="11785" max="11786" width="13.125" bestFit="1" customWidth="1"/>
    <col min="11787" max="11787" width="6.375" bestFit="1" customWidth="1"/>
    <col min="11788" max="11789" width="8" bestFit="1" customWidth="1"/>
    <col min="11790" max="11790" width="1.75" customWidth="1"/>
    <col min="12033" max="12033" width="1.625" customWidth="1"/>
    <col min="12034" max="12035" width="5.125" customWidth="1"/>
    <col min="12036" max="12036" width="9.625" bestFit="1" customWidth="1"/>
    <col min="12037" max="12037" width="2.5" bestFit="1" customWidth="1"/>
    <col min="12038" max="12038" width="39.75" customWidth="1"/>
    <col min="12039" max="12039" width="12.25" bestFit="1" customWidth="1"/>
    <col min="12040" max="12040" width="13.75" customWidth="1"/>
    <col min="12041" max="12042" width="13.125" bestFit="1" customWidth="1"/>
    <col min="12043" max="12043" width="6.375" bestFit="1" customWidth="1"/>
    <col min="12044" max="12045" width="8" bestFit="1" customWidth="1"/>
    <col min="12046" max="12046" width="1.75" customWidth="1"/>
    <col min="12289" max="12289" width="1.625" customWidth="1"/>
    <col min="12290" max="12291" width="5.125" customWidth="1"/>
    <col min="12292" max="12292" width="9.625" bestFit="1" customWidth="1"/>
    <col min="12293" max="12293" width="2.5" bestFit="1" customWidth="1"/>
    <col min="12294" max="12294" width="39.75" customWidth="1"/>
    <col min="12295" max="12295" width="12.25" bestFit="1" customWidth="1"/>
    <col min="12296" max="12296" width="13.75" customWidth="1"/>
    <col min="12297" max="12298" width="13.125" bestFit="1" customWidth="1"/>
    <col min="12299" max="12299" width="6.375" bestFit="1" customWidth="1"/>
    <col min="12300" max="12301" width="8" bestFit="1" customWidth="1"/>
    <col min="12302" max="12302" width="1.75" customWidth="1"/>
    <col min="12545" max="12545" width="1.625" customWidth="1"/>
    <col min="12546" max="12547" width="5.125" customWidth="1"/>
    <col min="12548" max="12548" width="9.625" bestFit="1" customWidth="1"/>
    <col min="12549" max="12549" width="2.5" bestFit="1" customWidth="1"/>
    <col min="12550" max="12550" width="39.75" customWidth="1"/>
    <col min="12551" max="12551" width="12.25" bestFit="1" customWidth="1"/>
    <col min="12552" max="12552" width="13.75" customWidth="1"/>
    <col min="12553" max="12554" width="13.125" bestFit="1" customWidth="1"/>
    <col min="12555" max="12555" width="6.375" bestFit="1" customWidth="1"/>
    <col min="12556" max="12557" width="8" bestFit="1" customWidth="1"/>
    <col min="12558" max="12558" width="1.75" customWidth="1"/>
    <col min="12801" max="12801" width="1.625" customWidth="1"/>
    <col min="12802" max="12803" width="5.125" customWidth="1"/>
    <col min="12804" max="12804" width="9.625" bestFit="1" customWidth="1"/>
    <col min="12805" max="12805" width="2.5" bestFit="1" customWidth="1"/>
    <col min="12806" max="12806" width="39.75" customWidth="1"/>
    <col min="12807" max="12807" width="12.25" bestFit="1" customWidth="1"/>
    <col min="12808" max="12808" width="13.75" customWidth="1"/>
    <col min="12809" max="12810" width="13.125" bestFit="1" customWidth="1"/>
    <col min="12811" max="12811" width="6.375" bestFit="1" customWidth="1"/>
    <col min="12812" max="12813" width="8" bestFit="1" customWidth="1"/>
    <col min="12814" max="12814" width="1.75" customWidth="1"/>
    <col min="13057" max="13057" width="1.625" customWidth="1"/>
    <col min="13058" max="13059" width="5.125" customWidth="1"/>
    <col min="13060" max="13060" width="9.625" bestFit="1" customWidth="1"/>
    <col min="13061" max="13061" width="2.5" bestFit="1" customWidth="1"/>
    <col min="13062" max="13062" width="39.75" customWidth="1"/>
    <col min="13063" max="13063" width="12.25" bestFit="1" customWidth="1"/>
    <col min="13064" max="13064" width="13.75" customWidth="1"/>
    <col min="13065" max="13066" width="13.125" bestFit="1" customWidth="1"/>
    <col min="13067" max="13067" width="6.375" bestFit="1" customWidth="1"/>
    <col min="13068" max="13069" width="8" bestFit="1" customWidth="1"/>
    <col min="13070" max="13070" width="1.75" customWidth="1"/>
    <col min="13313" max="13313" width="1.625" customWidth="1"/>
    <col min="13314" max="13315" width="5.125" customWidth="1"/>
    <col min="13316" max="13316" width="9.625" bestFit="1" customWidth="1"/>
    <col min="13317" max="13317" width="2.5" bestFit="1" customWidth="1"/>
    <col min="13318" max="13318" width="39.75" customWidth="1"/>
    <col min="13319" max="13319" width="12.25" bestFit="1" customWidth="1"/>
    <col min="13320" max="13320" width="13.75" customWidth="1"/>
    <col min="13321" max="13322" width="13.125" bestFit="1" customWidth="1"/>
    <col min="13323" max="13323" width="6.375" bestFit="1" customWidth="1"/>
    <col min="13324" max="13325" width="8" bestFit="1" customWidth="1"/>
    <col min="13326" max="13326" width="1.75" customWidth="1"/>
    <col min="13569" max="13569" width="1.625" customWidth="1"/>
    <col min="13570" max="13571" width="5.125" customWidth="1"/>
    <col min="13572" max="13572" width="9.625" bestFit="1" customWidth="1"/>
    <col min="13573" max="13573" width="2.5" bestFit="1" customWidth="1"/>
    <col min="13574" max="13574" width="39.75" customWidth="1"/>
    <col min="13575" max="13575" width="12.25" bestFit="1" customWidth="1"/>
    <col min="13576" max="13576" width="13.75" customWidth="1"/>
    <col min="13577" max="13578" width="13.125" bestFit="1" customWidth="1"/>
    <col min="13579" max="13579" width="6.375" bestFit="1" customWidth="1"/>
    <col min="13580" max="13581" width="8" bestFit="1" customWidth="1"/>
    <col min="13582" max="13582" width="1.75" customWidth="1"/>
    <col min="13825" max="13825" width="1.625" customWidth="1"/>
    <col min="13826" max="13827" width="5.125" customWidth="1"/>
    <col min="13828" max="13828" width="9.625" bestFit="1" customWidth="1"/>
    <col min="13829" max="13829" width="2.5" bestFit="1" customWidth="1"/>
    <col min="13830" max="13830" width="39.75" customWidth="1"/>
    <col min="13831" max="13831" width="12.25" bestFit="1" customWidth="1"/>
    <col min="13832" max="13832" width="13.75" customWidth="1"/>
    <col min="13833" max="13834" width="13.125" bestFit="1" customWidth="1"/>
    <col min="13835" max="13835" width="6.375" bestFit="1" customWidth="1"/>
    <col min="13836" max="13837" width="8" bestFit="1" customWidth="1"/>
    <col min="13838" max="13838" width="1.75" customWidth="1"/>
    <col min="14081" max="14081" width="1.625" customWidth="1"/>
    <col min="14082" max="14083" width="5.125" customWidth="1"/>
    <col min="14084" max="14084" width="9.625" bestFit="1" customWidth="1"/>
    <col min="14085" max="14085" width="2.5" bestFit="1" customWidth="1"/>
    <col min="14086" max="14086" width="39.75" customWidth="1"/>
    <col min="14087" max="14087" width="12.25" bestFit="1" customWidth="1"/>
    <col min="14088" max="14088" width="13.75" customWidth="1"/>
    <col min="14089" max="14090" width="13.125" bestFit="1" customWidth="1"/>
    <col min="14091" max="14091" width="6.375" bestFit="1" customWidth="1"/>
    <col min="14092" max="14093" width="8" bestFit="1" customWidth="1"/>
    <col min="14094" max="14094" width="1.75" customWidth="1"/>
    <col min="14337" max="14337" width="1.625" customWidth="1"/>
    <col min="14338" max="14339" width="5.125" customWidth="1"/>
    <col min="14340" max="14340" width="9.625" bestFit="1" customWidth="1"/>
    <col min="14341" max="14341" width="2.5" bestFit="1" customWidth="1"/>
    <col min="14342" max="14342" width="39.75" customWidth="1"/>
    <col min="14343" max="14343" width="12.25" bestFit="1" customWidth="1"/>
    <col min="14344" max="14344" width="13.75" customWidth="1"/>
    <col min="14345" max="14346" width="13.125" bestFit="1" customWidth="1"/>
    <col min="14347" max="14347" width="6.375" bestFit="1" customWidth="1"/>
    <col min="14348" max="14349" width="8" bestFit="1" customWidth="1"/>
    <col min="14350" max="14350" width="1.75" customWidth="1"/>
    <col min="14593" max="14593" width="1.625" customWidth="1"/>
    <col min="14594" max="14595" width="5.125" customWidth="1"/>
    <col min="14596" max="14596" width="9.625" bestFit="1" customWidth="1"/>
    <col min="14597" max="14597" width="2.5" bestFit="1" customWidth="1"/>
    <col min="14598" max="14598" width="39.75" customWidth="1"/>
    <col min="14599" max="14599" width="12.25" bestFit="1" customWidth="1"/>
    <col min="14600" max="14600" width="13.75" customWidth="1"/>
    <col min="14601" max="14602" width="13.125" bestFit="1" customWidth="1"/>
    <col min="14603" max="14603" width="6.375" bestFit="1" customWidth="1"/>
    <col min="14604" max="14605" width="8" bestFit="1" customWidth="1"/>
    <col min="14606" max="14606" width="1.75" customWidth="1"/>
    <col min="14849" max="14849" width="1.625" customWidth="1"/>
    <col min="14850" max="14851" width="5.125" customWidth="1"/>
    <col min="14852" max="14852" width="9.625" bestFit="1" customWidth="1"/>
    <col min="14853" max="14853" width="2.5" bestFit="1" customWidth="1"/>
    <col min="14854" max="14854" width="39.75" customWidth="1"/>
    <col min="14855" max="14855" width="12.25" bestFit="1" customWidth="1"/>
    <col min="14856" max="14856" width="13.75" customWidth="1"/>
    <col min="14857" max="14858" width="13.125" bestFit="1" customWidth="1"/>
    <col min="14859" max="14859" width="6.375" bestFit="1" customWidth="1"/>
    <col min="14860" max="14861" width="8" bestFit="1" customWidth="1"/>
    <col min="14862" max="14862" width="1.75" customWidth="1"/>
    <col min="15105" max="15105" width="1.625" customWidth="1"/>
    <col min="15106" max="15107" width="5.125" customWidth="1"/>
    <col min="15108" max="15108" width="9.625" bestFit="1" customWidth="1"/>
    <col min="15109" max="15109" width="2.5" bestFit="1" customWidth="1"/>
    <col min="15110" max="15110" width="39.75" customWidth="1"/>
    <col min="15111" max="15111" width="12.25" bestFit="1" customWidth="1"/>
    <col min="15112" max="15112" width="13.75" customWidth="1"/>
    <col min="15113" max="15114" width="13.125" bestFit="1" customWidth="1"/>
    <col min="15115" max="15115" width="6.375" bestFit="1" customWidth="1"/>
    <col min="15116" max="15117" width="8" bestFit="1" customWidth="1"/>
    <col min="15118" max="15118" width="1.75" customWidth="1"/>
    <col min="15361" max="15361" width="1.625" customWidth="1"/>
    <col min="15362" max="15363" width="5.125" customWidth="1"/>
    <col min="15364" max="15364" width="9.625" bestFit="1" customWidth="1"/>
    <col min="15365" max="15365" width="2.5" bestFit="1" customWidth="1"/>
    <col min="15366" max="15366" width="39.75" customWidth="1"/>
    <col min="15367" max="15367" width="12.25" bestFit="1" customWidth="1"/>
    <col min="15368" max="15368" width="13.75" customWidth="1"/>
    <col min="15369" max="15370" width="13.125" bestFit="1" customWidth="1"/>
    <col min="15371" max="15371" width="6.375" bestFit="1" customWidth="1"/>
    <col min="15372" max="15373" width="8" bestFit="1" customWidth="1"/>
    <col min="15374" max="15374" width="1.75" customWidth="1"/>
    <col min="15617" max="15617" width="1.625" customWidth="1"/>
    <col min="15618" max="15619" width="5.125" customWidth="1"/>
    <col min="15620" max="15620" width="9.625" bestFit="1" customWidth="1"/>
    <col min="15621" max="15621" width="2.5" bestFit="1" customWidth="1"/>
    <col min="15622" max="15622" width="39.75" customWidth="1"/>
    <col min="15623" max="15623" width="12.25" bestFit="1" customWidth="1"/>
    <col min="15624" max="15624" width="13.75" customWidth="1"/>
    <col min="15625" max="15626" width="13.125" bestFit="1" customWidth="1"/>
    <col min="15627" max="15627" width="6.375" bestFit="1" customWidth="1"/>
    <col min="15628" max="15629" width="8" bestFit="1" customWidth="1"/>
    <col min="15630" max="15630" width="1.75" customWidth="1"/>
    <col min="15873" max="15873" width="1.625" customWidth="1"/>
    <col min="15874" max="15875" width="5.125" customWidth="1"/>
    <col min="15876" max="15876" width="9.625" bestFit="1" customWidth="1"/>
    <col min="15877" max="15877" width="2.5" bestFit="1" customWidth="1"/>
    <col min="15878" max="15878" width="39.75" customWidth="1"/>
    <col min="15879" max="15879" width="12.25" bestFit="1" customWidth="1"/>
    <col min="15880" max="15880" width="13.75" customWidth="1"/>
    <col min="15881" max="15882" width="13.125" bestFit="1" customWidth="1"/>
    <col min="15883" max="15883" width="6.375" bestFit="1" customWidth="1"/>
    <col min="15884" max="15885" width="8" bestFit="1" customWidth="1"/>
    <col min="15886" max="15886" width="1.75" customWidth="1"/>
    <col min="16129" max="16129" width="1.625" customWidth="1"/>
    <col min="16130" max="16131" width="5.125" customWidth="1"/>
    <col min="16132" max="16132" width="9.625" bestFit="1" customWidth="1"/>
    <col min="16133" max="16133" width="2.5" bestFit="1" customWidth="1"/>
    <col min="16134" max="16134" width="39.75" customWidth="1"/>
    <col min="16135" max="16135" width="12.25" bestFit="1" customWidth="1"/>
    <col min="16136" max="16136" width="13.75" customWidth="1"/>
    <col min="16137" max="16138" width="13.125" bestFit="1" customWidth="1"/>
    <col min="16139" max="16139" width="6.375" bestFit="1" customWidth="1"/>
    <col min="16140" max="16141" width="8" bestFit="1" customWidth="1"/>
    <col min="16142" max="16142" width="1.75" customWidth="1"/>
  </cols>
  <sheetData>
    <row r="1" spans="2:19" ht="17.25">
      <c r="B1" s="1668" t="s">
        <v>733</v>
      </c>
      <c r="C1" s="1668"/>
      <c r="D1" s="1668"/>
      <c r="E1" s="1668"/>
      <c r="F1" s="1668"/>
      <c r="G1" s="1668"/>
      <c r="H1" s="1668"/>
      <c r="I1" s="1668"/>
      <c r="J1" s="1668"/>
      <c r="K1" s="1669"/>
      <c r="L1" s="1669"/>
      <c r="M1" s="1669"/>
    </row>
    <row r="2" spans="2:19" ht="11.25" customHeight="1" thickBot="1">
      <c r="B2" s="661"/>
      <c r="C2" s="661"/>
      <c r="D2" s="661"/>
      <c r="E2" s="661"/>
      <c r="F2" s="661"/>
      <c r="G2" s="661"/>
      <c r="H2" s="661"/>
      <c r="I2" s="661"/>
      <c r="J2" s="661"/>
      <c r="K2" s="662"/>
      <c r="L2" s="662"/>
      <c r="M2" s="662"/>
    </row>
    <row r="3" spans="2:19" ht="30" customHeight="1">
      <c r="B3" s="1885" t="s">
        <v>734</v>
      </c>
      <c r="C3" s="1886"/>
      <c r="D3" s="1887"/>
      <c r="E3" s="1888"/>
      <c r="F3" s="1889"/>
      <c r="G3" s="1889"/>
      <c r="H3" s="1890"/>
      <c r="I3" s="542" t="s">
        <v>588</v>
      </c>
      <c r="J3" s="1891"/>
      <c r="K3" s="1892"/>
      <c r="L3" s="1892"/>
      <c r="M3" s="1893"/>
    </row>
    <row r="4" spans="2:19" ht="30" customHeight="1">
      <c r="B4" s="1877" t="s">
        <v>735</v>
      </c>
      <c r="C4" s="1755"/>
      <c r="D4" s="1878"/>
      <c r="E4" s="1879"/>
      <c r="F4" s="1880"/>
      <c r="G4" s="1880"/>
      <c r="H4" s="1881"/>
      <c r="I4" s="544" t="s">
        <v>590</v>
      </c>
      <c r="J4" s="1882"/>
      <c r="K4" s="1883"/>
      <c r="L4" s="1883"/>
      <c r="M4" s="1884"/>
    </row>
    <row r="5" spans="2:19" ht="30" customHeight="1">
      <c r="B5" s="1739" t="s">
        <v>591</v>
      </c>
      <c r="C5" s="1740"/>
      <c r="D5" s="1741"/>
      <c r="E5" s="1847"/>
      <c r="F5" s="1848"/>
      <c r="G5" s="1848"/>
      <c r="H5" s="1849"/>
      <c r="I5" s="546" t="s">
        <v>736</v>
      </c>
      <c r="J5" s="1850"/>
      <c r="K5" s="1851"/>
      <c r="L5" s="1851"/>
      <c r="M5" s="1852"/>
      <c r="N5" s="663"/>
      <c r="O5" s="663"/>
      <c r="P5" s="663"/>
      <c r="Q5" s="663"/>
      <c r="R5" s="663"/>
      <c r="S5" s="663"/>
    </row>
    <row r="6" spans="2:19" ht="26.25" customHeight="1">
      <c r="B6" s="1853" t="s">
        <v>737</v>
      </c>
      <c r="C6" s="1854"/>
      <c r="D6" s="1855"/>
      <c r="E6" s="1854" t="s">
        <v>738</v>
      </c>
      <c r="F6" s="1854"/>
      <c r="G6" s="1854"/>
      <c r="H6" s="1854"/>
      <c r="I6" s="1854"/>
      <c r="J6" s="1854"/>
      <c r="K6" s="1854"/>
      <c r="L6" s="1854"/>
      <c r="M6" s="1856"/>
      <c r="N6" s="664"/>
      <c r="O6" s="664"/>
      <c r="P6" s="664"/>
      <c r="Q6" s="664"/>
      <c r="R6" s="664"/>
      <c r="S6" s="664"/>
    </row>
    <row r="7" spans="2:19" s="200" customFormat="1" ht="30" customHeight="1">
      <c r="B7" s="1857" t="s">
        <v>595</v>
      </c>
      <c r="C7" s="1858"/>
      <c r="D7" s="1859"/>
      <c r="E7" s="1859"/>
      <c r="F7" s="1859"/>
      <c r="G7" s="1860" t="s">
        <v>739</v>
      </c>
      <c r="H7" s="1861"/>
      <c r="I7" s="1862"/>
      <c r="J7" s="1861"/>
      <c r="K7" s="1863" t="s">
        <v>597</v>
      </c>
      <c r="L7" s="1864"/>
      <c r="M7" s="1865"/>
      <c r="N7" s="521"/>
      <c r="O7" s="521"/>
      <c r="P7" s="521"/>
      <c r="Q7" s="521"/>
      <c r="R7" s="521"/>
      <c r="S7" s="521"/>
    </row>
    <row r="8" spans="2:19" s="200" customFormat="1" ht="30" customHeight="1">
      <c r="B8" s="1866" t="s">
        <v>601</v>
      </c>
      <c r="C8" s="1867"/>
      <c r="D8" s="1868"/>
      <c r="E8" s="1868"/>
      <c r="F8" s="1868"/>
      <c r="G8" s="665" t="s">
        <v>180</v>
      </c>
      <c r="H8" s="665" t="s">
        <v>281</v>
      </c>
      <c r="I8" s="665" t="s">
        <v>282</v>
      </c>
      <c r="J8" s="665" t="s">
        <v>602</v>
      </c>
      <c r="K8" s="666" t="s">
        <v>598</v>
      </c>
      <c r="L8" s="666" t="s">
        <v>740</v>
      </c>
      <c r="M8" s="667" t="s">
        <v>600</v>
      </c>
    </row>
    <row r="9" spans="2:19" s="200" customFormat="1" ht="30" customHeight="1">
      <c r="B9" s="1869" t="s">
        <v>660</v>
      </c>
      <c r="C9" s="1871" t="s">
        <v>741</v>
      </c>
      <c r="D9" s="1872"/>
      <c r="E9" s="1845" t="s">
        <v>742</v>
      </c>
      <c r="F9" s="1846"/>
      <c r="G9" s="668" t="s">
        <v>617</v>
      </c>
      <c r="H9" s="669"/>
      <c r="I9" s="668" t="s">
        <v>618</v>
      </c>
      <c r="J9" s="670"/>
      <c r="K9" s="671"/>
      <c r="L9" s="1875"/>
      <c r="M9" s="1843"/>
    </row>
    <row r="10" spans="2:19" s="643" customFormat="1" ht="30" customHeight="1">
      <c r="B10" s="1870"/>
      <c r="C10" s="1873"/>
      <c r="D10" s="1874"/>
      <c r="E10" s="1845" t="s">
        <v>743</v>
      </c>
      <c r="F10" s="1846"/>
      <c r="G10" s="668" t="s">
        <v>617</v>
      </c>
      <c r="H10" s="669"/>
      <c r="I10" s="668" t="s">
        <v>679</v>
      </c>
      <c r="J10" s="670"/>
      <c r="K10" s="672"/>
      <c r="L10" s="1876"/>
      <c r="M10" s="1844"/>
    </row>
    <row r="11" spans="2:19" s="200" customFormat="1" ht="41.25" customHeight="1">
      <c r="B11" s="1810" t="s">
        <v>603</v>
      </c>
      <c r="C11" s="1813" t="s">
        <v>744</v>
      </c>
      <c r="D11" s="1832" t="s">
        <v>605</v>
      </c>
      <c r="E11" s="1834" t="s">
        <v>606</v>
      </c>
      <c r="F11" s="673" t="s">
        <v>607</v>
      </c>
      <c r="G11" s="674" t="s">
        <v>608</v>
      </c>
      <c r="H11" s="675" t="s">
        <v>745</v>
      </c>
      <c r="I11" s="675" t="s">
        <v>746</v>
      </c>
      <c r="J11" s="676" t="s">
        <v>611</v>
      </c>
      <c r="K11" s="1835"/>
      <c r="L11" s="677"/>
      <c r="M11" s="1788"/>
    </row>
    <row r="12" spans="2:19" s="200" customFormat="1" ht="41.25" customHeight="1">
      <c r="B12" s="1811"/>
      <c r="C12" s="1814"/>
      <c r="D12" s="1832"/>
      <c r="E12" s="1834"/>
      <c r="F12" s="678" t="s">
        <v>747</v>
      </c>
      <c r="G12" s="679" t="s">
        <v>608</v>
      </c>
      <c r="H12" s="680" t="s">
        <v>745</v>
      </c>
      <c r="I12" s="680" t="s">
        <v>746</v>
      </c>
      <c r="J12" s="676" t="s">
        <v>611</v>
      </c>
      <c r="K12" s="1835"/>
      <c r="L12" s="677"/>
      <c r="M12" s="1788"/>
    </row>
    <row r="13" spans="2:19" s="200" customFormat="1" ht="41.25" customHeight="1">
      <c r="B13" s="1811"/>
      <c r="C13" s="1814"/>
      <c r="D13" s="1832"/>
      <c r="E13" s="1834"/>
      <c r="F13" s="678" t="s">
        <v>748</v>
      </c>
      <c r="G13" s="679" t="s">
        <v>608</v>
      </c>
      <c r="H13" s="680" t="s">
        <v>745</v>
      </c>
      <c r="I13" s="680" t="s">
        <v>746</v>
      </c>
      <c r="J13" s="676" t="s">
        <v>611</v>
      </c>
      <c r="K13" s="1835"/>
      <c r="L13" s="677"/>
      <c r="M13" s="1788"/>
    </row>
    <row r="14" spans="2:19" s="200" customFormat="1" ht="41.25" customHeight="1">
      <c r="B14" s="1811"/>
      <c r="C14" s="1814"/>
      <c r="D14" s="1832"/>
      <c r="E14" s="1834"/>
      <c r="F14" s="678" t="s">
        <v>616</v>
      </c>
      <c r="G14" s="681" t="s">
        <v>617</v>
      </c>
      <c r="H14" s="682"/>
      <c r="I14" s="680" t="s">
        <v>618</v>
      </c>
      <c r="J14" s="676" t="s">
        <v>611</v>
      </c>
      <c r="K14" s="1835"/>
      <c r="L14" s="677"/>
      <c r="M14" s="1788"/>
    </row>
    <row r="15" spans="2:19" s="200" customFormat="1" ht="30" customHeight="1">
      <c r="B15" s="1811"/>
      <c r="C15" s="1814"/>
      <c r="D15" s="1832"/>
      <c r="E15" s="1838" t="s">
        <v>749</v>
      </c>
      <c r="F15" s="1839"/>
      <c r="G15" s="1840" t="s">
        <v>620</v>
      </c>
      <c r="H15" s="1841"/>
      <c r="I15" s="1841"/>
      <c r="J15" s="1842"/>
      <c r="K15" s="1835"/>
      <c r="L15" s="677"/>
      <c r="M15" s="1788"/>
    </row>
    <row r="16" spans="2:19" s="200" customFormat="1" ht="30" customHeight="1">
      <c r="B16" s="1811"/>
      <c r="C16" s="1814"/>
      <c r="D16" s="1832"/>
      <c r="E16" s="1790" t="s">
        <v>750</v>
      </c>
      <c r="F16" s="1791"/>
      <c r="G16" s="683" t="s">
        <v>617</v>
      </c>
      <c r="H16" s="684" t="s">
        <v>751</v>
      </c>
      <c r="I16" s="684" t="s">
        <v>633</v>
      </c>
      <c r="J16" s="685"/>
      <c r="K16" s="1835"/>
      <c r="L16" s="677"/>
      <c r="M16" s="1788"/>
    </row>
    <row r="17" spans="2:13" s="200" customFormat="1" ht="30" customHeight="1">
      <c r="B17" s="1811"/>
      <c r="C17" s="1814"/>
      <c r="D17" s="1832"/>
      <c r="E17" s="1790" t="s">
        <v>624</v>
      </c>
      <c r="F17" s="1791"/>
      <c r="G17" s="683" t="s">
        <v>617</v>
      </c>
      <c r="H17" s="684" t="s">
        <v>752</v>
      </c>
      <c r="I17" s="686"/>
      <c r="J17" s="685"/>
      <c r="K17" s="1835"/>
      <c r="L17" s="677"/>
      <c r="M17" s="1788"/>
    </row>
    <row r="18" spans="2:13" s="200" customFormat="1" ht="30" customHeight="1" thickBot="1">
      <c r="B18" s="1830"/>
      <c r="C18" s="1831"/>
      <c r="D18" s="1833"/>
      <c r="E18" s="1821" t="s">
        <v>626</v>
      </c>
      <c r="F18" s="1822"/>
      <c r="G18" s="687" t="s">
        <v>617</v>
      </c>
      <c r="H18" s="688" t="s">
        <v>753</v>
      </c>
      <c r="I18" s="688" t="s">
        <v>754</v>
      </c>
      <c r="J18" s="689"/>
      <c r="K18" s="1836"/>
      <c r="L18" s="690"/>
      <c r="M18" s="1837"/>
    </row>
    <row r="19" spans="2:13" s="113" customFormat="1" ht="12">
      <c r="B19" s="691"/>
      <c r="C19" s="691"/>
      <c r="D19" s="692"/>
      <c r="E19" s="693"/>
      <c r="F19" s="693"/>
      <c r="G19" s="694"/>
      <c r="H19" s="694"/>
      <c r="I19" s="694"/>
      <c r="J19" s="67"/>
      <c r="K19" s="295"/>
      <c r="L19" s="295"/>
      <c r="M19" s="695"/>
    </row>
    <row r="20" spans="2:13" ht="18" thickBot="1">
      <c r="B20" s="1823" t="s">
        <v>755</v>
      </c>
      <c r="C20" s="1823"/>
      <c r="D20" s="1823"/>
      <c r="E20" s="1823"/>
      <c r="F20" s="1823"/>
      <c r="G20" s="1823"/>
      <c r="H20" s="1823"/>
      <c r="I20" s="1823"/>
      <c r="J20" s="1823"/>
      <c r="K20" s="1824"/>
      <c r="L20" s="1824"/>
      <c r="M20" s="1824"/>
    </row>
    <row r="21" spans="2:13" s="200" customFormat="1" ht="26.25" customHeight="1">
      <c r="B21" s="1825" t="s">
        <v>595</v>
      </c>
      <c r="C21" s="1826"/>
      <c r="D21" s="1826"/>
      <c r="E21" s="1826"/>
      <c r="F21" s="1827"/>
      <c r="G21" s="1828" t="s">
        <v>739</v>
      </c>
      <c r="H21" s="1826"/>
      <c r="I21" s="1826"/>
      <c r="J21" s="1827"/>
      <c r="K21" s="1828" t="s">
        <v>597</v>
      </c>
      <c r="L21" s="1826"/>
      <c r="M21" s="1829"/>
    </row>
    <row r="22" spans="2:13" s="200" customFormat="1" ht="30" customHeight="1">
      <c r="B22" s="1807" t="s">
        <v>601</v>
      </c>
      <c r="C22" s="1808"/>
      <c r="D22" s="1808"/>
      <c r="E22" s="1808"/>
      <c r="F22" s="1809"/>
      <c r="G22" s="696" t="s">
        <v>180</v>
      </c>
      <c r="H22" s="696" t="s">
        <v>281</v>
      </c>
      <c r="I22" s="696" t="s">
        <v>282</v>
      </c>
      <c r="J22" s="696" t="s">
        <v>602</v>
      </c>
      <c r="K22" s="666" t="s">
        <v>598</v>
      </c>
      <c r="L22" s="697" t="s">
        <v>740</v>
      </c>
      <c r="M22" s="667" t="s">
        <v>600</v>
      </c>
    </row>
    <row r="23" spans="2:13" s="200" customFormat="1" ht="20.100000000000001" customHeight="1">
      <c r="B23" s="1810" t="s">
        <v>603</v>
      </c>
      <c r="C23" s="1813" t="s">
        <v>744</v>
      </c>
      <c r="D23" s="1816" t="s">
        <v>630</v>
      </c>
      <c r="E23" s="1819" t="s">
        <v>756</v>
      </c>
      <c r="F23" s="1820"/>
      <c r="G23" s="698" t="s">
        <v>617</v>
      </c>
      <c r="H23" s="699" t="s">
        <v>632</v>
      </c>
      <c r="I23" s="699" t="s">
        <v>633</v>
      </c>
      <c r="J23" s="700"/>
      <c r="K23" s="1799"/>
      <c r="L23" s="701"/>
      <c r="M23" s="1787"/>
    </row>
    <row r="24" spans="2:13" s="200" customFormat="1" ht="20.100000000000001" customHeight="1">
      <c r="B24" s="1811"/>
      <c r="C24" s="1814"/>
      <c r="D24" s="1817"/>
      <c r="E24" s="1790" t="s">
        <v>634</v>
      </c>
      <c r="F24" s="1791"/>
      <c r="G24" s="683" t="s">
        <v>617</v>
      </c>
      <c r="H24" s="684" t="s">
        <v>632</v>
      </c>
      <c r="I24" s="684" t="s">
        <v>633</v>
      </c>
      <c r="J24" s="685"/>
      <c r="K24" s="1800"/>
      <c r="L24" s="701"/>
      <c r="M24" s="1788"/>
    </row>
    <row r="25" spans="2:13" s="200" customFormat="1" ht="25.5" customHeight="1">
      <c r="B25" s="1811"/>
      <c r="C25" s="1814"/>
      <c r="D25" s="1817"/>
      <c r="E25" s="1790" t="s">
        <v>721</v>
      </c>
      <c r="F25" s="1791"/>
      <c r="G25" s="702" t="s">
        <v>757</v>
      </c>
      <c r="H25" s="703" t="s">
        <v>758</v>
      </c>
      <c r="I25" s="686"/>
      <c r="J25" s="704"/>
      <c r="K25" s="1800"/>
      <c r="L25" s="701"/>
      <c r="M25" s="1788"/>
    </row>
    <row r="26" spans="2:13" s="200" customFormat="1" ht="18" customHeight="1">
      <c r="B26" s="1811"/>
      <c r="C26" s="1814"/>
      <c r="D26" s="1817"/>
      <c r="E26" s="1790" t="s">
        <v>759</v>
      </c>
      <c r="F26" s="1791"/>
      <c r="G26" s="683" t="s">
        <v>632</v>
      </c>
      <c r="H26" s="684" t="s">
        <v>633</v>
      </c>
      <c r="I26" s="686"/>
      <c r="J26" s="704"/>
      <c r="K26" s="1800"/>
      <c r="L26" s="701"/>
      <c r="M26" s="1788"/>
    </row>
    <row r="27" spans="2:13" s="200" customFormat="1" ht="18" customHeight="1">
      <c r="B27" s="1811"/>
      <c r="C27" s="1814"/>
      <c r="D27" s="1817"/>
      <c r="E27" s="1792" t="s">
        <v>640</v>
      </c>
      <c r="F27" s="1793"/>
      <c r="G27" s="683" t="s">
        <v>641</v>
      </c>
      <c r="H27" s="684" t="s">
        <v>642</v>
      </c>
      <c r="I27" s="1796" t="s">
        <v>760</v>
      </c>
      <c r="J27" s="1797"/>
      <c r="K27" s="1800"/>
      <c r="L27" s="701"/>
      <c r="M27" s="1788"/>
    </row>
    <row r="28" spans="2:13" s="200" customFormat="1" ht="18" customHeight="1">
      <c r="B28" s="1811"/>
      <c r="C28" s="1814"/>
      <c r="D28" s="1817"/>
      <c r="E28" s="1794"/>
      <c r="F28" s="1795"/>
      <c r="G28" s="1796" t="s">
        <v>644</v>
      </c>
      <c r="H28" s="1798"/>
      <c r="I28" s="1798"/>
      <c r="J28" s="1797"/>
      <c r="K28" s="1800"/>
      <c r="L28" s="701"/>
      <c r="M28" s="1788"/>
    </row>
    <row r="29" spans="2:13" s="200" customFormat="1" ht="20.100000000000001" customHeight="1">
      <c r="B29" s="1811"/>
      <c r="C29" s="1814"/>
      <c r="D29" s="1817"/>
      <c r="E29" s="1790" t="s">
        <v>761</v>
      </c>
      <c r="F29" s="1791"/>
      <c r="G29" s="683" t="s">
        <v>617</v>
      </c>
      <c r="H29" s="705" t="s">
        <v>762</v>
      </c>
      <c r="I29" s="703" t="s">
        <v>763</v>
      </c>
      <c r="J29" s="706" t="s">
        <v>764</v>
      </c>
      <c r="K29" s="1800"/>
      <c r="L29" s="701"/>
      <c r="M29" s="1788"/>
    </row>
    <row r="30" spans="2:13" s="200" customFormat="1" ht="20.100000000000001" customHeight="1">
      <c r="B30" s="1811"/>
      <c r="C30" s="1814"/>
      <c r="D30" s="1818"/>
      <c r="E30" s="1790" t="s">
        <v>645</v>
      </c>
      <c r="F30" s="1791"/>
      <c r="G30" s="683" t="s">
        <v>617</v>
      </c>
      <c r="H30" s="707"/>
      <c r="I30" s="684" t="s">
        <v>765</v>
      </c>
      <c r="J30" s="708" t="s">
        <v>633</v>
      </c>
      <c r="K30" s="1801"/>
      <c r="L30" s="701"/>
      <c r="M30" s="1788"/>
    </row>
    <row r="31" spans="2:13" s="200" customFormat="1" ht="27.95" customHeight="1">
      <c r="B31" s="1811"/>
      <c r="C31" s="1814"/>
      <c r="D31" s="709" t="s">
        <v>766</v>
      </c>
      <c r="E31" s="1790" t="s">
        <v>767</v>
      </c>
      <c r="F31" s="1791"/>
      <c r="G31" s="705" t="s">
        <v>768</v>
      </c>
      <c r="H31" s="705" t="s">
        <v>769</v>
      </c>
      <c r="I31" s="703" t="s">
        <v>770</v>
      </c>
      <c r="J31" s="685"/>
      <c r="K31" s="710"/>
      <c r="L31" s="701"/>
      <c r="M31" s="1788"/>
    </row>
    <row r="32" spans="2:13" s="200" customFormat="1" ht="27.95" customHeight="1">
      <c r="B32" s="1812"/>
      <c r="C32" s="1815"/>
      <c r="D32" s="709" t="s">
        <v>771</v>
      </c>
      <c r="E32" s="1790" t="s">
        <v>772</v>
      </c>
      <c r="F32" s="1791"/>
      <c r="G32" s="711" t="s">
        <v>653</v>
      </c>
      <c r="H32" s="712"/>
      <c r="I32" s="684" t="s">
        <v>654</v>
      </c>
      <c r="J32" s="713"/>
      <c r="K32" s="714"/>
      <c r="L32" s="701"/>
      <c r="M32" s="1789"/>
    </row>
    <row r="33" spans="2:17" s="200" customFormat="1" ht="84.75" customHeight="1" thickBot="1">
      <c r="B33" s="1802" t="s">
        <v>773</v>
      </c>
      <c r="C33" s="1803"/>
      <c r="D33" s="1803"/>
      <c r="E33" s="1803"/>
      <c r="F33" s="1803"/>
      <c r="G33" s="1803"/>
      <c r="H33" s="1803"/>
      <c r="I33" s="1803"/>
      <c r="J33" s="1803"/>
      <c r="K33" s="1803"/>
      <c r="L33" s="1803"/>
      <c r="M33" s="1804"/>
    </row>
    <row r="34" spans="2:17" s="641" customFormat="1" ht="15" customHeight="1">
      <c r="B34" s="715" t="s">
        <v>774</v>
      </c>
      <c r="C34" s="1805" t="s">
        <v>775</v>
      </c>
      <c r="D34" s="1805"/>
      <c r="E34" s="1805"/>
      <c r="F34" s="1805"/>
      <c r="G34" s="1805"/>
      <c r="H34" s="1805"/>
      <c r="I34" s="1805"/>
      <c r="J34" s="1805"/>
      <c r="K34" s="1805"/>
      <c r="L34" s="1805"/>
      <c r="M34" s="716"/>
    </row>
    <row r="35" spans="2:17" s="641" customFormat="1" ht="15" customHeight="1">
      <c r="B35" s="715" t="s">
        <v>776</v>
      </c>
      <c r="C35" s="717" t="s">
        <v>697</v>
      </c>
      <c r="D35" s="717"/>
      <c r="E35" s="717"/>
      <c r="F35" s="717"/>
      <c r="G35" s="717"/>
      <c r="H35" s="717"/>
      <c r="I35" s="718"/>
      <c r="J35" s="718"/>
      <c r="K35" s="718"/>
      <c r="L35" s="719"/>
    </row>
    <row r="36" spans="2:17" s="641" customFormat="1" ht="15" customHeight="1">
      <c r="B36" s="715" t="s">
        <v>777</v>
      </c>
      <c r="C36" s="1786" t="s">
        <v>778</v>
      </c>
      <c r="D36" s="1786"/>
      <c r="E36" s="1786"/>
      <c r="F36" s="1786"/>
      <c r="G36" s="1786"/>
      <c r="H36" s="1786"/>
      <c r="I36" s="1786"/>
      <c r="J36" s="1786"/>
      <c r="K36" s="1786"/>
      <c r="L36" s="1786"/>
      <c r="M36" s="1786"/>
    </row>
    <row r="37" spans="2:17" s="721" customFormat="1" ht="15" customHeight="1">
      <c r="B37" s="715" t="s">
        <v>779</v>
      </c>
      <c r="C37" s="717" t="s">
        <v>705</v>
      </c>
      <c r="D37" s="717"/>
      <c r="E37" s="720"/>
      <c r="F37" s="717"/>
      <c r="G37" s="717"/>
      <c r="H37" s="717"/>
      <c r="I37" s="717"/>
      <c r="J37" s="717"/>
      <c r="K37" s="717"/>
      <c r="L37" s="641"/>
      <c r="M37" s="641"/>
      <c r="O37" s="722"/>
      <c r="P37" s="722"/>
      <c r="Q37" s="722"/>
    </row>
    <row r="38" spans="2:17" s="721" customFormat="1" ht="15" customHeight="1">
      <c r="B38" s="715" t="s">
        <v>780</v>
      </c>
      <c r="C38" s="720" t="s">
        <v>707</v>
      </c>
      <c r="D38" s="717"/>
      <c r="E38" s="720"/>
      <c r="F38" s="717"/>
      <c r="G38" s="717"/>
      <c r="H38" s="717"/>
      <c r="I38" s="717"/>
      <c r="J38" s="717"/>
      <c r="K38" s="717"/>
      <c r="L38" s="641"/>
      <c r="M38" s="641"/>
      <c r="O38" s="722"/>
      <c r="P38" s="722"/>
      <c r="Q38" s="722"/>
    </row>
    <row r="39" spans="2:17" s="641" customFormat="1" ht="15" customHeight="1">
      <c r="B39" s="715" t="s">
        <v>781</v>
      </c>
      <c r="C39" s="717" t="s">
        <v>782</v>
      </c>
      <c r="D39" s="717"/>
      <c r="E39" s="717"/>
      <c r="F39" s="717"/>
      <c r="G39" s="717"/>
      <c r="H39" s="717"/>
      <c r="I39" s="718"/>
      <c r="J39" s="718"/>
      <c r="K39" s="718"/>
      <c r="L39" s="719"/>
    </row>
    <row r="40" spans="2:17" s="641" customFormat="1" ht="15" customHeight="1">
      <c r="B40" s="715" t="s">
        <v>783</v>
      </c>
      <c r="C40" s="717" t="s">
        <v>784</v>
      </c>
      <c r="D40" s="717"/>
      <c r="E40" s="717"/>
      <c r="F40" s="717"/>
      <c r="G40" s="717"/>
      <c r="H40" s="717"/>
      <c r="I40" s="717"/>
      <c r="J40" s="717"/>
      <c r="K40" s="717"/>
    </row>
    <row r="41" spans="2:17" s="641" customFormat="1" ht="15" customHeight="1">
      <c r="B41" s="715"/>
      <c r="C41" s="717" t="s">
        <v>785</v>
      </c>
      <c r="D41" s="717"/>
      <c r="E41" s="717"/>
      <c r="F41" s="717"/>
      <c r="G41" s="717"/>
      <c r="H41" s="717"/>
      <c r="I41" s="717"/>
      <c r="J41" s="717"/>
      <c r="K41" s="717"/>
    </row>
    <row r="42" spans="2:17" s="641" customFormat="1" ht="15" customHeight="1">
      <c r="B42" s="715" t="s">
        <v>786</v>
      </c>
      <c r="C42" s="1806" t="s">
        <v>787</v>
      </c>
      <c r="D42" s="1806"/>
      <c r="E42" s="1806"/>
      <c r="F42" s="1806"/>
      <c r="G42" s="1806"/>
      <c r="H42" s="1806"/>
      <c r="I42" s="1806"/>
      <c r="J42" s="1806"/>
      <c r="K42" s="1806"/>
      <c r="L42" s="1806"/>
      <c r="M42" s="1806"/>
    </row>
    <row r="43" spans="2:17" s="641" customFormat="1" ht="15" customHeight="1">
      <c r="B43" s="715"/>
      <c r="C43" s="1786" t="s">
        <v>788</v>
      </c>
      <c r="D43" s="1786"/>
      <c r="E43" s="1786"/>
      <c r="F43" s="1786"/>
      <c r="G43" s="1786"/>
      <c r="H43" s="1786"/>
      <c r="I43" s="1786"/>
      <c r="J43" s="1786"/>
      <c r="K43" s="1786"/>
      <c r="L43" s="1786"/>
      <c r="M43" s="1786"/>
    </row>
    <row r="44" spans="2:17" s="641" customFormat="1" ht="15" customHeight="1">
      <c r="B44" s="715" t="s">
        <v>789</v>
      </c>
      <c r="C44" s="1786" t="s">
        <v>790</v>
      </c>
      <c r="D44" s="1786"/>
      <c r="E44" s="1786"/>
      <c r="F44" s="1786"/>
      <c r="G44" s="1786"/>
      <c r="H44" s="1786"/>
      <c r="I44" s="1786"/>
      <c r="J44" s="1786"/>
      <c r="K44" s="1786"/>
      <c r="L44" s="1786"/>
      <c r="M44" s="1786"/>
    </row>
    <row r="45" spans="2:17" s="641" customFormat="1" ht="15" customHeight="1">
      <c r="B45" s="723" t="s">
        <v>708</v>
      </c>
      <c r="C45" s="720" t="s">
        <v>791</v>
      </c>
      <c r="D45" s="717"/>
      <c r="E45" s="724"/>
      <c r="F45" s="717"/>
      <c r="G45" s="717"/>
      <c r="H45" s="717"/>
      <c r="I45" s="717"/>
      <c r="J45" s="717"/>
      <c r="K45" s="717"/>
    </row>
    <row r="46" spans="2:17" s="725" customFormat="1" ht="15" customHeight="1">
      <c r="B46" s="723" t="s">
        <v>710</v>
      </c>
      <c r="C46" s="720" t="s">
        <v>792</v>
      </c>
      <c r="D46" s="717"/>
      <c r="E46" s="724"/>
      <c r="F46" s="717"/>
      <c r="G46" s="717"/>
      <c r="H46" s="717"/>
      <c r="I46" s="717"/>
      <c r="J46" s="717"/>
      <c r="K46" s="717"/>
      <c r="L46" s="641"/>
      <c r="M46" s="641"/>
    </row>
    <row r="47" spans="2:17" ht="19.5" customHeight="1"/>
    <row r="48" spans="2:17"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sheetData>
  <mergeCells count="62">
    <mergeCell ref="B4:D4"/>
    <mergeCell ref="E4:H4"/>
    <mergeCell ref="J4:M4"/>
    <mergeCell ref="B1:J1"/>
    <mergeCell ref="K1:M1"/>
    <mergeCell ref="B3:D3"/>
    <mergeCell ref="E3:H3"/>
    <mergeCell ref="J3:M3"/>
    <mergeCell ref="M9:M10"/>
    <mergeCell ref="E10:F10"/>
    <mergeCell ref="B5:D5"/>
    <mergeCell ref="E5:H5"/>
    <mergeCell ref="J5:M5"/>
    <mergeCell ref="B6:D6"/>
    <mergeCell ref="E6:M6"/>
    <mergeCell ref="B7:F7"/>
    <mergeCell ref="G7:J7"/>
    <mergeCell ref="K7:M7"/>
    <mergeCell ref="B8:F8"/>
    <mergeCell ref="B9:B10"/>
    <mergeCell ref="C9:D10"/>
    <mergeCell ref="E9:F9"/>
    <mergeCell ref="L9:L10"/>
    <mergeCell ref="E18:F18"/>
    <mergeCell ref="B20:J20"/>
    <mergeCell ref="K20:M20"/>
    <mergeCell ref="B21:F21"/>
    <mergeCell ref="G21:J21"/>
    <mergeCell ref="K21:M21"/>
    <mergeCell ref="B11:B18"/>
    <mergeCell ref="C11:C18"/>
    <mergeCell ref="D11:D18"/>
    <mergeCell ref="E11:E14"/>
    <mergeCell ref="K11:K18"/>
    <mergeCell ref="M11:M18"/>
    <mergeCell ref="E15:F15"/>
    <mergeCell ref="G15:J15"/>
    <mergeCell ref="E16:F16"/>
    <mergeCell ref="E17:F17"/>
    <mergeCell ref="C42:M42"/>
    <mergeCell ref="B22:F22"/>
    <mergeCell ref="B23:B32"/>
    <mergeCell ref="C23:C32"/>
    <mergeCell ref="D23:D30"/>
    <mergeCell ref="E23:F23"/>
    <mergeCell ref="E32:F32"/>
    <mergeCell ref="C43:M43"/>
    <mergeCell ref="C44:M44"/>
    <mergeCell ref="M23:M32"/>
    <mergeCell ref="E24:F24"/>
    <mergeCell ref="E25:F25"/>
    <mergeCell ref="E26:F26"/>
    <mergeCell ref="E27:F28"/>
    <mergeCell ref="I27:J27"/>
    <mergeCell ref="G28:J28"/>
    <mergeCell ref="E29:F29"/>
    <mergeCell ref="E30:F30"/>
    <mergeCell ref="E31:F31"/>
    <mergeCell ref="K23:K30"/>
    <mergeCell ref="B33:M33"/>
    <mergeCell ref="C34:L34"/>
    <mergeCell ref="C36:M36"/>
  </mergeCells>
  <phoneticPr fontId="4"/>
  <pageMargins left="0.59055118110236227" right="0.59055118110236227" top="0.70866141732283472" bottom="0.70866141732283472" header="0.51181102362204722" footer="0.51181102362204722"/>
  <pageSetup paperSize="9"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sheetPr>
  <dimension ref="B1:AC134"/>
  <sheetViews>
    <sheetView showGridLines="0" zoomScaleNormal="100" zoomScaleSheetLayoutView="80" workbookViewId="0">
      <selection activeCell="B1" sqref="B1:J1"/>
    </sheetView>
  </sheetViews>
  <sheetFormatPr defaultRowHeight="13.5"/>
  <cols>
    <col min="1" max="1" width="1.625" customWidth="1"/>
    <col min="2" max="2" width="5.125" customWidth="1"/>
    <col min="3" max="3" width="4.125" customWidth="1"/>
    <col min="4" max="4" width="10.125" customWidth="1"/>
    <col min="5" max="5" width="3.125" style="649" bestFit="1" customWidth="1"/>
    <col min="6" max="6" width="39.5" customWidth="1"/>
    <col min="7" max="7" width="12.75" customWidth="1"/>
    <col min="8" max="8" width="14" customWidth="1"/>
    <col min="9" max="9" width="12.875" customWidth="1"/>
    <col min="10" max="10" width="12.125" customWidth="1"/>
    <col min="11" max="11" width="6.625" customWidth="1"/>
    <col min="12" max="12" width="8.125" customWidth="1"/>
    <col min="13" max="13" width="8" customWidth="1"/>
    <col min="14" max="14" width="1.75" customWidth="1"/>
    <col min="257" max="257" width="1.625" customWidth="1"/>
    <col min="258" max="258" width="5.125" customWidth="1"/>
    <col min="259" max="259" width="4.125" customWidth="1"/>
    <col min="260" max="260" width="10.125" customWidth="1"/>
    <col min="261" max="261" width="3.125" bestFit="1" customWidth="1"/>
    <col min="262" max="262" width="39.5" customWidth="1"/>
    <col min="263" max="263" width="12.75" customWidth="1"/>
    <col min="264" max="264" width="14" customWidth="1"/>
    <col min="265" max="265" width="12.875" customWidth="1"/>
    <col min="266" max="266" width="12.125" customWidth="1"/>
    <col min="267" max="267" width="6.625" customWidth="1"/>
    <col min="268" max="268" width="8.125" customWidth="1"/>
    <col min="269" max="269" width="8" customWidth="1"/>
    <col min="270" max="270" width="1.75" customWidth="1"/>
    <col min="513" max="513" width="1.625" customWidth="1"/>
    <col min="514" max="514" width="5.125" customWidth="1"/>
    <col min="515" max="515" width="4.125" customWidth="1"/>
    <col min="516" max="516" width="10.125" customWidth="1"/>
    <col min="517" max="517" width="3.125" bestFit="1" customWidth="1"/>
    <col min="518" max="518" width="39.5" customWidth="1"/>
    <col min="519" max="519" width="12.75" customWidth="1"/>
    <col min="520" max="520" width="14" customWidth="1"/>
    <col min="521" max="521" width="12.875" customWidth="1"/>
    <col min="522" max="522" width="12.125" customWidth="1"/>
    <col min="523" max="523" width="6.625" customWidth="1"/>
    <col min="524" max="524" width="8.125" customWidth="1"/>
    <col min="525" max="525" width="8" customWidth="1"/>
    <col min="526" max="526" width="1.75" customWidth="1"/>
    <col min="769" max="769" width="1.625" customWidth="1"/>
    <col min="770" max="770" width="5.125" customWidth="1"/>
    <col min="771" max="771" width="4.125" customWidth="1"/>
    <col min="772" max="772" width="10.125" customWidth="1"/>
    <col min="773" max="773" width="3.125" bestFit="1" customWidth="1"/>
    <col min="774" max="774" width="39.5" customWidth="1"/>
    <col min="775" max="775" width="12.75" customWidth="1"/>
    <col min="776" max="776" width="14" customWidth="1"/>
    <col min="777" max="777" width="12.875" customWidth="1"/>
    <col min="778" max="778" width="12.125" customWidth="1"/>
    <col min="779" max="779" width="6.625" customWidth="1"/>
    <col min="780" max="780" width="8.125" customWidth="1"/>
    <col min="781" max="781" width="8" customWidth="1"/>
    <col min="782" max="782" width="1.75" customWidth="1"/>
    <col min="1025" max="1025" width="1.625" customWidth="1"/>
    <col min="1026" max="1026" width="5.125" customWidth="1"/>
    <col min="1027" max="1027" width="4.125" customWidth="1"/>
    <col min="1028" max="1028" width="10.125" customWidth="1"/>
    <col min="1029" max="1029" width="3.125" bestFit="1" customWidth="1"/>
    <col min="1030" max="1030" width="39.5" customWidth="1"/>
    <col min="1031" max="1031" width="12.75" customWidth="1"/>
    <col min="1032" max="1032" width="14" customWidth="1"/>
    <col min="1033" max="1033" width="12.875" customWidth="1"/>
    <col min="1034" max="1034" width="12.125" customWidth="1"/>
    <col min="1035" max="1035" width="6.625" customWidth="1"/>
    <col min="1036" max="1036" width="8.125" customWidth="1"/>
    <col min="1037" max="1037" width="8" customWidth="1"/>
    <col min="1038" max="1038" width="1.75" customWidth="1"/>
    <col min="1281" max="1281" width="1.625" customWidth="1"/>
    <col min="1282" max="1282" width="5.125" customWidth="1"/>
    <col min="1283" max="1283" width="4.125" customWidth="1"/>
    <col min="1284" max="1284" width="10.125" customWidth="1"/>
    <col min="1285" max="1285" width="3.125" bestFit="1" customWidth="1"/>
    <col min="1286" max="1286" width="39.5" customWidth="1"/>
    <col min="1287" max="1287" width="12.75" customWidth="1"/>
    <col min="1288" max="1288" width="14" customWidth="1"/>
    <col min="1289" max="1289" width="12.875" customWidth="1"/>
    <col min="1290" max="1290" width="12.125" customWidth="1"/>
    <col min="1291" max="1291" width="6.625" customWidth="1"/>
    <col min="1292" max="1292" width="8.125" customWidth="1"/>
    <col min="1293" max="1293" width="8" customWidth="1"/>
    <col min="1294" max="1294" width="1.75" customWidth="1"/>
    <col min="1537" max="1537" width="1.625" customWidth="1"/>
    <col min="1538" max="1538" width="5.125" customWidth="1"/>
    <col min="1539" max="1539" width="4.125" customWidth="1"/>
    <col min="1540" max="1540" width="10.125" customWidth="1"/>
    <col min="1541" max="1541" width="3.125" bestFit="1" customWidth="1"/>
    <col min="1542" max="1542" width="39.5" customWidth="1"/>
    <col min="1543" max="1543" width="12.75" customWidth="1"/>
    <col min="1544" max="1544" width="14" customWidth="1"/>
    <col min="1545" max="1545" width="12.875" customWidth="1"/>
    <col min="1546" max="1546" width="12.125" customWidth="1"/>
    <col min="1547" max="1547" width="6.625" customWidth="1"/>
    <col min="1548" max="1548" width="8.125" customWidth="1"/>
    <col min="1549" max="1549" width="8" customWidth="1"/>
    <col min="1550" max="1550" width="1.75" customWidth="1"/>
    <col min="1793" max="1793" width="1.625" customWidth="1"/>
    <col min="1794" max="1794" width="5.125" customWidth="1"/>
    <col min="1795" max="1795" width="4.125" customWidth="1"/>
    <col min="1796" max="1796" width="10.125" customWidth="1"/>
    <col min="1797" max="1797" width="3.125" bestFit="1" customWidth="1"/>
    <col min="1798" max="1798" width="39.5" customWidth="1"/>
    <col min="1799" max="1799" width="12.75" customWidth="1"/>
    <col min="1800" max="1800" width="14" customWidth="1"/>
    <col min="1801" max="1801" width="12.875" customWidth="1"/>
    <col min="1802" max="1802" width="12.125" customWidth="1"/>
    <col min="1803" max="1803" width="6.625" customWidth="1"/>
    <col min="1804" max="1804" width="8.125" customWidth="1"/>
    <col min="1805" max="1805" width="8" customWidth="1"/>
    <col min="1806" max="1806" width="1.75" customWidth="1"/>
    <col min="2049" max="2049" width="1.625" customWidth="1"/>
    <col min="2050" max="2050" width="5.125" customWidth="1"/>
    <col min="2051" max="2051" width="4.125" customWidth="1"/>
    <col min="2052" max="2052" width="10.125" customWidth="1"/>
    <col min="2053" max="2053" width="3.125" bestFit="1" customWidth="1"/>
    <col min="2054" max="2054" width="39.5" customWidth="1"/>
    <col min="2055" max="2055" width="12.75" customWidth="1"/>
    <col min="2056" max="2056" width="14" customWidth="1"/>
    <col min="2057" max="2057" width="12.875" customWidth="1"/>
    <col min="2058" max="2058" width="12.125" customWidth="1"/>
    <col min="2059" max="2059" width="6.625" customWidth="1"/>
    <col min="2060" max="2060" width="8.125" customWidth="1"/>
    <col min="2061" max="2061" width="8" customWidth="1"/>
    <col min="2062" max="2062" width="1.75" customWidth="1"/>
    <col min="2305" max="2305" width="1.625" customWidth="1"/>
    <col min="2306" max="2306" width="5.125" customWidth="1"/>
    <col min="2307" max="2307" width="4.125" customWidth="1"/>
    <col min="2308" max="2308" width="10.125" customWidth="1"/>
    <col min="2309" max="2309" width="3.125" bestFit="1" customWidth="1"/>
    <col min="2310" max="2310" width="39.5" customWidth="1"/>
    <col min="2311" max="2311" width="12.75" customWidth="1"/>
    <col min="2312" max="2312" width="14" customWidth="1"/>
    <col min="2313" max="2313" width="12.875" customWidth="1"/>
    <col min="2314" max="2314" width="12.125" customWidth="1"/>
    <col min="2315" max="2315" width="6.625" customWidth="1"/>
    <col min="2316" max="2316" width="8.125" customWidth="1"/>
    <col min="2317" max="2317" width="8" customWidth="1"/>
    <col min="2318" max="2318" width="1.75" customWidth="1"/>
    <col min="2561" max="2561" width="1.625" customWidth="1"/>
    <col min="2562" max="2562" width="5.125" customWidth="1"/>
    <col min="2563" max="2563" width="4.125" customWidth="1"/>
    <col min="2564" max="2564" width="10.125" customWidth="1"/>
    <col min="2565" max="2565" width="3.125" bestFit="1" customWidth="1"/>
    <col min="2566" max="2566" width="39.5" customWidth="1"/>
    <col min="2567" max="2567" width="12.75" customWidth="1"/>
    <col min="2568" max="2568" width="14" customWidth="1"/>
    <col min="2569" max="2569" width="12.875" customWidth="1"/>
    <col min="2570" max="2570" width="12.125" customWidth="1"/>
    <col min="2571" max="2571" width="6.625" customWidth="1"/>
    <col min="2572" max="2572" width="8.125" customWidth="1"/>
    <col min="2573" max="2573" width="8" customWidth="1"/>
    <col min="2574" max="2574" width="1.75" customWidth="1"/>
    <col min="2817" max="2817" width="1.625" customWidth="1"/>
    <col min="2818" max="2818" width="5.125" customWidth="1"/>
    <col min="2819" max="2819" width="4.125" customWidth="1"/>
    <col min="2820" max="2820" width="10.125" customWidth="1"/>
    <col min="2821" max="2821" width="3.125" bestFit="1" customWidth="1"/>
    <col min="2822" max="2822" width="39.5" customWidth="1"/>
    <col min="2823" max="2823" width="12.75" customWidth="1"/>
    <col min="2824" max="2824" width="14" customWidth="1"/>
    <col min="2825" max="2825" width="12.875" customWidth="1"/>
    <col min="2826" max="2826" width="12.125" customWidth="1"/>
    <col min="2827" max="2827" width="6.625" customWidth="1"/>
    <col min="2828" max="2828" width="8.125" customWidth="1"/>
    <col min="2829" max="2829" width="8" customWidth="1"/>
    <col min="2830" max="2830" width="1.75" customWidth="1"/>
    <col min="3073" max="3073" width="1.625" customWidth="1"/>
    <col min="3074" max="3074" width="5.125" customWidth="1"/>
    <col min="3075" max="3075" width="4.125" customWidth="1"/>
    <col min="3076" max="3076" width="10.125" customWidth="1"/>
    <col min="3077" max="3077" width="3.125" bestFit="1" customWidth="1"/>
    <col min="3078" max="3078" width="39.5" customWidth="1"/>
    <col min="3079" max="3079" width="12.75" customWidth="1"/>
    <col min="3080" max="3080" width="14" customWidth="1"/>
    <col min="3081" max="3081" width="12.875" customWidth="1"/>
    <col min="3082" max="3082" width="12.125" customWidth="1"/>
    <col min="3083" max="3083" width="6.625" customWidth="1"/>
    <col min="3084" max="3084" width="8.125" customWidth="1"/>
    <col min="3085" max="3085" width="8" customWidth="1"/>
    <col min="3086" max="3086" width="1.75" customWidth="1"/>
    <col min="3329" max="3329" width="1.625" customWidth="1"/>
    <col min="3330" max="3330" width="5.125" customWidth="1"/>
    <col min="3331" max="3331" width="4.125" customWidth="1"/>
    <col min="3332" max="3332" width="10.125" customWidth="1"/>
    <col min="3333" max="3333" width="3.125" bestFit="1" customWidth="1"/>
    <col min="3334" max="3334" width="39.5" customWidth="1"/>
    <col min="3335" max="3335" width="12.75" customWidth="1"/>
    <col min="3336" max="3336" width="14" customWidth="1"/>
    <col min="3337" max="3337" width="12.875" customWidth="1"/>
    <col min="3338" max="3338" width="12.125" customWidth="1"/>
    <col min="3339" max="3339" width="6.625" customWidth="1"/>
    <col min="3340" max="3340" width="8.125" customWidth="1"/>
    <col min="3341" max="3341" width="8" customWidth="1"/>
    <col min="3342" max="3342" width="1.75" customWidth="1"/>
    <col min="3585" max="3585" width="1.625" customWidth="1"/>
    <col min="3586" max="3586" width="5.125" customWidth="1"/>
    <col min="3587" max="3587" width="4.125" customWidth="1"/>
    <col min="3588" max="3588" width="10.125" customWidth="1"/>
    <col min="3589" max="3589" width="3.125" bestFit="1" customWidth="1"/>
    <col min="3590" max="3590" width="39.5" customWidth="1"/>
    <col min="3591" max="3591" width="12.75" customWidth="1"/>
    <col min="3592" max="3592" width="14" customWidth="1"/>
    <col min="3593" max="3593" width="12.875" customWidth="1"/>
    <col min="3594" max="3594" width="12.125" customWidth="1"/>
    <col min="3595" max="3595" width="6.625" customWidth="1"/>
    <col min="3596" max="3596" width="8.125" customWidth="1"/>
    <col min="3597" max="3597" width="8" customWidth="1"/>
    <col min="3598" max="3598" width="1.75" customWidth="1"/>
    <col min="3841" max="3841" width="1.625" customWidth="1"/>
    <col min="3842" max="3842" width="5.125" customWidth="1"/>
    <col min="3843" max="3843" width="4.125" customWidth="1"/>
    <col min="3844" max="3844" width="10.125" customWidth="1"/>
    <col min="3845" max="3845" width="3.125" bestFit="1" customWidth="1"/>
    <col min="3846" max="3846" width="39.5" customWidth="1"/>
    <col min="3847" max="3847" width="12.75" customWidth="1"/>
    <col min="3848" max="3848" width="14" customWidth="1"/>
    <col min="3849" max="3849" width="12.875" customWidth="1"/>
    <col min="3850" max="3850" width="12.125" customWidth="1"/>
    <col min="3851" max="3851" width="6.625" customWidth="1"/>
    <col min="3852" max="3852" width="8.125" customWidth="1"/>
    <col min="3853" max="3853" width="8" customWidth="1"/>
    <col min="3854" max="3854" width="1.75" customWidth="1"/>
    <col min="4097" max="4097" width="1.625" customWidth="1"/>
    <col min="4098" max="4098" width="5.125" customWidth="1"/>
    <col min="4099" max="4099" width="4.125" customWidth="1"/>
    <col min="4100" max="4100" width="10.125" customWidth="1"/>
    <col min="4101" max="4101" width="3.125" bestFit="1" customWidth="1"/>
    <col min="4102" max="4102" width="39.5" customWidth="1"/>
    <col min="4103" max="4103" width="12.75" customWidth="1"/>
    <col min="4104" max="4104" width="14" customWidth="1"/>
    <col min="4105" max="4105" width="12.875" customWidth="1"/>
    <col min="4106" max="4106" width="12.125" customWidth="1"/>
    <col min="4107" max="4107" width="6.625" customWidth="1"/>
    <col min="4108" max="4108" width="8.125" customWidth="1"/>
    <col min="4109" max="4109" width="8" customWidth="1"/>
    <col min="4110" max="4110" width="1.75" customWidth="1"/>
    <col min="4353" max="4353" width="1.625" customWidth="1"/>
    <col min="4354" max="4354" width="5.125" customWidth="1"/>
    <col min="4355" max="4355" width="4.125" customWidth="1"/>
    <col min="4356" max="4356" width="10.125" customWidth="1"/>
    <col min="4357" max="4357" width="3.125" bestFit="1" customWidth="1"/>
    <col min="4358" max="4358" width="39.5" customWidth="1"/>
    <col min="4359" max="4359" width="12.75" customWidth="1"/>
    <col min="4360" max="4360" width="14" customWidth="1"/>
    <col min="4361" max="4361" width="12.875" customWidth="1"/>
    <col min="4362" max="4362" width="12.125" customWidth="1"/>
    <col min="4363" max="4363" width="6.625" customWidth="1"/>
    <col min="4364" max="4364" width="8.125" customWidth="1"/>
    <col min="4365" max="4365" width="8" customWidth="1"/>
    <col min="4366" max="4366" width="1.75" customWidth="1"/>
    <col min="4609" max="4609" width="1.625" customWidth="1"/>
    <col min="4610" max="4610" width="5.125" customWidth="1"/>
    <col min="4611" max="4611" width="4.125" customWidth="1"/>
    <col min="4612" max="4612" width="10.125" customWidth="1"/>
    <col min="4613" max="4613" width="3.125" bestFit="1" customWidth="1"/>
    <col min="4614" max="4614" width="39.5" customWidth="1"/>
    <col min="4615" max="4615" width="12.75" customWidth="1"/>
    <col min="4616" max="4616" width="14" customWidth="1"/>
    <col min="4617" max="4617" width="12.875" customWidth="1"/>
    <col min="4618" max="4618" width="12.125" customWidth="1"/>
    <col min="4619" max="4619" width="6.625" customWidth="1"/>
    <col min="4620" max="4620" width="8.125" customWidth="1"/>
    <col min="4621" max="4621" width="8" customWidth="1"/>
    <col min="4622" max="4622" width="1.75" customWidth="1"/>
    <col min="4865" max="4865" width="1.625" customWidth="1"/>
    <col min="4866" max="4866" width="5.125" customWidth="1"/>
    <col min="4867" max="4867" width="4.125" customWidth="1"/>
    <col min="4868" max="4868" width="10.125" customWidth="1"/>
    <col min="4869" max="4869" width="3.125" bestFit="1" customWidth="1"/>
    <col min="4870" max="4870" width="39.5" customWidth="1"/>
    <col min="4871" max="4871" width="12.75" customWidth="1"/>
    <col min="4872" max="4872" width="14" customWidth="1"/>
    <col min="4873" max="4873" width="12.875" customWidth="1"/>
    <col min="4874" max="4874" width="12.125" customWidth="1"/>
    <col min="4875" max="4875" width="6.625" customWidth="1"/>
    <col min="4876" max="4876" width="8.125" customWidth="1"/>
    <col min="4877" max="4877" width="8" customWidth="1"/>
    <col min="4878" max="4878" width="1.75" customWidth="1"/>
    <col min="5121" max="5121" width="1.625" customWidth="1"/>
    <col min="5122" max="5122" width="5.125" customWidth="1"/>
    <col min="5123" max="5123" width="4.125" customWidth="1"/>
    <col min="5124" max="5124" width="10.125" customWidth="1"/>
    <col min="5125" max="5125" width="3.125" bestFit="1" customWidth="1"/>
    <col min="5126" max="5126" width="39.5" customWidth="1"/>
    <col min="5127" max="5127" width="12.75" customWidth="1"/>
    <col min="5128" max="5128" width="14" customWidth="1"/>
    <col min="5129" max="5129" width="12.875" customWidth="1"/>
    <col min="5130" max="5130" width="12.125" customWidth="1"/>
    <col min="5131" max="5131" width="6.625" customWidth="1"/>
    <col min="5132" max="5132" width="8.125" customWidth="1"/>
    <col min="5133" max="5133" width="8" customWidth="1"/>
    <col min="5134" max="5134" width="1.75" customWidth="1"/>
    <col min="5377" max="5377" width="1.625" customWidth="1"/>
    <col min="5378" max="5378" width="5.125" customWidth="1"/>
    <col min="5379" max="5379" width="4.125" customWidth="1"/>
    <col min="5380" max="5380" width="10.125" customWidth="1"/>
    <col min="5381" max="5381" width="3.125" bestFit="1" customWidth="1"/>
    <col min="5382" max="5382" width="39.5" customWidth="1"/>
    <col min="5383" max="5383" width="12.75" customWidth="1"/>
    <col min="5384" max="5384" width="14" customWidth="1"/>
    <col min="5385" max="5385" width="12.875" customWidth="1"/>
    <col min="5386" max="5386" width="12.125" customWidth="1"/>
    <col min="5387" max="5387" width="6.625" customWidth="1"/>
    <col min="5388" max="5388" width="8.125" customWidth="1"/>
    <col min="5389" max="5389" width="8" customWidth="1"/>
    <col min="5390" max="5390" width="1.75" customWidth="1"/>
    <col min="5633" max="5633" width="1.625" customWidth="1"/>
    <col min="5634" max="5634" width="5.125" customWidth="1"/>
    <col min="5635" max="5635" width="4.125" customWidth="1"/>
    <col min="5636" max="5636" width="10.125" customWidth="1"/>
    <col min="5637" max="5637" width="3.125" bestFit="1" customWidth="1"/>
    <col min="5638" max="5638" width="39.5" customWidth="1"/>
    <col min="5639" max="5639" width="12.75" customWidth="1"/>
    <col min="5640" max="5640" width="14" customWidth="1"/>
    <col min="5641" max="5641" width="12.875" customWidth="1"/>
    <col min="5642" max="5642" width="12.125" customWidth="1"/>
    <col min="5643" max="5643" width="6.625" customWidth="1"/>
    <col min="5644" max="5644" width="8.125" customWidth="1"/>
    <col min="5645" max="5645" width="8" customWidth="1"/>
    <col min="5646" max="5646" width="1.75" customWidth="1"/>
    <col min="5889" max="5889" width="1.625" customWidth="1"/>
    <col min="5890" max="5890" width="5.125" customWidth="1"/>
    <col min="5891" max="5891" width="4.125" customWidth="1"/>
    <col min="5892" max="5892" width="10.125" customWidth="1"/>
    <col min="5893" max="5893" width="3.125" bestFit="1" customWidth="1"/>
    <col min="5894" max="5894" width="39.5" customWidth="1"/>
    <col min="5895" max="5895" width="12.75" customWidth="1"/>
    <col min="5896" max="5896" width="14" customWidth="1"/>
    <col min="5897" max="5897" width="12.875" customWidth="1"/>
    <col min="5898" max="5898" width="12.125" customWidth="1"/>
    <col min="5899" max="5899" width="6.625" customWidth="1"/>
    <col min="5900" max="5900" width="8.125" customWidth="1"/>
    <col min="5901" max="5901" width="8" customWidth="1"/>
    <col min="5902" max="5902" width="1.75" customWidth="1"/>
    <col min="6145" max="6145" width="1.625" customWidth="1"/>
    <col min="6146" max="6146" width="5.125" customWidth="1"/>
    <col min="6147" max="6147" width="4.125" customWidth="1"/>
    <col min="6148" max="6148" width="10.125" customWidth="1"/>
    <col min="6149" max="6149" width="3.125" bestFit="1" customWidth="1"/>
    <col min="6150" max="6150" width="39.5" customWidth="1"/>
    <col min="6151" max="6151" width="12.75" customWidth="1"/>
    <col min="6152" max="6152" width="14" customWidth="1"/>
    <col min="6153" max="6153" width="12.875" customWidth="1"/>
    <col min="6154" max="6154" width="12.125" customWidth="1"/>
    <col min="6155" max="6155" width="6.625" customWidth="1"/>
    <col min="6156" max="6156" width="8.125" customWidth="1"/>
    <col min="6157" max="6157" width="8" customWidth="1"/>
    <col min="6158" max="6158" width="1.75" customWidth="1"/>
    <col min="6401" max="6401" width="1.625" customWidth="1"/>
    <col min="6402" max="6402" width="5.125" customWidth="1"/>
    <col min="6403" max="6403" width="4.125" customWidth="1"/>
    <col min="6404" max="6404" width="10.125" customWidth="1"/>
    <col min="6405" max="6405" width="3.125" bestFit="1" customWidth="1"/>
    <col min="6406" max="6406" width="39.5" customWidth="1"/>
    <col min="6407" max="6407" width="12.75" customWidth="1"/>
    <col min="6408" max="6408" width="14" customWidth="1"/>
    <col min="6409" max="6409" width="12.875" customWidth="1"/>
    <col min="6410" max="6410" width="12.125" customWidth="1"/>
    <col min="6411" max="6411" width="6.625" customWidth="1"/>
    <col min="6412" max="6412" width="8.125" customWidth="1"/>
    <col min="6413" max="6413" width="8" customWidth="1"/>
    <col min="6414" max="6414" width="1.75" customWidth="1"/>
    <col min="6657" max="6657" width="1.625" customWidth="1"/>
    <col min="6658" max="6658" width="5.125" customWidth="1"/>
    <col min="6659" max="6659" width="4.125" customWidth="1"/>
    <col min="6660" max="6660" width="10.125" customWidth="1"/>
    <col min="6661" max="6661" width="3.125" bestFit="1" customWidth="1"/>
    <col min="6662" max="6662" width="39.5" customWidth="1"/>
    <col min="6663" max="6663" width="12.75" customWidth="1"/>
    <col min="6664" max="6664" width="14" customWidth="1"/>
    <col min="6665" max="6665" width="12.875" customWidth="1"/>
    <col min="6666" max="6666" width="12.125" customWidth="1"/>
    <col min="6667" max="6667" width="6.625" customWidth="1"/>
    <col min="6668" max="6668" width="8.125" customWidth="1"/>
    <col min="6669" max="6669" width="8" customWidth="1"/>
    <col min="6670" max="6670" width="1.75" customWidth="1"/>
    <col min="6913" max="6913" width="1.625" customWidth="1"/>
    <col min="6914" max="6914" width="5.125" customWidth="1"/>
    <col min="6915" max="6915" width="4.125" customWidth="1"/>
    <col min="6916" max="6916" width="10.125" customWidth="1"/>
    <col min="6917" max="6917" width="3.125" bestFit="1" customWidth="1"/>
    <col min="6918" max="6918" width="39.5" customWidth="1"/>
    <col min="6919" max="6919" width="12.75" customWidth="1"/>
    <col min="6920" max="6920" width="14" customWidth="1"/>
    <col min="6921" max="6921" width="12.875" customWidth="1"/>
    <col min="6922" max="6922" width="12.125" customWidth="1"/>
    <col min="6923" max="6923" width="6.625" customWidth="1"/>
    <col min="6924" max="6924" width="8.125" customWidth="1"/>
    <col min="6925" max="6925" width="8" customWidth="1"/>
    <col min="6926" max="6926" width="1.75" customWidth="1"/>
    <col min="7169" max="7169" width="1.625" customWidth="1"/>
    <col min="7170" max="7170" width="5.125" customWidth="1"/>
    <col min="7171" max="7171" width="4.125" customWidth="1"/>
    <col min="7172" max="7172" width="10.125" customWidth="1"/>
    <col min="7173" max="7173" width="3.125" bestFit="1" customWidth="1"/>
    <col min="7174" max="7174" width="39.5" customWidth="1"/>
    <col min="7175" max="7175" width="12.75" customWidth="1"/>
    <col min="7176" max="7176" width="14" customWidth="1"/>
    <col min="7177" max="7177" width="12.875" customWidth="1"/>
    <col min="7178" max="7178" width="12.125" customWidth="1"/>
    <col min="7179" max="7179" width="6.625" customWidth="1"/>
    <col min="7180" max="7180" width="8.125" customWidth="1"/>
    <col min="7181" max="7181" width="8" customWidth="1"/>
    <col min="7182" max="7182" width="1.75" customWidth="1"/>
    <col min="7425" max="7425" width="1.625" customWidth="1"/>
    <col min="7426" max="7426" width="5.125" customWidth="1"/>
    <col min="7427" max="7427" width="4.125" customWidth="1"/>
    <col min="7428" max="7428" width="10.125" customWidth="1"/>
    <col min="7429" max="7429" width="3.125" bestFit="1" customWidth="1"/>
    <col min="7430" max="7430" width="39.5" customWidth="1"/>
    <col min="7431" max="7431" width="12.75" customWidth="1"/>
    <col min="7432" max="7432" width="14" customWidth="1"/>
    <col min="7433" max="7433" width="12.875" customWidth="1"/>
    <col min="7434" max="7434" width="12.125" customWidth="1"/>
    <col min="7435" max="7435" width="6.625" customWidth="1"/>
    <col min="7436" max="7436" width="8.125" customWidth="1"/>
    <col min="7437" max="7437" width="8" customWidth="1"/>
    <col min="7438" max="7438" width="1.75" customWidth="1"/>
    <col min="7681" max="7681" width="1.625" customWidth="1"/>
    <col min="7682" max="7682" width="5.125" customWidth="1"/>
    <col min="7683" max="7683" width="4.125" customWidth="1"/>
    <col min="7684" max="7684" width="10.125" customWidth="1"/>
    <col min="7685" max="7685" width="3.125" bestFit="1" customWidth="1"/>
    <col min="7686" max="7686" width="39.5" customWidth="1"/>
    <col min="7687" max="7687" width="12.75" customWidth="1"/>
    <col min="7688" max="7688" width="14" customWidth="1"/>
    <col min="7689" max="7689" width="12.875" customWidth="1"/>
    <col min="7690" max="7690" width="12.125" customWidth="1"/>
    <col min="7691" max="7691" width="6.625" customWidth="1"/>
    <col min="7692" max="7692" width="8.125" customWidth="1"/>
    <col min="7693" max="7693" width="8" customWidth="1"/>
    <col min="7694" max="7694" width="1.75" customWidth="1"/>
    <col min="7937" max="7937" width="1.625" customWidth="1"/>
    <col min="7938" max="7938" width="5.125" customWidth="1"/>
    <col min="7939" max="7939" width="4.125" customWidth="1"/>
    <col min="7940" max="7940" width="10.125" customWidth="1"/>
    <col min="7941" max="7941" width="3.125" bestFit="1" customWidth="1"/>
    <col min="7942" max="7942" width="39.5" customWidth="1"/>
    <col min="7943" max="7943" width="12.75" customWidth="1"/>
    <col min="7944" max="7944" width="14" customWidth="1"/>
    <col min="7945" max="7945" width="12.875" customWidth="1"/>
    <col min="7946" max="7946" width="12.125" customWidth="1"/>
    <col min="7947" max="7947" width="6.625" customWidth="1"/>
    <col min="7948" max="7948" width="8.125" customWidth="1"/>
    <col min="7949" max="7949" width="8" customWidth="1"/>
    <col min="7950" max="7950" width="1.75" customWidth="1"/>
    <col min="8193" max="8193" width="1.625" customWidth="1"/>
    <col min="8194" max="8194" width="5.125" customWidth="1"/>
    <col min="8195" max="8195" width="4.125" customWidth="1"/>
    <col min="8196" max="8196" width="10.125" customWidth="1"/>
    <col min="8197" max="8197" width="3.125" bestFit="1" customWidth="1"/>
    <col min="8198" max="8198" width="39.5" customWidth="1"/>
    <col min="8199" max="8199" width="12.75" customWidth="1"/>
    <col min="8200" max="8200" width="14" customWidth="1"/>
    <col min="8201" max="8201" width="12.875" customWidth="1"/>
    <col min="8202" max="8202" width="12.125" customWidth="1"/>
    <col min="8203" max="8203" width="6.625" customWidth="1"/>
    <col min="8204" max="8204" width="8.125" customWidth="1"/>
    <col min="8205" max="8205" width="8" customWidth="1"/>
    <col min="8206" max="8206" width="1.75" customWidth="1"/>
    <col min="8449" max="8449" width="1.625" customWidth="1"/>
    <col min="8450" max="8450" width="5.125" customWidth="1"/>
    <col min="8451" max="8451" width="4.125" customWidth="1"/>
    <col min="8452" max="8452" width="10.125" customWidth="1"/>
    <col min="8453" max="8453" width="3.125" bestFit="1" customWidth="1"/>
    <col min="8454" max="8454" width="39.5" customWidth="1"/>
    <col min="8455" max="8455" width="12.75" customWidth="1"/>
    <col min="8456" max="8456" width="14" customWidth="1"/>
    <col min="8457" max="8457" width="12.875" customWidth="1"/>
    <col min="8458" max="8458" width="12.125" customWidth="1"/>
    <col min="8459" max="8459" width="6.625" customWidth="1"/>
    <col min="8460" max="8460" width="8.125" customWidth="1"/>
    <col min="8461" max="8461" width="8" customWidth="1"/>
    <col min="8462" max="8462" width="1.75" customWidth="1"/>
    <col min="8705" max="8705" width="1.625" customWidth="1"/>
    <col min="8706" max="8706" width="5.125" customWidth="1"/>
    <col min="8707" max="8707" width="4.125" customWidth="1"/>
    <col min="8708" max="8708" width="10.125" customWidth="1"/>
    <col min="8709" max="8709" width="3.125" bestFit="1" customWidth="1"/>
    <col min="8710" max="8710" width="39.5" customWidth="1"/>
    <col min="8711" max="8711" width="12.75" customWidth="1"/>
    <col min="8712" max="8712" width="14" customWidth="1"/>
    <col min="8713" max="8713" width="12.875" customWidth="1"/>
    <col min="8714" max="8714" width="12.125" customWidth="1"/>
    <col min="8715" max="8715" width="6.625" customWidth="1"/>
    <col min="8716" max="8716" width="8.125" customWidth="1"/>
    <col min="8717" max="8717" width="8" customWidth="1"/>
    <col min="8718" max="8718" width="1.75" customWidth="1"/>
    <col min="8961" max="8961" width="1.625" customWidth="1"/>
    <col min="8962" max="8962" width="5.125" customWidth="1"/>
    <col min="8963" max="8963" width="4.125" customWidth="1"/>
    <col min="8964" max="8964" width="10.125" customWidth="1"/>
    <col min="8965" max="8965" width="3.125" bestFit="1" customWidth="1"/>
    <col min="8966" max="8966" width="39.5" customWidth="1"/>
    <col min="8967" max="8967" width="12.75" customWidth="1"/>
    <col min="8968" max="8968" width="14" customWidth="1"/>
    <col min="8969" max="8969" width="12.875" customWidth="1"/>
    <col min="8970" max="8970" width="12.125" customWidth="1"/>
    <col min="8971" max="8971" width="6.625" customWidth="1"/>
    <col min="8972" max="8972" width="8.125" customWidth="1"/>
    <col min="8973" max="8973" width="8" customWidth="1"/>
    <col min="8974" max="8974" width="1.75" customWidth="1"/>
    <col min="9217" max="9217" width="1.625" customWidth="1"/>
    <col min="9218" max="9218" width="5.125" customWidth="1"/>
    <col min="9219" max="9219" width="4.125" customWidth="1"/>
    <col min="9220" max="9220" width="10.125" customWidth="1"/>
    <col min="9221" max="9221" width="3.125" bestFit="1" customWidth="1"/>
    <col min="9222" max="9222" width="39.5" customWidth="1"/>
    <col min="9223" max="9223" width="12.75" customWidth="1"/>
    <col min="9224" max="9224" width="14" customWidth="1"/>
    <col min="9225" max="9225" width="12.875" customWidth="1"/>
    <col min="9226" max="9226" width="12.125" customWidth="1"/>
    <col min="9227" max="9227" width="6.625" customWidth="1"/>
    <col min="9228" max="9228" width="8.125" customWidth="1"/>
    <col min="9229" max="9229" width="8" customWidth="1"/>
    <col min="9230" max="9230" width="1.75" customWidth="1"/>
    <col min="9473" max="9473" width="1.625" customWidth="1"/>
    <col min="9474" max="9474" width="5.125" customWidth="1"/>
    <col min="9475" max="9475" width="4.125" customWidth="1"/>
    <col min="9476" max="9476" width="10.125" customWidth="1"/>
    <col min="9477" max="9477" width="3.125" bestFit="1" customWidth="1"/>
    <col min="9478" max="9478" width="39.5" customWidth="1"/>
    <col min="9479" max="9479" width="12.75" customWidth="1"/>
    <col min="9480" max="9480" width="14" customWidth="1"/>
    <col min="9481" max="9481" width="12.875" customWidth="1"/>
    <col min="9482" max="9482" width="12.125" customWidth="1"/>
    <col min="9483" max="9483" width="6.625" customWidth="1"/>
    <col min="9484" max="9484" width="8.125" customWidth="1"/>
    <col min="9485" max="9485" width="8" customWidth="1"/>
    <col min="9486" max="9486" width="1.75" customWidth="1"/>
    <col min="9729" max="9729" width="1.625" customWidth="1"/>
    <col min="9730" max="9730" width="5.125" customWidth="1"/>
    <col min="9731" max="9731" width="4.125" customWidth="1"/>
    <col min="9732" max="9732" width="10.125" customWidth="1"/>
    <col min="9733" max="9733" width="3.125" bestFit="1" customWidth="1"/>
    <col min="9734" max="9734" width="39.5" customWidth="1"/>
    <col min="9735" max="9735" width="12.75" customWidth="1"/>
    <col min="9736" max="9736" width="14" customWidth="1"/>
    <col min="9737" max="9737" width="12.875" customWidth="1"/>
    <col min="9738" max="9738" width="12.125" customWidth="1"/>
    <col min="9739" max="9739" width="6.625" customWidth="1"/>
    <col min="9740" max="9740" width="8.125" customWidth="1"/>
    <col min="9741" max="9741" width="8" customWidth="1"/>
    <col min="9742" max="9742" width="1.75" customWidth="1"/>
    <col min="9985" max="9985" width="1.625" customWidth="1"/>
    <col min="9986" max="9986" width="5.125" customWidth="1"/>
    <col min="9987" max="9987" width="4.125" customWidth="1"/>
    <col min="9988" max="9988" width="10.125" customWidth="1"/>
    <col min="9989" max="9989" width="3.125" bestFit="1" customWidth="1"/>
    <col min="9990" max="9990" width="39.5" customWidth="1"/>
    <col min="9991" max="9991" width="12.75" customWidth="1"/>
    <col min="9992" max="9992" width="14" customWidth="1"/>
    <col min="9993" max="9993" width="12.875" customWidth="1"/>
    <col min="9994" max="9994" width="12.125" customWidth="1"/>
    <col min="9995" max="9995" width="6.625" customWidth="1"/>
    <col min="9996" max="9996" width="8.125" customWidth="1"/>
    <col min="9997" max="9997" width="8" customWidth="1"/>
    <col min="9998" max="9998" width="1.75" customWidth="1"/>
    <col min="10241" max="10241" width="1.625" customWidth="1"/>
    <col min="10242" max="10242" width="5.125" customWidth="1"/>
    <col min="10243" max="10243" width="4.125" customWidth="1"/>
    <col min="10244" max="10244" width="10.125" customWidth="1"/>
    <col min="10245" max="10245" width="3.125" bestFit="1" customWidth="1"/>
    <col min="10246" max="10246" width="39.5" customWidth="1"/>
    <col min="10247" max="10247" width="12.75" customWidth="1"/>
    <col min="10248" max="10248" width="14" customWidth="1"/>
    <col min="10249" max="10249" width="12.875" customWidth="1"/>
    <col min="10250" max="10250" width="12.125" customWidth="1"/>
    <col min="10251" max="10251" width="6.625" customWidth="1"/>
    <col min="10252" max="10252" width="8.125" customWidth="1"/>
    <col min="10253" max="10253" width="8" customWidth="1"/>
    <col min="10254" max="10254" width="1.75" customWidth="1"/>
    <col min="10497" max="10497" width="1.625" customWidth="1"/>
    <col min="10498" max="10498" width="5.125" customWidth="1"/>
    <col min="10499" max="10499" width="4.125" customWidth="1"/>
    <col min="10500" max="10500" width="10.125" customWidth="1"/>
    <col min="10501" max="10501" width="3.125" bestFit="1" customWidth="1"/>
    <col min="10502" max="10502" width="39.5" customWidth="1"/>
    <col min="10503" max="10503" width="12.75" customWidth="1"/>
    <col min="10504" max="10504" width="14" customWidth="1"/>
    <col min="10505" max="10505" width="12.875" customWidth="1"/>
    <col min="10506" max="10506" width="12.125" customWidth="1"/>
    <col min="10507" max="10507" width="6.625" customWidth="1"/>
    <col min="10508" max="10508" width="8.125" customWidth="1"/>
    <col min="10509" max="10509" width="8" customWidth="1"/>
    <col min="10510" max="10510" width="1.75" customWidth="1"/>
    <col min="10753" max="10753" width="1.625" customWidth="1"/>
    <col min="10754" max="10754" width="5.125" customWidth="1"/>
    <col min="10755" max="10755" width="4.125" customWidth="1"/>
    <col min="10756" max="10756" width="10.125" customWidth="1"/>
    <col min="10757" max="10757" width="3.125" bestFit="1" customWidth="1"/>
    <col min="10758" max="10758" width="39.5" customWidth="1"/>
    <col min="10759" max="10759" width="12.75" customWidth="1"/>
    <col min="10760" max="10760" width="14" customWidth="1"/>
    <col min="10761" max="10761" width="12.875" customWidth="1"/>
    <col min="10762" max="10762" width="12.125" customWidth="1"/>
    <col min="10763" max="10763" width="6.625" customWidth="1"/>
    <col min="10764" max="10764" width="8.125" customWidth="1"/>
    <col min="10765" max="10765" width="8" customWidth="1"/>
    <col min="10766" max="10766" width="1.75" customWidth="1"/>
    <col min="11009" max="11009" width="1.625" customWidth="1"/>
    <col min="11010" max="11010" width="5.125" customWidth="1"/>
    <col min="11011" max="11011" width="4.125" customWidth="1"/>
    <col min="11012" max="11012" width="10.125" customWidth="1"/>
    <col min="11013" max="11013" width="3.125" bestFit="1" customWidth="1"/>
    <col min="11014" max="11014" width="39.5" customWidth="1"/>
    <col min="11015" max="11015" width="12.75" customWidth="1"/>
    <col min="11016" max="11016" width="14" customWidth="1"/>
    <col min="11017" max="11017" width="12.875" customWidth="1"/>
    <col min="11018" max="11018" width="12.125" customWidth="1"/>
    <col min="11019" max="11019" width="6.625" customWidth="1"/>
    <col min="11020" max="11020" width="8.125" customWidth="1"/>
    <col min="11021" max="11021" width="8" customWidth="1"/>
    <col min="11022" max="11022" width="1.75" customWidth="1"/>
    <col min="11265" max="11265" width="1.625" customWidth="1"/>
    <col min="11266" max="11266" width="5.125" customWidth="1"/>
    <col min="11267" max="11267" width="4.125" customWidth="1"/>
    <col min="11268" max="11268" width="10.125" customWidth="1"/>
    <col min="11269" max="11269" width="3.125" bestFit="1" customWidth="1"/>
    <col min="11270" max="11270" width="39.5" customWidth="1"/>
    <col min="11271" max="11271" width="12.75" customWidth="1"/>
    <col min="11272" max="11272" width="14" customWidth="1"/>
    <col min="11273" max="11273" width="12.875" customWidth="1"/>
    <col min="11274" max="11274" width="12.125" customWidth="1"/>
    <col min="11275" max="11275" width="6.625" customWidth="1"/>
    <col min="11276" max="11276" width="8.125" customWidth="1"/>
    <col min="11277" max="11277" width="8" customWidth="1"/>
    <col min="11278" max="11278" width="1.75" customWidth="1"/>
    <col min="11521" max="11521" width="1.625" customWidth="1"/>
    <col min="11522" max="11522" width="5.125" customWidth="1"/>
    <col min="11523" max="11523" width="4.125" customWidth="1"/>
    <col min="11524" max="11524" width="10.125" customWidth="1"/>
    <col min="11525" max="11525" width="3.125" bestFit="1" customWidth="1"/>
    <col min="11526" max="11526" width="39.5" customWidth="1"/>
    <col min="11527" max="11527" width="12.75" customWidth="1"/>
    <col min="11528" max="11528" width="14" customWidth="1"/>
    <col min="11529" max="11529" width="12.875" customWidth="1"/>
    <col min="11530" max="11530" width="12.125" customWidth="1"/>
    <col min="11531" max="11531" width="6.625" customWidth="1"/>
    <col min="11532" max="11532" width="8.125" customWidth="1"/>
    <col min="11533" max="11533" width="8" customWidth="1"/>
    <col min="11534" max="11534" width="1.75" customWidth="1"/>
    <col min="11777" max="11777" width="1.625" customWidth="1"/>
    <col min="11778" max="11778" width="5.125" customWidth="1"/>
    <col min="11779" max="11779" width="4.125" customWidth="1"/>
    <col min="11780" max="11780" width="10.125" customWidth="1"/>
    <col min="11781" max="11781" width="3.125" bestFit="1" customWidth="1"/>
    <col min="11782" max="11782" width="39.5" customWidth="1"/>
    <col min="11783" max="11783" width="12.75" customWidth="1"/>
    <col min="11784" max="11784" width="14" customWidth="1"/>
    <col min="11785" max="11785" width="12.875" customWidth="1"/>
    <col min="11786" max="11786" width="12.125" customWidth="1"/>
    <col min="11787" max="11787" width="6.625" customWidth="1"/>
    <col min="11788" max="11788" width="8.125" customWidth="1"/>
    <col min="11789" max="11789" width="8" customWidth="1"/>
    <col min="11790" max="11790" width="1.75" customWidth="1"/>
    <col min="12033" max="12033" width="1.625" customWidth="1"/>
    <col min="12034" max="12034" width="5.125" customWidth="1"/>
    <col min="12035" max="12035" width="4.125" customWidth="1"/>
    <col min="12036" max="12036" width="10.125" customWidth="1"/>
    <col min="12037" max="12037" width="3.125" bestFit="1" customWidth="1"/>
    <col min="12038" max="12038" width="39.5" customWidth="1"/>
    <col min="12039" max="12039" width="12.75" customWidth="1"/>
    <col min="12040" max="12040" width="14" customWidth="1"/>
    <col min="12041" max="12041" width="12.875" customWidth="1"/>
    <col min="12042" max="12042" width="12.125" customWidth="1"/>
    <col min="12043" max="12043" width="6.625" customWidth="1"/>
    <col min="12044" max="12044" width="8.125" customWidth="1"/>
    <col min="12045" max="12045" width="8" customWidth="1"/>
    <col min="12046" max="12046" width="1.75" customWidth="1"/>
    <col min="12289" max="12289" width="1.625" customWidth="1"/>
    <col min="12290" max="12290" width="5.125" customWidth="1"/>
    <col min="12291" max="12291" width="4.125" customWidth="1"/>
    <col min="12292" max="12292" width="10.125" customWidth="1"/>
    <col min="12293" max="12293" width="3.125" bestFit="1" customWidth="1"/>
    <col min="12294" max="12294" width="39.5" customWidth="1"/>
    <col min="12295" max="12295" width="12.75" customWidth="1"/>
    <col min="12296" max="12296" width="14" customWidth="1"/>
    <col min="12297" max="12297" width="12.875" customWidth="1"/>
    <col min="12298" max="12298" width="12.125" customWidth="1"/>
    <col min="12299" max="12299" width="6.625" customWidth="1"/>
    <col min="12300" max="12300" width="8.125" customWidth="1"/>
    <col min="12301" max="12301" width="8" customWidth="1"/>
    <col min="12302" max="12302" width="1.75" customWidth="1"/>
    <col min="12545" max="12545" width="1.625" customWidth="1"/>
    <col min="12546" max="12546" width="5.125" customWidth="1"/>
    <col min="12547" max="12547" width="4.125" customWidth="1"/>
    <col min="12548" max="12548" width="10.125" customWidth="1"/>
    <col min="12549" max="12549" width="3.125" bestFit="1" customWidth="1"/>
    <col min="12550" max="12550" width="39.5" customWidth="1"/>
    <col min="12551" max="12551" width="12.75" customWidth="1"/>
    <col min="12552" max="12552" width="14" customWidth="1"/>
    <col min="12553" max="12553" width="12.875" customWidth="1"/>
    <col min="12554" max="12554" width="12.125" customWidth="1"/>
    <col min="12555" max="12555" width="6.625" customWidth="1"/>
    <col min="12556" max="12556" width="8.125" customWidth="1"/>
    <col min="12557" max="12557" width="8" customWidth="1"/>
    <col min="12558" max="12558" width="1.75" customWidth="1"/>
    <col min="12801" max="12801" width="1.625" customWidth="1"/>
    <col min="12802" max="12802" width="5.125" customWidth="1"/>
    <col min="12803" max="12803" width="4.125" customWidth="1"/>
    <col min="12804" max="12804" width="10.125" customWidth="1"/>
    <col min="12805" max="12805" width="3.125" bestFit="1" customWidth="1"/>
    <col min="12806" max="12806" width="39.5" customWidth="1"/>
    <col min="12807" max="12807" width="12.75" customWidth="1"/>
    <col min="12808" max="12808" width="14" customWidth="1"/>
    <col min="12809" max="12809" width="12.875" customWidth="1"/>
    <col min="12810" max="12810" width="12.125" customWidth="1"/>
    <col min="12811" max="12811" width="6.625" customWidth="1"/>
    <col min="12812" max="12812" width="8.125" customWidth="1"/>
    <col min="12813" max="12813" width="8" customWidth="1"/>
    <col min="12814" max="12814" width="1.75" customWidth="1"/>
    <col min="13057" max="13057" width="1.625" customWidth="1"/>
    <col min="13058" max="13058" width="5.125" customWidth="1"/>
    <col min="13059" max="13059" width="4.125" customWidth="1"/>
    <col min="13060" max="13060" width="10.125" customWidth="1"/>
    <col min="13061" max="13061" width="3.125" bestFit="1" customWidth="1"/>
    <col min="13062" max="13062" width="39.5" customWidth="1"/>
    <col min="13063" max="13063" width="12.75" customWidth="1"/>
    <col min="13064" max="13064" width="14" customWidth="1"/>
    <col min="13065" max="13065" width="12.875" customWidth="1"/>
    <col min="13066" max="13066" width="12.125" customWidth="1"/>
    <col min="13067" max="13067" width="6.625" customWidth="1"/>
    <col min="13068" max="13068" width="8.125" customWidth="1"/>
    <col min="13069" max="13069" width="8" customWidth="1"/>
    <col min="13070" max="13070" width="1.75" customWidth="1"/>
    <col min="13313" max="13313" width="1.625" customWidth="1"/>
    <col min="13314" max="13314" width="5.125" customWidth="1"/>
    <col min="13315" max="13315" width="4.125" customWidth="1"/>
    <col min="13316" max="13316" width="10.125" customWidth="1"/>
    <col min="13317" max="13317" width="3.125" bestFit="1" customWidth="1"/>
    <col min="13318" max="13318" width="39.5" customWidth="1"/>
    <col min="13319" max="13319" width="12.75" customWidth="1"/>
    <col min="13320" max="13320" width="14" customWidth="1"/>
    <col min="13321" max="13321" width="12.875" customWidth="1"/>
    <col min="13322" max="13322" width="12.125" customWidth="1"/>
    <col min="13323" max="13323" width="6.625" customWidth="1"/>
    <col min="13324" max="13324" width="8.125" customWidth="1"/>
    <col min="13325" max="13325" width="8" customWidth="1"/>
    <col min="13326" max="13326" width="1.75" customWidth="1"/>
    <col min="13569" max="13569" width="1.625" customWidth="1"/>
    <col min="13570" max="13570" width="5.125" customWidth="1"/>
    <col min="13571" max="13571" width="4.125" customWidth="1"/>
    <col min="13572" max="13572" width="10.125" customWidth="1"/>
    <col min="13573" max="13573" width="3.125" bestFit="1" customWidth="1"/>
    <col min="13574" max="13574" width="39.5" customWidth="1"/>
    <col min="13575" max="13575" width="12.75" customWidth="1"/>
    <col min="13576" max="13576" width="14" customWidth="1"/>
    <col min="13577" max="13577" width="12.875" customWidth="1"/>
    <col min="13578" max="13578" width="12.125" customWidth="1"/>
    <col min="13579" max="13579" width="6.625" customWidth="1"/>
    <col min="13580" max="13580" width="8.125" customWidth="1"/>
    <col min="13581" max="13581" width="8" customWidth="1"/>
    <col min="13582" max="13582" width="1.75" customWidth="1"/>
    <col min="13825" max="13825" width="1.625" customWidth="1"/>
    <col min="13826" max="13826" width="5.125" customWidth="1"/>
    <col min="13827" max="13827" width="4.125" customWidth="1"/>
    <col min="13828" max="13828" width="10.125" customWidth="1"/>
    <col min="13829" max="13829" width="3.125" bestFit="1" customWidth="1"/>
    <col min="13830" max="13830" width="39.5" customWidth="1"/>
    <col min="13831" max="13831" width="12.75" customWidth="1"/>
    <col min="13832" max="13832" width="14" customWidth="1"/>
    <col min="13833" max="13833" width="12.875" customWidth="1"/>
    <col min="13834" max="13834" width="12.125" customWidth="1"/>
    <col min="13835" max="13835" width="6.625" customWidth="1"/>
    <col min="13836" max="13836" width="8.125" customWidth="1"/>
    <col min="13837" max="13837" width="8" customWidth="1"/>
    <col min="13838" max="13838" width="1.75" customWidth="1"/>
    <col min="14081" max="14081" width="1.625" customWidth="1"/>
    <col min="14082" max="14082" width="5.125" customWidth="1"/>
    <col min="14083" max="14083" width="4.125" customWidth="1"/>
    <col min="14084" max="14084" width="10.125" customWidth="1"/>
    <col min="14085" max="14085" width="3.125" bestFit="1" customWidth="1"/>
    <col min="14086" max="14086" width="39.5" customWidth="1"/>
    <col min="14087" max="14087" width="12.75" customWidth="1"/>
    <col min="14088" max="14088" width="14" customWidth="1"/>
    <col min="14089" max="14089" width="12.875" customWidth="1"/>
    <col min="14090" max="14090" width="12.125" customWidth="1"/>
    <col min="14091" max="14091" width="6.625" customWidth="1"/>
    <col min="14092" max="14092" width="8.125" customWidth="1"/>
    <col min="14093" max="14093" width="8" customWidth="1"/>
    <col min="14094" max="14094" width="1.75" customWidth="1"/>
    <col min="14337" max="14337" width="1.625" customWidth="1"/>
    <col min="14338" max="14338" width="5.125" customWidth="1"/>
    <col min="14339" max="14339" width="4.125" customWidth="1"/>
    <col min="14340" max="14340" width="10.125" customWidth="1"/>
    <col min="14341" max="14341" width="3.125" bestFit="1" customWidth="1"/>
    <col min="14342" max="14342" width="39.5" customWidth="1"/>
    <col min="14343" max="14343" width="12.75" customWidth="1"/>
    <col min="14344" max="14344" width="14" customWidth="1"/>
    <col min="14345" max="14345" width="12.875" customWidth="1"/>
    <col min="14346" max="14346" width="12.125" customWidth="1"/>
    <col min="14347" max="14347" width="6.625" customWidth="1"/>
    <col min="14348" max="14348" width="8.125" customWidth="1"/>
    <col min="14349" max="14349" width="8" customWidth="1"/>
    <col min="14350" max="14350" width="1.75" customWidth="1"/>
    <col min="14593" max="14593" width="1.625" customWidth="1"/>
    <col min="14594" max="14594" width="5.125" customWidth="1"/>
    <col min="14595" max="14595" width="4.125" customWidth="1"/>
    <col min="14596" max="14596" width="10.125" customWidth="1"/>
    <col min="14597" max="14597" width="3.125" bestFit="1" customWidth="1"/>
    <col min="14598" max="14598" width="39.5" customWidth="1"/>
    <col min="14599" max="14599" width="12.75" customWidth="1"/>
    <col min="14600" max="14600" width="14" customWidth="1"/>
    <col min="14601" max="14601" width="12.875" customWidth="1"/>
    <col min="14602" max="14602" width="12.125" customWidth="1"/>
    <col min="14603" max="14603" width="6.625" customWidth="1"/>
    <col min="14604" max="14604" width="8.125" customWidth="1"/>
    <col min="14605" max="14605" width="8" customWidth="1"/>
    <col min="14606" max="14606" width="1.75" customWidth="1"/>
    <col min="14849" max="14849" width="1.625" customWidth="1"/>
    <col min="14850" max="14850" width="5.125" customWidth="1"/>
    <col min="14851" max="14851" width="4.125" customWidth="1"/>
    <col min="14852" max="14852" width="10.125" customWidth="1"/>
    <col min="14853" max="14853" width="3.125" bestFit="1" customWidth="1"/>
    <col min="14854" max="14854" width="39.5" customWidth="1"/>
    <col min="14855" max="14855" width="12.75" customWidth="1"/>
    <col min="14856" max="14856" width="14" customWidth="1"/>
    <col min="14857" max="14857" width="12.875" customWidth="1"/>
    <col min="14858" max="14858" width="12.125" customWidth="1"/>
    <col min="14859" max="14859" width="6.625" customWidth="1"/>
    <col min="14860" max="14860" width="8.125" customWidth="1"/>
    <col min="14861" max="14861" width="8" customWidth="1"/>
    <col min="14862" max="14862" width="1.75" customWidth="1"/>
    <col min="15105" max="15105" width="1.625" customWidth="1"/>
    <col min="15106" max="15106" width="5.125" customWidth="1"/>
    <col min="15107" max="15107" width="4.125" customWidth="1"/>
    <col min="15108" max="15108" width="10.125" customWidth="1"/>
    <col min="15109" max="15109" width="3.125" bestFit="1" customWidth="1"/>
    <col min="15110" max="15110" width="39.5" customWidth="1"/>
    <col min="15111" max="15111" width="12.75" customWidth="1"/>
    <col min="15112" max="15112" width="14" customWidth="1"/>
    <col min="15113" max="15113" width="12.875" customWidth="1"/>
    <col min="15114" max="15114" width="12.125" customWidth="1"/>
    <col min="15115" max="15115" width="6.625" customWidth="1"/>
    <col min="15116" max="15116" width="8.125" customWidth="1"/>
    <col min="15117" max="15117" width="8" customWidth="1"/>
    <col min="15118" max="15118" width="1.75" customWidth="1"/>
    <col min="15361" max="15361" width="1.625" customWidth="1"/>
    <col min="15362" max="15362" width="5.125" customWidth="1"/>
    <col min="15363" max="15363" width="4.125" customWidth="1"/>
    <col min="15364" max="15364" width="10.125" customWidth="1"/>
    <col min="15365" max="15365" width="3.125" bestFit="1" customWidth="1"/>
    <col min="15366" max="15366" width="39.5" customWidth="1"/>
    <col min="15367" max="15367" width="12.75" customWidth="1"/>
    <col min="15368" max="15368" width="14" customWidth="1"/>
    <col min="15369" max="15369" width="12.875" customWidth="1"/>
    <col min="15370" max="15370" width="12.125" customWidth="1"/>
    <col min="15371" max="15371" width="6.625" customWidth="1"/>
    <col min="15372" max="15372" width="8.125" customWidth="1"/>
    <col min="15373" max="15373" width="8" customWidth="1"/>
    <col min="15374" max="15374" width="1.75" customWidth="1"/>
    <col min="15617" max="15617" width="1.625" customWidth="1"/>
    <col min="15618" max="15618" width="5.125" customWidth="1"/>
    <col min="15619" max="15619" width="4.125" customWidth="1"/>
    <col min="15620" max="15620" width="10.125" customWidth="1"/>
    <col min="15621" max="15621" width="3.125" bestFit="1" customWidth="1"/>
    <col min="15622" max="15622" width="39.5" customWidth="1"/>
    <col min="15623" max="15623" width="12.75" customWidth="1"/>
    <col min="15624" max="15624" width="14" customWidth="1"/>
    <col min="15625" max="15625" width="12.875" customWidth="1"/>
    <col min="15626" max="15626" width="12.125" customWidth="1"/>
    <col min="15627" max="15627" width="6.625" customWidth="1"/>
    <col min="15628" max="15628" width="8.125" customWidth="1"/>
    <col min="15629" max="15629" width="8" customWidth="1"/>
    <col min="15630" max="15630" width="1.75" customWidth="1"/>
    <col min="15873" max="15873" width="1.625" customWidth="1"/>
    <col min="15874" max="15874" width="5.125" customWidth="1"/>
    <col min="15875" max="15875" width="4.125" customWidth="1"/>
    <col min="15876" max="15876" width="10.125" customWidth="1"/>
    <col min="15877" max="15877" width="3.125" bestFit="1" customWidth="1"/>
    <col min="15878" max="15878" width="39.5" customWidth="1"/>
    <col min="15879" max="15879" width="12.75" customWidth="1"/>
    <col min="15880" max="15880" width="14" customWidth="1"/>
    <col min="15881" max="15881" width="12.875" customWidth="1"/>
    <col min="15882" max="15882" width="12.125" customWidth="1"/>
    <col min="15883" max="15883" width="6.625" customWidth="1"/>
    <col min="15884" max="15884" width="8.125" customWidth="1"/>
    <col min="15885" max="15885" width="8" customWidth="1"/>
    <col min="15886" max="15886" width="1.75" customWidth="1"/>
    <col min="16129" max="16129" width="1.625" customWidth="1"/>
    <col min="16130" max="16130" width="5.125" customWidth="1"/>
    <col min="16131" max="16131" width="4.125" customWidth="1"/>
    <col min="16132" max="16132" width="10.125" customWidth="1"/>
    <col min="16133" max="16133" width="3.125" bestFit="1" customWidth="1"/>
    <col min="16134" max="16134" width="39.5" customWidth="1"/>
    <col min="16135" max="16135" width="12.75" customWidth="1"/>
    <col min="16136" max="16136" width="14" customWidth="1"/>
    <col min="16137" max="16137" width="12.875" customWidth="1"/>
    <col min="16138" max="16138" width="12.125" customWidth="1"/>
    <col min="16139" max="16139" width="6.625" customWidth="1"/>
    <col min="16140" max="16140" width="8.125" customWidth="1"/>
    <col min="16141" max="16141" width="8" customWidth="1"/>
    <col min="16142" max="16142" width="1.75" customWidth="1"/>
  </cols>
  <sheetData>
    <row r="1" spans="2:19" ht="18" thickBot="1">
      <c r="B1" s="1668" t="s">
        <v>793</v>
      </c>
      <c r="C1" s="1668"/>
      <c r="D1" s="1668"/>
      <c r="E1" s="1668"/>
      <c r="F1" s="1668"/>
      <c r="G1" s="1668"/>
      <c r="H1" s="1668"/>
      <c r="I1" s="1668"/>
      <c r="J1" s="1668"/>
      <c r="K1" s="1669"/>
      <c r="L1" s="1669"/>
      <c r="M1" s="1669"/>
    </row>
    <row r="2" spans="2:19" ht="27.75" customHeight="1">
      <c r="B2" s="1885" t="s">
        <v>734</v>
      </c>
      <c r="C2" s="1886"/>
      <c r="D2" s="1887"/>
      <c r="E2" s="1888"/>
      <c r="F2" s="1889"/>
      <c r="G2" s="1889"/>
      <c r="H2" s="1890"/>
      <c r="I2" s="542" t="s">
        <v>588</v>
      </c>
      <c r="J2" s="1891"/>
      <c r="K2" s="1892"/>
      <c r="L2" s="1892"/>
      <c r="M2" s="1893"/>
    </row>
    <row r="3" spans="2:19" ht="27.75" customHeight="1">
      <c r="B3" s="1877" t="s">
        <v>735</v>
      </c>
      <c r="C3" s="1755"/>
      <c r="D3" s="1878"/>
      <c r="E3" s="1879"/>
      <c r="F3" s="1880"/>
      <c r="G3" s="1880"/>
      <c r="H3" s="1881"/>
      <c r="I3" s="544" t="s">
        <v>590</v>
      </c>
      <c r="J3" s="1882"/>
      <c r="K3" s="1883"/>
      <c r="L3" s="1883"/>
      <c r="M3" s="1884"/>
    </row>
    <row r="4" spans="2:19">
      <c r="B4" s="1739" t="s">
        <v>591</v>
      </c>
      <c r="C4" s="1740"/>
      <c r="D4" s="1741"/>
      <c r="E4" s="1847"/>
      <c r="F4" s="1848"/>
      <c r="G4" s="1848"/>
      <c r="H4" s="1849"/>
      <c r="I4" s="1936" t="s">
        <v>736</v>
      </c>
      <c r="J4" s="1850"/>
      <c r="K4" s="1851"/>
      <c r="L4" s="1851"/>
      <c r="M4" s="1852"/>
    </row>
    <row r="5" spans="2:19">
      <c r="B5" s="1932"/>
      <c r="C5" s="1933"/>
      <c r="D5" s="1934"/>
      <c r="E5" s="1935"/>
      <c r="F5" s="1933"/>
      <c r="G5" s="1933"/>
      <c r="H5" s="1934"/>
      <c r="I5" s="1937"/>
      <c r="J5" s="1938"/>
      <c r="K5" s="1939"/>
      <c r="L5" s="1939"/>
      <c r="M5" s="1940"/>
    </row>
    <row r="6" spans="2:19" ht="26.25" customHeight="1">
      <c r="B6" s="1853" t="s">
        <v>737</v>
      </c>
      <c r="C6" s="1854"/>
      <c r="D6" s="1855"/>
      <c r="E6" s="1854" t="s">
        <v>794</v>
      </c>
      <c r="F6" s="1854"/>
      <c r="G6" s="1854"/>
      <c r="H6" s="1854"/>
      <c r="I6" s="1854"/>
      <c r="J6" s="1854"/>
      <c r="K6" s="1854"/>
      <c r="L6" s="1854"/>
      <c r="M6" s="1856"/>
      <c r="N6" s="664"/>
      <c r="O6" s="664"/>
      <c r="P6" s="664"/>
      <c r="Q6" s="664"/>
      <c r="R6" s="664"/>
      <c r="S6" s="664"/>
    </row>
    <row r="7" spans="2:19" s="200" customFormat="1" ht="24" customHeight="1">
      <c r="B7" s="1857" t="s">
        <v>595</v>
      </c>
      <c r="C7" s="1858"/>
      <c r="D7" s="1859"/>
      <c r="E7" s="1859"/>
      <c r="F7" s="1859"/>
      <c r="G7" s="1860" t="s">
        <v>739</v>
      </c>
      <c r="H7" s="1861"/>
      <c r="I7" s="1862"/>
      <c r="J7" s="1861"/>
      <c r="K7" s="1863" t="s">
        <v>597</v>
      </c>
      <c r="L7" s="1864"/>
      <c r="M7" s="1865"/>
    </row>
    <row r="8" spans="2:19" s="200" customFormat="1" ht="24">
      <c r="B8" s="1866" t="s">
        <v>601</v>
      </c>
      <c r="C8" s="1867"/>
      <c r="D8" s="1868"/>
      <c r="E8" s="1868"/>
      <c r="F8" s="1868"/>
      <c r="G8" s="665" t="s">
        <v>656</v>
      </c>
      <c r="H8" s="665" t="s">
        <v>657</v>
      </c>
      <c r="I8" s="665" t="s">
        <v>658</v>
      </c>
      <c r="J8" s="665" t="s">
        <v>659</v>
      </c>
      <c r="K8" s="697" t="s">
        <v>598</v>
      </c>
      <c r="L8" s="666" t="s">
        <v>740</v>
      </c>
      <c r="M8" s="667" t="s">
        <v>600</v>
      </c>
    </row>
    <row r="9" spans="2:19" s="643" customFormat="1" ht="38.25" customHeight="1">
      <c r="B9" s="1869" t="s">
        <v>660</v>
      </c>
      <c r="C9" s="1913" t="s">
        <v>795</v>
      </c>
      <c r="D9" s="1914"/>
      <c r="E9" s="1914"/>
      <c r="F9" s="1914"/>
      <c r="G9" s="1915" t="s">
        <v>796</v>
      </c>
      <c r="H9" s="1916"/>
      <c r="I9" s="1916"/>
      <c r="J9" s="1917"/>
      <c r="K9" s="726"/>
      <c r="L9" s="1918"/>
      <c r="M9" s="1921"/>
    </row>
    <row r="10" spans="2:19" s="200" customFormat="1" ht="24.75" customHeight="1">
      <c r="B10" s="1870"/>
      <c r="C10" s="1923" t="s">
        <v>797</v>
      </c>
      <c r="D10" s="727" t="s">
        <v>667</v>
      </c>
      <c r="E10" s="1925" t="s">
        <v>798</v>
      </c>
      <c r="F10" s="1925"/>
      <c r="G10" s="728" t="s">
        <v>617</v>
      </c>
      <c r="H10" s="729"/>
      <c r="I10" s="728" t="s">
        <v>799</v>
      </c>
      <c r="J10" s="728" t="s">
        <v>633</v>
      </c>
      <c r="K10" s="728"/>
      <c r="L10" s="1919"/>
      <c r="M10" s="1922"/>
    </row>
    <row r="11" spans="2:19" s="200" customFormat="1" ht="24.75" customHeight="1">
      <c r="B11" s="1870"/>
      <c r="C11" s="1924"/>
      <c r="D11" s="730" t="s">
        <v>800</v>
      </c>
      <c r="E11" s="1926" t="s">
        <v>801</v>
      </c>
      <c r="F11" s="1926"/>
      <c r="G11" s="728" t="s">
        <v>617</v>
      </c>
      <c r="H11" s="731"/>
      <c r="I11" s="727" t="s">
        <v>802</v>
      </c>
      <c r="J11" s="727" t="s">
        <v>803</v>
      </c>
      <c r="K11" s="732"/>
      <c r="L11" s="1919"/>
      <c r="M11" s="1922"/>
    </row>
    <row r="12" spans="2:19" s="200" customFormat="1" ht="24.75" customHeight="1">
      <c r="B12" s="1870"/>
      <c r="C12" s="1927" t="s">
        <v>804</v>
      </c>
      <c r="D12" s="1928"/>
      <c r="E12" s="1929" t="s">
        <v>805</v>
      </c>
      <c r="F12" s="1929"/>
      <c r="G12" s="733" t="s">
        <v>617</v>
      </c>
      <c r="H12" s="734"/>
      <c r="I12" s="733" t="s">
        <v>799</v>
      </c>
      <c r="J12" s="733" t="s">
        <v>633</v>
      </c>
      <c r="K12" s="735"/>
      <c r="L12" s="1919"/>
      <c r="M12" s="1922"/>
    </row>
    <row r="13" spans="2:19" s="200" customFormat="1" ht="24.75" customHeight="1">
      <c r="B13" s="1912"/>
      <c r="C13" s="1930" t="s">
        <v>741</v>
      </c>
      <c r="D13" s="1931"/>
      <c r="E13" s="1926" t="s">
        <v>806</v>
      </c>
      <c r="F13" s="1925"/>
      <c r="G13" s="736" t="s">
        <v>617</v>
      </c>
      <c r="H13" s="729"/>
      <c r="I13" s="729"/>
      <c r="J13" s="728" t="s">
        <v>679</v>
      </c>
      <c r="K13" s="728"/>
      <c r="L13" s="1920"/>
      <c r="M13" s="737"/>
    </row>
    <row r="14" spans="2:19" s="200" customFormat="1" ht="36.75" customHeight="1">
      <c r="B14" s="1810" t="s">
        <v>603</v>
      </c>
      <c r="C14" s="1813" t="s">
        <v>744</v>
      </c>
      <c r="D14" s="1832" t="s">
        <v>605</v>
      </c>
      <c r="E14" s="1834" t="s">
        <v>606</v>
      </c>
      <c r="F14" s="673" t="s">
        <v>607</v>
      </c>
      <c r="G14" s="674" t="s">
        <v>608</v>
      </c>
      <c r="H14" s="675" t="s">
        <v>745</v>
      </c>
      <c r="I14" s="675" t="s">
        <v>746</v>
      </c>
      <c r="J14" s="676" t="s">
        <v>611</v>
      </c>
      <c r="K14" s="1835"/>
      <c r="L14" s="677"/>
      <c r="M14" s="738"/>
    </row>
    <row r="15" spans="2:19" s="200" customFormat="1" ht="36.75" customHeight="1">
      <c r="B15" s="1811"/>
      <c r="C15" s="1814"/>
      <c r="D15" s="1832"/>
      <c r="E15" s="1834"/>
      <c r="F15" s="678" t="s">
        <v>747</v>
      </c>
      <c r="G15" s="679" t="s">
        <v>608</v>
      </c>
      <c r="H15" s="680" t="s">
        <v>745</v>
      </c>
      <c r="I15" s="680" t="s">
        <v>746</v>
      </c>
      <c r="J15" s="676" t="s">
        <v>611</v>
      </c>
      <c r="K15" s="1835"/>
      <c r="L15" s="677"/>
      <c r="M15" s="738"/>
    </row>
    <row r="16" spans="2:19" s="200" customFormat="1" ht="36.75" customHeight="1">
      <c r="B16" s="1811"/>
      <c r="C16" s="1814"/>
      <c r="D16" s="1832"/>
      <c r="E16" s="1834"/>
      <c r="F16" s="678" t="s">
        <v>748</v>
      </c>
      <c r="G16" s="679" t="s">
        <v>608</v>
      </c>
      <c r="H16" s="680" t="s">
        <v>745</v>
      </c>
      <c r="I16" s="680" t="s">
        <v>746</v>
      </c>
      <c r="J16" s="676" t="s">
        <v>611</v>
      </c>
      <c r="K16" s="1835"/>
      <c r="L16" s="677"/>
      <c r="M16" s="738"/>
    </row>
    <row r="17" spans="2:13" s="200" customFormat="1" ht="36.75" customHeight="1">
      <c r="B17" s="1811"/>
      <c r="C17" s="1814"/>
      <c r="D17" s="1832"/>
      <c r="E17" s="1834"/>
      <c r="F17" s="678" t="s">
        <v>616</v>
      </c>
      <c r="G17" s="681" t="s">
        <v>617</v>
      </c>
      <c r="H17" s="682"/>
      <c r="I17" s="680" t="s">
        <v>618</v>
      </c>
      <c r="J17" s="676" t="s">
        <v>611</v>
      </c>
      <c r="K17" s="1835"/>
      <c r="L17" s="677"/>
      <c r="M17" s="738"/>
    </row>
    <row r="18" spans="2:13" s="200" customFormat="1" ht="24.75" customHeight="1">
      <c r="B18" s="1811"/>
      <c r="C18" s="1814"/>
      <c r="D18" s="1832"/>
      <c r="E18" s="1838" t="s">
        <v>749</v>
      </c>
      <c r="F18" s="1839"/>
      <c r="G18" s="1840" t="s">
        <v>620</v>
      </c>
      <c r="H18" s="1841"/>
      <c r="I18" s="1841"/>
      <c r="J18" s="1842"/>
      <c r="K18" s="1835"/>
      <c r="L18" s="677"/>
      <c r="M18" s="738"/>
    </row>
    <row r="19" spans="2:13" s="200" customFormat="1" ht="24.75" customHeight="1">
      <c r="B19" s="1811"/>
      <c r="C19" s="1814"/>
      <c r="D19" s="1832"/>
      <c r="E19" s="1790" t="s">
        <v>750</v>
      </c>
      <c r="F19" s="1791"/>
      <c r="G19" s="683" t="s">
        <v>617</v>
      </c>
      <c r="H19" s="684" t="s">
        <v>751</v>
      </c>
      <c r="I19" s="684" t="s">
        <v>633</v>
      </c>
      <c r="J19" s="685"/>
      <c r="K19" s="1835"/>
      <c r="L19" s="677"/>
      <c r="M19" s="738"/>
    </row>
    <row r="20" spans="2:13" s="200" customFormat="1" ht="24.75" customHeight="1">
      <c r="B20" s="1811"/>
      <c r="C20" s="1814"/>
      <c r="D20" s="1832"/>
      <c r="E20" s="1790" t="s">
        <v>720</v>
      </c>
      <c r="F20" s="1791"/>
      <c r="G20" s="683" t="s">
        <v>617</v>
      </c>
      <c r="H20" s="684" t="s">
        <v>752</v>
      </c>
      <c r="I20" s="686"/>
      <c r="J20" s="685"/>
      <c r="K20" s="1835"/>
      <c r="L20" s="677"/>
      <c r="M20" s="738"/>
    </row>
    <row r="21" spans="2:13" s="200" customFormat="1" ht="24.75" customHeight="1" thickBot="1">
      <c r="B21" s="1830"/>
      <c r="C21" s="1831"/>
      <c r="D21" s="1833"/>
      <c r="E21" s="1821" t="s">
        <v>626</v>
      </c>
      <c r="F21" s="1822"/>
      <c r="G21" s="687" t="s">
        <v>617</v>
      </c>
      <c r="H21" s="688" t="s">
        <v>753</v>
      </c>
      <c r="I21" s="688" t="s">
        <v>754</v>
      </c>
      <c r="J21" s="689"/>
      <c r="K21" s="1836"/>
      <c r="L21" s="690"/>
      <c r="M21" s="739"/>
    </row>
    <row r="22" spans="2:13" s="200" customFormat="1" ht="12">
      <c r="B22" s="691"/>
      <c r="C22" s="691"/>
      <c r="D22" s="692"/>
      <c r="E22" s="693"/>
      <c r="F22" s="693"/>
      <c r="G22" s="694"/>
      <c r="H22" s="694"/>
      <c r="I22" s="694"/>
      <c r="J22" s="67"/>
      <c r="K22" s="295"/>
      <c r="L22" s="295"/>
      <c r="M22" s="516"/>
    </row>
    <row r="23" spans="2:13" s="200" customFormat="1" ht="18" customHeight="1" thickBot="1">
      <c r="B23" s="1668" t="s">
        <v>807</v>
      </c>
      <c r="C23" s="1668"/>
      <c r="D23" s="1668"/>
      <c r="E23" s="1668"/>
      <c r="F23" s="1668"/>
      <c r="G23" s="1668"/>
      <c r="H23" s="1668"/>
      <c r="I23" s="1668"/>
      <c r="J23" s="1668"/>
      <c r="K23" s="1669"/>
      <c r="L23" s="1669"/>
      <c r="M23" s="1669"/>
    </row>
    <row r="24" spans="2:13" s="200" customFormat="1" ht="24" customHeight="1">
      <c r="B24" s="1903" t="s">
        <v>595</v>
      </c>
      <c r="C24" s="1827"/>
      <c r="D24" s="1904"/>
      <c r="E24" s="1904"/>
      <c r="F24" s="1904"/>
      <c r="G24" s="1905" t="s">
        <v>739</v>
      </c>
      <c r="H24" s="1906"/>
      <c r="I24" s="1907"/>
      <c r="J24" s="1906"/>
      <c r="K24" s="1908" t="s">
        <v>597</v>
      </c>
      <c r="L24" s="1828"/>
      <c r="M24" s="1909"/>
    </row>
    <row r="25" spans="2:13" s="200" customFormat="1" ht="24" customHeight="1">
      <c r="B25" s="1866" t="s">
        <v>601</v>
      </c>
      <c r="C25" s="1809"/>
      <c r="D25" s="1859"/>
      <c r="E25" s="1859"/>
      <c r="F25" s="1859"/>
      <c r="G25" s="696" t="s">
        <v>808</v>
      </c>
      <c r="H25" s="696" t="s">
        <v>809</v>
      </c>
      <c r="I25" s="696" t="s">
        <v>810</v>
      </c>
      <c r="J25" s="696" t="s">
        <v>811</v>
      </c>
      <c r="K25" s="697" t="s">
        <v>598</v>
      </c>
      <c r="L25" s="697" t="s">
        <v>740</v>
      </c>
      <c r="M25" s="667" t="s">
        <v>600</v>
      </c>
    </row>
    <row r="26" spans="2:13" s="200" customFormat="1" ht="18" customHeight="1">
      <c r="B26" s="1810" t="s">
        <v>603</v>
      </c>
      <c r="C26" s="1813" t="s">
        <v>744</v>
      </c>
      <c r="D26" s="1817" t="s">
        <v>630</v>
      </c>
      <c r="E26" s="1910" t="s">
        <v>756</v>
      </c>
      <c r="F26" s="1911"/>
      <c r="G26" s="698" t="s">
        <v>617</v>
      </c>
      <c r="H26" s="699" t="s">
        <v>632</v>
      </c>
      <c r="I26" s="699" t="s">
        <v>633</v>
      </c>
      <c r="J26" s="700"/>
      <c r="K26" s="1800"/>
      <c r="L26" s="701"/>
      <c r="M26" s="738"/>
    </row>
    <row r="27" spans="2:13" s="200" customFormat="1" ht="18" customHeight="1">
      <c r="B27" s="1811"/>
      <c r="C27" s="1814"/>
      <c r="D27" s="1817"/>
      <c r="E27" s="1790" t="s">
        <v>634</v>
      </c>
      <c r="F27" s="1791"/>
      <c r="G27" s="683" t="s">
        <v>617</v>
      </c>
      <c r="H27" s="684" t="s">
        <v>632</v>
      </c>
      <c r="I27" s="684" t="s">
        <v>633</v>
      </c>
      <c r="J27" s="685"/>
      <c r="K27" s="1800"/>
      <c r="L27" s="701"/>
      <c r="M27" s="738"/>
    </row>
    <row r="28" spans="2:13" s="200" customFormat="1" ht="24.75" customHeight="1">
      <c r="B28" s="1811"/>
      <c r="C28" s="1814"/>
      <c r="D28" s="1817"/>
      <c r="E28" s="1790" t="s">
        <v>721</v>
      </c>
      <c r="F28" s="1791"/>
      <c r="G28" s="702" t="s">
        <v>757</v>
      </c>
      <c r="H28" s="703" t="s">
        <v>758</v>
      </c>
      <c r="I28" s="686"/>
      <c r="J28" s="704"/>
      <c r="K28" s="1800"/>
      <c r="L28" s="701"/>
      <c r="M28" s="738"/>
    </row>
    <row r="29" spans="2:13" s="200" customFormat="1" ht="18" customHeight="1">
      <c r="B29" s="1811"/>
      <c r="C29" s="1814"/>
      <c r="D29" s="1817"/>
      <c r="E29" s="1790" t="s">
        <v>759</v>
      </c>
      <c r="F29" s="1791"/>
      <c r="G29" s="683" t="s">
        <v>632</v>
      </c>
      <c r="H29" s="684" t="s">
        <v>633</v>
      </c>
      <c r="I29" s="686"/>
      <c r="J29" s="704"/>
      <c r="K29" s="1800"/>
      <c r="L29" s="701"/>
      <c r="M29" s="738"/>
    </row>
    <row r="30" spans="2:13" s="200" customFormat="1" ht="18" customHeight="1">
      <c r="B30" s="1811"/>
      <c r="C30" s="1814"/>
      <c r="D30" s="1817"/>
      <c r="E30" s="1790" t="s">
        <v>640</v>
      </c>
      <c r="F30" s="1791"/>
      <c r="G30" s="683" t="s">
        <v>641</v>
      </c>
      <c r="H30" s="684" t="s">
        <v>642</v>
      </c>
      <c r="I30" s="1798" t="s">
        <v>760</v>
      </c>
      <c r="J30" s="1797"/>
      <c r="K30" s="1800"/>
      <c r="L30" s="701"/>
      <c r="M30" s="738"/>
    </row>
    <row r="31" spans="2:13" s="200" customFormat="1" ht="18" customHeight="1">
      <c r="B31" s="1811"/>
      <c r="C31" s="1814"/>
      <c r="D31" s="1817"/>
      <c r="E31" s="1790"/>
      <c r="F31" s="1791"/>
      <c r="G31" s="1796" t="s">
        <v>644</v>
      </c>
      <c r="H31" s="1798"/>
      <c r="I31" s="1798"/>
      <c r="J31" s="1797"/>
      <c r="K31" s="1800"/>
      <c r="L31" s="701"/>
      <c r="M31" s="738"/>
    </row>
    <row r="32" spans="2:13" s="200" customFormat="1" ht="24.75" customHeight="1">
      <c r="B32" s="1811"/>
      <c r="C32" s="1814"/>
      <c r="D32" s="1817"/>
      <c r="E32" s="1790" t="s">
        <v>761</v>
      </c>
      <c r="F32" s="1791"/>
      <c r="G32" s="683" t="s">
        <v>617</v>
      </c>
      <c r="H32" s="705" t="s">
        <v>762</v>
      </c>
      <c r="I32" s="703" t="s">
        <v>763</v>
      </c>
      <c r="J32" s="706" t="s">
        <v>764</v>
      </c>
      <c r="K32" s="1800"/>
      <c r="L32" s="701"/>
      <c r="M32" s="738"/>
    </row>
    <row r="33" spans="2:29" s="200" customFormat="1" ht="18" customHeight="1">
      <c r="B33" s="1811"/>
      <c r="C33" s="1814"/>
      <c r="D33" s="1818"/>
      <c r="E33" s="1790" t="s">
        <v>645</v>
      </c>
      <c r="F33" s="1791"/>
      <c r="G33" s="683" t="s">
        <v>617</v>
      </c>
      <c r="H33" s="707"/>
      <c r="I33" s="684" t="s">
        <v>765</v>
      </c>
      <c r="J33" s="708" t="s">
        <v>633</v>
      </c>
      <c r="K33" s="1800"/>
      <c r="L33" s="701"/>
      <c r="M33" s="738"/>
    </row>
    <row r="34" spans="2:29" ht="24.75" customHeight="1">
      <c r="B34" s="1811"/>
      <c r="C34" s="1814"/>
      <c r="D34" s="709" t="s">
        <v>766</v>
      </c>
      <c r="E34" s="1790" t="s">
        <v>767</v>
      </c>
      <c r="F34" s="1791"/>
      <c r="G34" s="705" t="s">
        <v>768</v>
      </c>
      <c r="H34" s="705" t="s">
        <v>812</v>
      </c>
      <c r="I34" s="703" t="s">
        <v>770</v>
      </c>
      <c r="J34" s="685"/>
      <c r="K34" s="710"/>
      <c r="L34" s="701"/>
      <c r="M34" s="738"/>
    </row>
    <row r="35" spans="2:29" ht="24.75" customHeight="1">
      <c r="B35" s="1811"/>
      <c r="C35" s="1814"/>
      <c r="D35" s="709" t="s">
        <v>771</v>
      </c>
      <c r="E35" s="1792" t="s">
        <v>772</v>
      </c>
      <c r="F35" s="1793"/>
      <c r="G35" s="711" t="s">
        <v>653</v>
      </c>
      <c r="H35" s="712"/>
      <c r="I35" s="684" t="s">
        <v>654</v>
      </c>
      <c r="J35" s="713"/>
      <c r="K35" s="714"/>
      <c r="L35" s="701"/>
      <c r="M35" s="738"/>
      <c r="N35" s="643"/>
      <c r="O35" s="643"/>
      <c r="P35" s="643"/>
      <c r="Q35" s="643"/>
      <c r="R35" s="643"/>
      <c r="S35" s="643"/>
      <c r="T35" s="643"/>
      <c r="U35" s="643"/>
      <c r="V35" s="643"/>
      <c r="W35" s="643"/>
      <c r="X35" s="643"/>
      <c r="Y35" s="643"/>
      <c r="Z35" s="643"/>
      <c r="AA35" s="643"/>
      <c r="AB35" s="643"/>
      <c r="AC35" s="643"/>
    </row>
    <row r="36" spans="2:29" ht="39.75" customHeight="1">
      <c r="B36" s="1812"/>
      <c r="C36" s="1815"/>
      <c r="D36" s="740" t="s">
        <v>813</v>
      </c>
      <c r="E36" s="1790" t="s">
        <v>814</v>
      </c>
      <c r="F36" s="1791"/>
      <c r="G36" s="708" t="s">
        <v>617</v>
      </c>
      <c r="H36" s="686"/>
      <c r="I36" s="686"/>
      <c r="J36" s="684" t="s">
        <v>679</v>
      </c>
      <c r="K36" s="710"/>
      <c r="L36" s="741"/>
      <c r="M36" s="738"/>
      <c r="N36" s="643"/>
      <c r="O36" s="643"/>
      <c r="P36" s="643"/>
      <c r="Q36" s="643"/>
      <c r="R36" s="643"/>
      <c r="S36" s="643"/>
      <c r="T36" s="643"/>
      <c r="U36" s="643"/>
      <c r="V36" s="643"/>
      <c r="W36" s="643"/>
      <c r="X36" s="643"/>
      <c r="Y36" s="643"/>
      <c r="Z36" s="643"/>
      <c r="AA36" s="643"/>
      <c r="AB36" s="643"/>
      <c r="AC36" s="643"/>
    </row>
    <row r="37" spans="2:29" s="721" customFormat="1" ht="42" customHeight="1" thickBot="1">
      <c r="B37" s="1802" t="s">
        <v>773</v>
      </c>
      <c r="C37" s="1803"/>
      <c r="D37" s="1898"/>
      <c r="E37" s="1898"/>
      <c r="F37" s="1898"/>
      <c r="G37" s="1898"/>
      <c r="H37" s="1898"/>
      <c r="I37" s="1898"/>
      <c r="J37" s="1898"/>
      <c r="K37" s="1898"/>
      <c r="L37" s="1803"/>
      <c r="M37" s="1804"/>
      <c r="N37" s="742"/>
      <c r="O37" s="743"/>
      <c r="P37" s="743"/>
      <c r="Q37" s="743"/>
      <c r="R37" s="742"/>
      <c r="S37" s="742"/>
      <c r="T37" s="742"/>
      <c r="U37" s="742"/>
    </row>
    <row r="38" spans="2:29" ht="29.1" hidden="1" customHeight="1">
      <c r="B38" s="744" t="s">
        <v>774</v>
      </c>
      <c r="C38" s="1899" t="s">
        <v>815</v>
      </c>
      <c r="D38" s="1899"/>
      <c r="E38" s="1899"/>
      <c r="F38" s="1899"/>
      <c r="G38" s="1899"/>
      <c r="H38" s="1899"/>
      <c r="I38" s="1899"/>
      <c r="J38" s="1899"/>
      <c r="K38" s="1899"/>
      <c r="L38" s="1899"/>
      <c r="M38" s="641"/>
    </row>
    <row r="39" spans="2:29" ht="29.1" customHeight="1">
      <c r="B39" s="744" t="s">
        <v>816</v>
      </c>
      <c r="C39" s="1900" t="s">
        <v>817</v>
      </c>
      <c r="D39" s="1900"/>
      <c r="E39" s="1900"/>
      <c r="F39" s="1900"/>
      <c r="G39" s="1900"/>
      <c r="H39" s="1900"/>
      <c r="I39" s="1900"/>
      <c r="J39" s="1900"/>
      <c r="K39" s="1900"/>
      <c r="L39" s="1900"/>
      <c r="M39" s="641"/>
    </row>
    <row r="40" spans="2:29" ht="27.95" customHeight="1">
      <c r="B40" s="744" t="s">
        <v>692</v>
      </c>
      <c r="C40" s="1901" t="s">
        <v>818</v>
      </c>
      <c r="D40" s="1901"/>
      <c r="E40" s="1901"/>
      <c r="F40" s="1901"/>
      <c r="G40" s="1901"/>
      <c r="H40" s="1901"/>
      <c r="I40" s="1901"/>
      <c r="J40" s="1901"/>
      <c r="K40" s="1901"/>
      <c r="L40" s="1901"/>
      <c r="M40" s="641"/>
      <c r="N40" s="644"/>
      <c r="O40" s="644"/>
      <c r="P40" s="644"/>
      <c r="Q40" s="644"/>
      <c r="R40" s="644"/>
      <c r="S40" s="644"/>
      <c r="T40" s="644"/>
      <c r="U40" s="644"/>
      <c r="V40" s="644"/>
      <c r="W40" s="644"/>
      <c r="X40" s="644"/>
      <c r="Y40" s="644"/>
      <c r="Z40" s="644"/>
      <c r="AA40" s="644"/>
    </row>
    <row r="41" spans="2:29" s="721" customFormat="1" ht="14.45" customHeight="1">
      <c r="B41" s="745" t="s">
        <v>777</v>
      </c>
      <c r="C41" s="1902" t="s">
        <v>819</v>
      </c>
      <c r="D41" s="1902"/>
      <c r="E41" s="1902"/>
      <c r="F41" s="1902"/>
      <c r="G41" s="1902"/>
      <c r="H41" s="1902"/>
      <c r="I41" s="1902"/>
      <c r="J41" s="1902"/>
      <c r="K41" s="1902"/>
      <c r="L41" s="1902"/>
      <c r="M41" s="1902"/>
      <c r="N41" s="742"/>
      <c r="O41" s="743"/>
      <c r="P41" s="743"/>
      <c r="Q41" s="743"/>
      <c r="R41" s="742"/>
      <c r="S41" s="742"/>
      <c r="T41" s="742"/>
      <c r="U41" s="742"/>
    </row>
    <row r="42" spans="2:29" ht="14.45" customHeight="1">
      <c r="B42" s="745" t="s">
        <v>820</v>
      </c>
      <c r="C42" s="1896" t="s">
        <v>697</v>
      </c>
      <c r="D42" s="1896"/>
      <c r="E42" s="1896"/>
      <c r="F42" s="1896"/>
      <c r="G42" s="1896"/>
      <c r="H42" s="1896"/>
      <c r="I42" s="1896"/>
      <c r="J42" s="1896"/>
      <c r="K42" s="1896"/>
      <c r="L42" s="1896"/>
      <c r="M42" s="641"/>
      <c r="N42" s="644"/>
      <c r="O42" s="644"/>
      <c r="P42" s="644"/>
      <c r="Q42" s="644"/>
      <c r="R42" s="644"/>
      <c r="S42" s="644"/>
      <c r="T42" s="644"/>
      <c r="U42" s="644"/>
      <c r="V42" s="644"/>
      <c r="W42" s="644"/>
      <c r="X42" s="644"/>
      <c r="Y42" s="644"/>
      <c r="Z42" s="644"/>
      <c r="AA42" s="644"/>
      <c r="AB42" s="644"/>
      <c r="AC42" s="644"/>
    </row>
    <row r="43" spans="2:29" ht="14.45" customHeight="1">
      <c r="B43" s="745" t="s">
        <v>698</v>
      </c>
      <c r="C43" s="1896" t="s">
        <v>778</v>
      </c>
      <c r="D43" s="1896"/>
      <c r="E43" s="1896"/>
      <c r="F43" s="1896"/>
      <c r="G43" s="1896"/>
      <c r="H43" s="1896"/>
      <c r="I43" s="1896"/>
      <c r="J43" s="1896"/>
      <c r="K43" s="1896"/>
      <c r="L43" s="1896"/>
      <c r="M43" s="641"/>
    </row>
    <row r="44" spans="2:29" ht="14.45" customHeight="1">
      <c r="B44" s="745" t="s">
        <v>821</v>
      </c>
      <c r="C44" s="1896" t="s">
        <v>705</v>
      </c>
      <c r="D44" s="1896"/>
      <c r="E44" s="1896"/>
      <c r="F44" s="1896"/>
      <c r="G44" s="1896"/>
      <c r="H44" s="1896"/>
      <c r="I44" s="1896"/>
      <c r="J44" s="1896"/>
      <c r="K44" s="1896"/>
      <c r="L44" s="1896"/>
      <c r="M44" s="641"/>
    </row>
    <row r="45" spans="2:29" ht="14.45" customHeight="1">
      <c r="B45" s="745" t="s">
        <v>822</v>
      </c>
      <c r="C45" s="1895" t="s">
        <v>707</v>
      </c>
      <c r="D45" s="1896"/>
      <c r="E45" s="1896"/>
      <c r="F45" s="1896"/>
      <c r="G45" s="1896"/>
      <c r="H45" s="1896"/>
      <c r="I45" s="1896"/>
      <c r="J45" s="1896"/>
      <c r="K45" s="1896"/>
      <c r="L45" s="1896"/>
      <c r="M45" s="641"/>
    </row>
    <row r="46" spans="2:29" ht="14.45" customHeight="1">
      <c r="B46" s="745" t="s">
        <v>823</v>
      </c>
      <c r="C46" s="1896" t="s">
        <v>782</v>
      </c>
      <c r="D46" s="1896"/>
      <c r="E46" s="1896"/>
      <c r="F46" s="1896"/>
      <c r="G46" s="1896"/>
      <c r="H46" s="1896"/>
      <c r="I46" s="1896"/>
      <c r="J46" s="1896"/>
      <c r="K46" s="1896"/>
      <c r="L46" s="1896"/>
      <c r="M46" s="641"/>
    </row>
    <row r="47" spans="2:29" ht="27.95" customHeight="1">
      <c r="B47" s="744" t="s">
        <v>824</v>
      </c>
      <c r="C47" s="1897" t="s">
        <v>825</v>
      </c>
      <c r="D47" s="1896"/>
      <c r="E47" s="1896"/>
      <c r="F47" s="1896"/>
      <c r="G47" s="1896"/>
      <c r="H47" s="1896"/>
      <c r="I47" s="1896"/>
      <c r="J47" s="1896"/>
      <c r="K47" s="1896"/>
      <c r="L47" s="1896"/>
      <c r="M47" s="641"/>
    </row>
    <row r="48" spans="2:29" ht="29.1" customHeight="1">
      <c r="B48" s="746" t="s">
        <v>826</v>
      </c>
      <c r="C48" s="1897" t="s">
        <v>827</v>
      </c>
      <c r="D48" s="1897"/>
      <c r="E48" s="1897"/>
      <c r="F48" s="1897"/>
      <c r="G48" s="1897"/>
      <c r="H48" s="1897"/>
      <c r="I48" s="1897"/>
      <c r="J48" s="1897"/>
      <c r="K48" s="1897"/>
      <c r="L48" s="1897"/>
      <c r="M48" s="1897"/>
    </row>
    <row r="49" spans="2:13" ht="14.45" customHeight="1">
      <c r="B49" s="747" t="s">
        <v>710</v>
      </c>
      <c r="C49" s="1894" t="s">
        <v>790</v>
      </c>
      <c r="D49" s="1894"/>
      <c r="E49" s="1894"/>
      <c r="F49" s="1894"/>
      <c r="G49" s="1894"/>
      <c r="H49" s="1894"/>
      <c r="I49" s="1894"/>
      <c r="J49" s="1894"/>
      <c r="K49" s="1894"/>
      <c r="L49" s="1894"/>
      <c r="M49" s="641"/>
    </row>
    <row r="50" spans="2:13" ht="14.45" customHeight="1">
      <c r="B50" s="747" t="s">
        <v>712</v>
      </c>
      <c r="C50" s="1895" t="s">
        <v>791</v>
      </c>
      <c r="D50" s="1896"/>
      <c r="E50" s="1896"/>
      <c r="F50" s="1896"/>
      <c r="G50" s="1896"/>
      <c r="H50" s="1896"/>
      <c r="I50" s="1896"/>
      <c r="J50" s="1896"/>
      <c r="K50" s="1896"/>
      <c r="L50" s="1896"/>
      <c r="M50" s="641"/>
    </row>
    <row r="51" spans="2:13" ht="14.25" customHeight="1"/>
    <row r="52" spans="2:13" ht="14.25" customHeight="1"/>
    <row r="53" spans="2:13" ht="14.25" customHeight="1"/>
    <row r="54" spans="2:13" ht="14.25" customHeight="1"/>
    <row r="55" spans="2:13" ht="14.25" customHeight="1"/>
    <row r="56" spans="2:13" ht="14.25" customHeight="1"/>
    <row r="57" spans="2:13" ht="14.25" customHeight="1"/>
    <row r="58" spans="2:13" ht="14.25" customHeight="1"/>
    <row r="59" spans="2:13" ht="14.25" customHeight="1"/>
    <row r="60" spans="2:13" ht="14.25" customHeight="1"/>
    <row r="61" spans="2:13" ht="14.25" customHeight="1"/>
    <row r="62" spans="2:13" ht="14.25" customHeight="1"/>
    <row r="63" spans="2:13" ht="14.25" customHeight="1"/>
    <row r="64" spans="2:13"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sheetData>
  <mergeCells count="76">
    <mergeCell ref="B3:D3"/>
    <mergeCell ref="E3:H3"/>
    <mergeCell ref="J3:M3"/>
    <mergeCell ref="B1:J1"/>
    <mergeCell ref="K1:M1"/>
    <mergeCell ref="B2:D2"/>
    <mergeCell ref="E2:H2"/>
    <mergeCell ref="J2:M2"/>
    <mergeCell ref="B4:D5"/>
    <mergeCell ref="E4:H5"/>
    <mergeCell ref="I4:I5"/>
    <mergeCell ref="J4:M5"/>
    <mergeCell ref="B6:D6"/>
    <mergeCell ref="E6:M6"/>
    <mergeCell ref="B7:F7"/>
    <mergeCell ref="G7:J7"/>
    <mergeCell ref="K7:M7"/>
    <mergeCell ref="B8:F8"/>
    <mergeCell ref="B9:B13"/>
    <mergeCell ref="C9:F9"/>
    <mergeCell ref="G9:J9"/>
    <mergeCell ref="L9:L13"/>
    <mergeCell ref="M9:M12"/>
    <mergeCell ref="C10:C11"/>
    <mergeCell ref="E10:F10"/>
    <mergeCell ref="E11:F11"/>
    <mergeCell ref="C12:D12"/>
    <mergeCell ref="E12:F12"/>
    <mergeCell ref="C13:D13"/>
    <mergeCell ref="E13:F13"/>
    <mergeCell ref="K14:K21"/>
    <mergeCell ref="E18:F18"/>
    <mergeCell ref="G18:J18"/>
    <mergeCell ref="E19:F19"/>
    <mergeCell ref="E20:F20"/>
    <mergeCell ref="E21:F21"/>
    <mergeCell ref="B14:B21"/>
    <mergeCell ref="C14:C21"/>
    <mergeCell ref="D14:D21"/>
    <mergeCell ref="E14:E17"/>
    <mergeCell ref="B23:J23"/>
    <mergeCell ref="K23:M23"/>
    <mergeCell ref="B24:F24"/>
    <mergeCell ref="G24:J24"/>
    <mergeCell ref="K24:M24"/>
    <mergeCell ref="B26:B36"/>
    <mergeCell ref="C26:C36"/>
    <mergeCell ref="D26:D33"/>
    <mergeCell ref="E26:F26"/>
    <mergeCell ref="K26:K33"/>
    <mergeCell ref="E27:F27"/>
    <mergeCell ref="E28:F28"/>
    <mergeCell ref="E29:F29"/>
    <mergeCell ref="E30:F31"/>
    <mergeCell ref="I30:J30"/>
    <mergeCell ref="B25:F25"/>
    <mergeCell ref="C42:L42"/>
    <mergeCell ref="G31:J31"/>
    <mergeCell ref="E32:F32"/>
    <mergeCell ref="E33:F33"/>
    <mergeCell ref="E34:F34"/>
    <mergeCell ref="E35:F35"/>
    <mergeCell ref="E36:F36"/>
    <mergeCell ref="B37:M37"/>
    <mergeCell ref="C38:L38"/>
    <mergeCell ref="C39:L39"/>
    <mergeCell ref="C40:L40"/>
    <mergeCell ref="C41:M41"/>
    <mergeCell ref="C49:L49"/>
    <mergeCell ref="C50:L50"/>
    <mergeCell ref="C43:L43"/>
    <mergeCell ref="C44:L44"/>
    <mergeCell ref="C45:L45"/>
    <mergeCell ref="C46:L46"/>
    <mergeCell ref="C47:L47"/>
    <mergeCell ref="C48:M48"/>
  </mergeCells>
  <phoneticPr fontId="4"/>
  <pageMargins left="0.59055118110236227" right="0.59055118110236227" top="0.70866141732283472" bottom="0.70866141732283472" header="0.51181102362204722" footer="0.51181102362204722"/>
  <pageSetup paperSize="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sheetPr>
  <dimension ref="B1:AA105"/>
  <sheetViews>
    <sheetView showGridLines="0" zoomScaleNormal="100" zoomScaleSheetLayoutView="80" workbookViewId="0">
      <selection activeCell="B1" sqref="B1:H1"/>
    </sheetView>
  </sheetViews>
  <sheetFormatPr defaultRowHeight="13.5"/>
  <cols>
    <col min="1" max="1" width="1.625" customWidth="1"/>
    <col min="2" max="2" width="5" customWidth="1"/>
    <col min="3" max="3" width="6.875" customWidth="1"/>
    <col min="4" max="4" width="38.625" bestFit="1" customWidth="1"/>
    <col min="5" max="5" width="14.5" bestFit="1" customWidth="1"/>
    <col min="6" max="6" width="17" bestFit="1" customWidth="1"/>
    <col min="7" max="7" width="20" bestFit="1" customWidth="1"/>
    <col min="8" max="8" width="9.375" bestFit="1" customWidth="1"/>
    <col min="9" max="10" width="7.5" bestFit="1" customWidth="1"/>
    <col min="11" max="11" width="9.375" bestFit="1" customWidth="1"/>
    <col min="12" max="12" width="1.75" customWidth="1"/>
  </cols>
  <sheetData>
    <row r="1" spans="2:12" ht="33" customHeight="1" thickBot="1">
      <c r="B1" s="1961" t="s">
        <v>856</v>
      </c>
      <c r="C1" s="1961"/>
      <c r="D1" s="1961"/>
      <c r="E1" s="1961"/>
      <c r="F1" s="1961"/>
      <c r="G1" s="1961"/>
      <c r="H1" s="1961"/>
      <c r="I1" s="1962" t="s">
        <v>855</v>
      </c>
      <c r="J1" s="1962"/>
      <c r="K1" s="1962"/>
    </row>
    <row r="2" spans="2:12" ht="26.25" customHeight="1">
      <c r="B2" s="1885" t="s">
        <v>734</v>
      </c>
      <c r="C2" s="1886"/>
      <c r="D2" s="1889"/>
      <c r="E2" s="1889"/>
      <c r="F2" s="1890"/>
      <c r="G2" s="542" t="s">
        <v>588</v>
      </c>
      <c r="H2" s="1891"/>
      <c r="I2" s="1892"/>
      <c r="J2" s="1892"/>
      <c r="K2" s="1893"/>
    </row>
    <row r="3" spans="2:12" ht="26.25" customHeight="1">
      <c r="B3" s="1877" t="s">
        <v>735</v>
      </c>
      <c r="C3" s="1755"/>
      <c r="D3" s="1880"/>
      <c r="E3" s="1880"/>
      <c r="F3" s="1881"/>
      <c r="G3" s="544" t="s">
        <v>590</v>
      </c>
      <c r="H3" s="1882"/>
      <c r="I3" s="1883"/>
      <c r="J3" s="1883"/>
      <c r="K3" s="1884"/>
    </row>
    <row r="4" spans="2:12" ht="26.25" customHeight="1">
      <c r="B4" s="1963" t="s">
        <v>854</v>
      </c>
      <c r="C4" s="1964"/>
      <c r="D4" s="1848"/>
      <c r="E4" s="1848"/>
      <c r="F4" s="1849"/>
      <c r="G4" s="546" t="s">
        <v>736</v>
      </c>
      <c r="H4" s="1850"/>
      <c r="I4" s="1851"/>
      <c r="J4" s="1851"/>
      <c r="K4" s="1852"/>
    </row>
    <row r="5" spans="2:12" ht="26.25" customHeight="1">
      <c r="B5" s="1877" t="s">
        <v>737</v>
      </c>
      <c r="C5" s="1964"/>
      <c r="D5" s="1735" t="s">
        <v>738</v>
      </c>
      <c r="E5" s="1735"/>
      <c r="F5" s="1735"/>
      <c r="G5" s="1735"/>
      <c r="H5" s="1735"/>
      <c r="I5" s="1735"/>
      <c r="J5" s="1735"/>
      <c r="K5" s="1736"/>
    </row>
    <row r="6" spans="2:12" s="200" customFormat="1" ht="33" customHeight="1">
      <c r="B6" s="1955" t="s">
        <v>595</v>
      </c>
      <c r="C6" s="1956"/>
      <c r="D6" s="1957"/>
      <c r="E6" s="1733" t="s">
        <v>739</v>
      </c>
      <c r="F6" s="1731"/>
      <c r="G6" s="1958"/>
      <c r="H6" s="1731"/>
      <c r="I6" s="1959" t="s">
        <v>597</v>
      </c>
      <c r="J6" s="1734"/>
      <c r="K6" s="1960"/>
    </row>
    <row r="7" spans="2:12" s="200" customFormat="1" ht="33" customHeight="1">
      <c r="B7" s="1687" t="s">
        <v>601</v>
      </c>
      <c r="C7" s="1943"/>
      <c r="D7" s="1944"/>
      <c r="E7" s="770" t="s">
        <v>180</v>
      </c>
      <c r="F7" s="770" t="s">
        <v>281</v>
      </c>
      <c r="G7" s="770" t="s">
        <v>282</v>
      </c>
      <c r="H7" s="770" t="s">
        <v>602</v>
      </c>
      <c r="I7" s="769" t="s">
        <v>853</v>
      </c>
      <c r="J7" s="768" t="s">
        <v>852</v>
      </c>
      <c r="K7" s="767" t="s">
        <v>851</v>
      </c>
    </row>
    <row r="8" spans="2:12" s="643" customFormat="1" ht="39" customHeight="1">
      <c r="B8" s="1946" t="s">
        <v>850</v>
      </c>
      <c r="C8" s="1947"/>
      <c r="D8" s="765" t="s">
        <v>849</v>
      </c>
      <c r="E8" s="761" t="s">
        <v>617</v>
      </c>
      <c r="F8" s="761" t="s">
        <v>753</v>
      </c>
      <c r="G8" s="761" t="s">
        <v>754</v>
      </c>
      <c r="H8" s="764"/>
      <c r="I8" s="762"/>
      <c r="J8" s="1952"/>
      <c r="K8" s="1921"/>
    </row>
    <row r="9" spans="2:12" s="643" customFormat="1" ht="39" customHeight="1">
      <c r="B9" s="1946"/>
      <c r="C9" s="1947"/>
      <c r="D9" s="763" t="s">
        <v>848</v>
      </c>
      <c r="E9" s="761" t="s">
        <v>617</v>
      </c>
      <c r="F9" s="766" t="s">
        <v>847</v>
      </c>
      <c r="G9" s="764"/>
      <c r="H9" s="766" t="s">
        <v>846</v>
      </c>
      <c r="I9" s="762"/>
      <c r="J9" s="1952"/>
      <c r="K9" s="1922"/>
    </row>
    <row r="10" spans="2:12" s="643" customFormat="1" ht="40.5">
      <c r="B10" s="1946"/>
      <c r="C10" s="1947"/>
      <c r="D10" s="765" t="s">
        <v>845</v>
      </c>
      <c r="E10" s="761" t="s">
        <v>617</v>
      </c>
      <c r="F10" s="764"/>
      <c r="G10" s="764"/>
      <c r="H10" s="761" t="s">
        <v>679</v>
      </c>
      <c r="I10" s="762"/>
      <c r="J10" s="1952"/>
      <c r="K10" s="1922"/>
    </row>
    <row r="11" spans="2:12" s="200" customFormat="1" ht="36">
      <c r="B11" s="1946"/>
      <c r="C11" s="1947"/>
      <c r="D11" s="763" t="s">
        <v>844</v>
      </c>
      <c r="E11" s="761" t="s">
        <v>843</v>
      </c>
      <c r="F11" s="760" t="s">
        <v>842</v>
      </c>
      <c r="G11" s="760" t="s">
        <v>841</v>
      </c>
      <c r="H11" s="760" t="s">
        <v>840</v>
      </c>
      <c r="I11" s="762"/>
      <c r="J11" s="1952"/>
      <c r="K11" s="1922"/>
    </row>
    <row r="12" spans="2:12" s="200" customFormat="1" ht="39" customHeight="1">
      <c r="B12" s="1948" t="s">
        <v>839</v>
      </c>
      <c r="C12" s="1949"/>
      <c r="D12" s="1949"/>
      <c r="E12" s="761" t="s">
        <v>617</v>
      </c>
      <c r="F12" s="760" t="s">
        <v>838</v>
      </c>
      <c r="G12" s="760" t="s">
        <v>837</v>
      </c>
      <c r="H12" s="760" t="s">
        <v>836</v>
      </c>
      <c r="I12" s="759"/>
      <c r="J12" s="758"/>
      <c r="K12" s="1922"/>
    </row>
    <row r="13" spans="2:12" s="200" customFormat="1" ht="36.75" thickBot="1">
      <c r="B13" s="1950" t="s">
        <v>835</v>
      </c>
      <c r="C13" s="1951"/>
      <c r="D13" s="1951"/>
      <c r="E13" s="757" t="s">
        <v>617</v>
      </c>
      <c r="F13" s="756"/>
      <c r="G13" s="755" t="s">
        <v>834</v>
      </c>
      <c r="H13" s="755" t="s">
        <v>833</v>
      </c>
      <c r="I13" s="754"/>
      <c r="J13" s="754"/>
      <c r="K13" s="1945"/>
    </row>
    <row r="14" spans="2:12" ht="14.25" customHeight="1"/>
    <row r="15" spans="2:12" s="200" customFormat="1" ht="28.5" hidden="1" customHeight="1">
      <c r="B15" s="753" t="s">
        <v>774</v>
      </c>
      <c r="C15" s="1900" t="s">
        <v>832</v>
      </c>
      <c r="D15" s="1900"/>
      <c r="E15" s="1900"/>
      <c r="F15" s="1900"/>
      <c r="G15" s="1900"/>
      <c r="H15" s="1900"/>
      <c r="I15" s="1900"/>
      <c r="J15" s="1900"/>
      <c r="K15" s="1900"/>
    </row>
    <row r="16" spans="2:12" s="200" customFormat="1" ht="28.5" customHeight="1">
      <c r="B16" s="753" t="s">
        <v>816</v>
      </c>
      <c r="C16" s="1900" t="s">
        <v>831</v>
      </c>
      <c r="D16" s="1900"/>
      <c r="E16" s="1900"/>
      <c r="F16" s="1900"/>
      <c r="G16" s="1900"/>
      <c r="H16" s="1900"/>
      <c r="I16" s="1900"/>
      <c r="J16" s="1900"/>
      <c r="K16" s="1900"/>
      <c r="L16" s="1900"/>
    </row>
    <row r="17" spans="2:27" ht="28.5" customHeight="1">
      <c r="B17" s="753" t="s">
        <v>692</v>
      </c>
      <c r="C17" s="1941" t="s">
        <v>818</v>
      </c>
      <c r="D17" s="1942"/>
      <c r="E17" s="1942"/>
      <c r="F17" s="1942"/>
      <c r="G17" s="1942"/>
      <c r="H17" s="1942"/>
      <c r="I17" s="1942"/>
      <c r="J17" s="1942"/>
      <c r="K17" s="1942"/>
      <c r="L17" s="644"/>
      <c r="M17" s="644"/>
      <c r="N17" s="644"/>
      <c r="O17" s="644"/>
      <c r="P17" s="644"/>
      <c r="Q17" s="644"/>
      <c r="R17" s="644"/>
      <c r="S17" s="644"/>
      <c r="T17" s="644"/>
      <c r="U17" s="644"/>
      <c r="V17" s="644"/>
      <c r="W17" s="644"/>
      <c r="X17" s="644"/>
      <c r="Y17" s="644"/>
      <c r="Z17" s="644"/>
      <c r="AA17" s="644"/>
    </row>
    <row r="18" spans="2:27" s="721" customFormat="1" ht="27.75" customHeight="1">
      <c r="B18" s="753" t="s">
        <v>777</v>
      </c>
      <c r="C18" s="1953" t="s">
        <v>830</v>
      </c>
      <c r="D18" s="1954"/>
      <c r="E18" s="1954"/>
      <c r="F18" s="1954"/>
      <c r="G18" s="1954"/>
      <c r="H18" s="1954"/>
      <c r="I18" s="1954"/>
      <c r="J18" s="1954"/>
      <c r="K18" s="1954"/>
      <c r="L18" s="742"/>
      <c r="M18" s="743"/>
      <c r="N18" s="743"/>
      <c r="O18" s="743"/>
      <c r="P18" s="742"/>
      <c r="Q18" s="742"/>
      <c r="R18" s="742"/>
      <c r="S18" s="742"/>
    </row>
    <row r="19" spans="2:27">
      <c r="B19" s="751" t="s">
        <v>829</v>
      </c>
      <c r="C19" s="1941" t="s">
        <v>828</v>
      </c>
      <c r="D19" s="1942"/>
      <c r="E19" s="1942"/>
      <c r="F19" s="1942"/>
      <c r="G19" s="1942"/>
      <c r="H19" s="1942"/>
      <c r="I19" s="1942"/>
      <c r="J19" s="1942"/>
      <c r="K19" s="1942"/>
      <c r="L19" s="644"/>
      <c r="M19" s="644"/>
      <c r="N19" s="644"/>
      <c r="O19" s="644"/>
      <c r="P19" s="644"/>
      <c r="Q19" s="644"/>
      <c r="R19" s="644"/>
      <c r="S19" s="644"/>
      <c r="T19" s="644"/>
      <c r="U19" s="644"/>
      <c r="V19" s="644"/>
      <c r="W19" s="644"/>
      <c r="X19" s="644"/>
      <c r="Y19" s="644"/>
      <c r="Z19" s="644"/>
      <c r="AA19" s="644"/>
    </row>
    <row r="20" spans="2:27" ht="14.25">
      <c r="B20" s="751"/>
      <c r="C20" s="750"/>
      <c r="D20" s="749"/>
      <c r="E20" s="749"/>
      <c r="F20" s="749"/>
      <c r="G20" s="752"/>
      <c r="H20" s="50"/>
      <c r="I20" s="50"/>
      <c r="J20" s="50"/>
      <c r="K20" s="748"/>
    </row>
    <row r="21" spans="2:27" ht="14.25">
      <c r="B21" s="751"/>
      <c r="C21" s="750"/>
      <c r="D21" s="749"/>
      <c r="E21" s="749"/>
      <c r="F21" s="749"/>
      <c r="G21" s="749"/>
      <c r="H21" s="80"/>
      <c r="I21" s="80"/>
      <c r="J21" s="80"/>
      <c r="K21" s="748"/>
    </row>
    <row r="22" spans="2:27" ht="14.25" customHeight="1"/>
    <row r="23" spans="2:27" ht="14.25" customHeight="1"/>
    <row r="24" spans="2:27" ht="14.25" customHeight="1"/>
    <row r="25" spans="2:27" ht="14.25" customHeight="1"/>
    <row r="26" spans="2:27" ht="14.25" customHeight="1"/>
    <row r="27" spans="2:27" ht="14.25" customHeight="1"/>
    <row r="28" spans="2:27" ht="14.25" customHeight="1"/>
    <row r="29" spans="2:27" ht="14.25" customHeight="1"/>
    <row r="30" spans="2:27" ht="14.25" customHeight="1"/>
    <row r="31" spans="2:27" ht="14.25" customHeight="1"/>
    <row r="32" spans="2:27"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sheetData>
  <mergeCells count="27">
    <mergeCell ref="B6:D6"/>
    <mergeCell ref="E6:H6"/>
    <mergeCell ref="I6:K6"/>
    <mergeCell ref="B1:H1"/>
    <mergeCell ref="I1:K1"/>
    <mergeCell ref="B2:C2"/>
    <mergeCell ref="D2:F2"/>
    <mergeCell ref="H2:K2"/>
    <mergeCell ref="B3:C3"/>
    <mergeCell ref="D3:F3"/>
    <mergeCell ref="H3:K3"/>
    <mergeCell ref="B4:C4"/>
    <mergeCell ref="D4:F4"/>
    <mergeCell ref="H4:K4"/>
    <mergeCell ref="B5:C5"/>
    <mergeCell ref="D5:K5"/>
    <mergeCell ref="C19:K19"/>
    <mergeCell ref="C17:K17"/>
    <mergeCell ref="C15:K15"/>
    <mergeCell ref="C16:L16"/>
    <mergeCell ref="B7:D7"/>
    <mergeCell ref="K8:K13"/>
    <mergeCell ref="B8:C11"/>
    <mergeCell ref="B12:D12"/>
    <mergeCell ref="B13:D13"/>
    <mergeCell ref="J8:J11"/>
    <mergeCell ref="C18:K18"/>
  </mergeCells>
  <phoneticPr fontId="4"/>
  <pageMargins left="0.59055118110236227" right="0.59055118110236227" top="0.70866141732283472" bottom="0.70866141732283472" header="0.51181102362204722" footer="0.51181102362204722"/>
  <pageSetup paperSize="9"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0000"/>
    <outlinePr summaryBelow="0" summaryRight="0"/>
  </sheetPr>
  <dimension ref="A1:AH233"/>
  <sheetViews>
    <sheetView showGridLines="0" zoomScaleNormal="100" zoomScaleSheetLayoutView="100" workbookViewId="0">
      <selection activeCell="C2" sqref="C2"/>
    </sheetView>
  </sheetViews>
  <sheetFormatPr defaultColWidth="8.625" defaultRowHeight="12"/>
  <cols>
    <col min="1" max="1" width="5" style="935" bestFit="1" customWidth="1"/>
    <col min="2" max="2" width="1.625" style="936" customWidth="1"/>
    <col min="3" max="3" width="3.875" style="938" customWidth="1"/>
    <col min="4" max="4" width="7.625" style="938" customWidth="1"/>
    <col min="5" max="5" width="6.25" style="938" bestFit="1" customWidth="1"/>
    <col min="6" max="6" width="5.5" style="938" bestFit="1" customWidth="1"/>
    <col min="7" max="7" width="4.375" style="939" bestFit="1" customWidth="1"/>
    <col min="8" max="8" width="8.625" style="940" bestFit="1" customWidth="1"/>
    <col min="9" max="9" width="8.5" style="940" bestFit="1" customWidth="1"/>
    <col min="10" max="10" width="6.25" style="940" bestFit="1" customWidth="1"/>
    <col min="11" max="11" width="5" style="940" bestFit="1" customWidth="1"/>
    <col min="12" max="12" width="12.25" style="941" bestFit="1" customWidth="1"/>
    <col min="13" max="13" width="5.5" style="938" bestFit="1" customWidth="1"/>
    <col min="14" max="14" width="7.875" style="938" customWidth="1"/>
    <col min="15" max="15" width="7.625" style="938" customWidth="1"/>
    <col min="16" max="16" width="11" style="938" customWidth="1"/>
    <col min="17" max="17" width="4.75" style="938" bestFit="1" customWidth="1"/>
    <col min="18" max="22" width="6.25" style="938" bestFit="1" customWidth="1"/>
    <col min="23" max="23" width="1.625" style="938" customWidth="1"/>
    <col min="24" max="24" width="1.625" style="935" customWidth="1"/>
    <col min="25" max="25" width="8.625" style="942"/>
    <col min="26" max="26" width="5.625" style="942" customWidth="1"/>
    <col min="27" max="27" width="3.625" style="942" customWidth="1"/>
    <col min="28" max="28" width="5.625" style="942" customWidth="1"/>
    <col min="29" max="29" width="3.625" style="942" customWidth="1"/>
    <col min="30" max="30" width="5.625" style="942" customWidth="1"/>
    <col min="31" max="31" width="3.625" style="942" customWidth="1"/>
    <col min="32" max="32" width="6.625" style="942" customWidth="1"/>
    <col min="33" max="33" width="3.625" style="942" customWidth="1"/>
    <col min="34" max="16384" width="8.625" style="935"/>
  </cols>
  <sheetData>
    <row r="1" spans="1:34" ht="12" customHeight="1">
      <c r="A1" s="935" t="s">
        <v>1024</v>
      </c>
      <c r="C1" s="937"/>
    </row>
    <row r="2" spans="1:34" ht="17.25">
      <c r="B2" s="943"/>
      <c r="C2" s="944" t="s">
        <v>1025</v>
      </c>
      <c r="D2" s="945"/>
      <c r="E2" s="945"/>
      <c r="F2" s="945"/>
      <c r="G2" s="945"/>
      <c r="H2" s="945"/>
      <c r="I2" s="945"/>
      <c r="J2" s="945"/>
      <c r="K2" s="945"/>
      <c r="L2" s="945"/>
      <c r="M2" s="945"/>
      <c r="N2" s="945"/>
      <c r="O2" s="945"/>
      <c r="P2" s="945"/>
      <c r="Q2" s="945"/>
      <c r="R2" s="946"/>
      <c r="S2" s="946"/>
      <c r="T2" s="2063"/>
      <c r="U2" s="2063"/>
      <c r="V2" s="2063"/>
      <c r="W2" s="947"/>
      <c r="X2" s="947"/>
      <c r="Y2"/>
      <c r="Z2"/>
      <c r="AA2"/>
      <c r="AB2"/>
      <c r="AC2"/>
      <c r="AD2"/>
      <c r="AE2"/>
      <c r="AF2"/>
      <c r="AG2"/>
      <c r="AH2"/>
    </row>
    <row r="3" spans="1:34" s="948" customFormat="1" ht="14.25">
      <c r="B3" s="949"/>
      <c r="C3" s="2033" t="s">
        <v>1026</v>
      </c>
      <c r="D3" s="2034"/>
      <c r="E3" s="2034"/>
      <c r="F3" s="2034"/>
      <c r="G3" s="2034"/>
      <c r="H3" s="2035"/>
      <c r="I3" s="2064" t="s">
        <v>1145</v>
      </c>
      <c r="J3" s="2065"/>
      <c r="K3" s="2065"/>
      <c r="L3" s="2066"/>
      <c r="M3" s="2046" t="s">
        <v>1027</v>
      </c>
      <c r="N3" s="2047"/>
      <c r="O3" s="2036"/>
      <c r="P3" s="2037"/>
      <c r="Q3" s="2037"/>
      <c r="R3" s="2037"/>
      <c r="S3" s="2037"/>
      <c r="T3" s="2037"/>
      <c r="U3" s="2037"/>
      <c r="V3" s="2038"/>
      <c r="W3" s="950"/>
      <c r="Y3"/>
      <c r="Z3"/>
      <c r="AA3"/>
      <c r="AB3"/>
      <c r="AC3"/>
      <c r="AD3"/>
      <c r="AE3"/>
      <c r="AF3"/>
      <c r="AG3"/>
      <c r="AH3"/>
    </row>
    <row r="4" spans="1:34" s="948" customFormat="1" ht="14.25">
      <c r="B4" s="949"/>
      <c r="C4" s="2033" t="s">
        <v>1028</v>
      </c>
      <c r="D4" s="2034"/>
      <c r="E4" s="2034"/>
      <c r="F4" s="2034"/>
      <c r="G4" s="2034"/>
      <c r="H4" s="2035"/>
      <c r="I4" s="2036"/>
      <c r="J4" s="2037"/>
      <c r="K4" s="2037"/>
      <c r="L4" s="2038"/>
      <c r="M4" s="2046" t="s">
        <v>1029</v>
      </c>
      <c r="N4" s="2047"/>
      <c r="O4" s="2036"/>
      <c r="P4" s="2037"/>
      <c r="Q4" s="2037"/>
      <c r="R4" s="2037"/>
      <c r="S4" s="2037"/>
      <c r="T4" s="2037"/>
      <c r="U4" s="2037"/>
      <c r="V4" s="2038"/>
      <c r="W4" s="950"/>
      <c r="Y4"/>
      <c r="Z4"/>
      <c r="AA4"/>
      <c r="AB4"/>
      <c r="AC4"/>
      <c r="AD4"/>
      <c r="AE4"/>
      <c r="AF4"/>
      <c r="AG4"/>
      <c r="AH4"/>
    </row>
    <row r="5" spans="1:34" s="948" customFormat="1" ht="14.25">
      <c r="B5" s="949"/>
      <c r="C5" s="2033" t="s">
        <v>1030</v>
      </c>
      <c r="D5" s="2034"/>
      <c r="E5" s="2034"/>
      <c r="F5" s="2034"/>
      <c r="G5" s="2034"/>
      <c r="H5" s="2035"/>
      <c r="I5" s="2051" t="s">
        <v>1031</v>
      </c>
      <c r="J5" s="2052"/>
      <c r="K5" s="2052"/>
      <c r="L5" s="2053"/>
      <c r="M5" s="2046" t="s">
        <v>1032</v>
      </c>
      <c r="N5" s="2047"/>
      <c r="O5" s="2039"/>
      <c r="P5" s="2040"/>
      <c r="Q5" s="2040"/>
      <c r="R5" s="2040"/>
      <c r="S5" s="2040"/>
      <c r="T5" s="2040"/>
      <c r="U5" s="2040"/>
      <c r="V5" s="2041"/>
      <c r="W5" s="950"/>
      <c r="Y5"/>
      <c r="Z5"/>
      <c r="AA5"/>
      <c r="AB5"/>
      <c r="AC5"/>
      <c r="AD5"/>
      <c r="AE5"/>
      <c r="AF5"/>
      <c r="AG5"/>
      <c r="AH5"/>
    </row>
    <row r="6" spans="1:34" s="948" customFormat="1" ht="14.25">
      <c r="B6" s="949"/>
      <c r="C6" s="2033" t="s">
        <v>1033</v>
      </c>
      <c r="D6" s="2034"/>
      <c r="E6" s="2034"/>
      <c r="F6" s="2034"/>
      <c r="G6" s="2034"/>
      <c r="H6" s="2035"/>
      <c r="I6" s="2036"/>
      <c r="J6" s="2037"/>
      <c r="K6" s="2037"/>
      <c r="L6" s="2038"/>
      <c r="M6" s="2054" t="s">
        <v>1034</v>
      </c>
      <c r="N6" s="2057"/>
      <c r="O6" s="2057"/>
      <c r="P6" s="2057"/>
      <c r="Q6" s="2057"/>
      <c r="R6" s="2057"/>
      <c r="S6" s="2057"/>
      <c r="T6" s="2057"/>
      <c r="U6" s="2057"/>
      <c r="V6" s="2058"/>
      <c r="W6" s="951"/>
      <c r="Y6"/>
      <c r="Z6"/>
      <c r="AA6"/>
      <c r="AB6"/>
      <c r="AC6"/>
      <c r="AD6"/>
      <c r="AE6"/>
      <c r="AF6"/>
      <c r="AG6"/>
      <c r="AH6"/>
    </row>
    <row r="7" spans="1:34" s="948" customFormat="1" ht="14.25">
      <c r="B7" s="949"/>
      <c r="C7" s="2033" t="s">
        <v>1035</v>
      </c>
      <c r="D7" s="2034"/>
      <c r="E7" s="2034"/>
      <c r="F7" s="2034"/>
      <c r="G7" s="2034"/>
      <c r="H7" s="2035"/>
      <c r="I7" s="2036"/>
      <c r="J7" s="2037"/>
      <c r="K7" s="2037"/>
      <c r="L7" s="2038"/>
      <c r="M7" s="2055"/>
      <c r="N7" s="2059"/>
      <c r="O7" s="2059"/>
      <c r="P7" s="2059"/>
      <c r="Q7" s="2059"/>
      <c r="R7" s="2059"/>
      <c r="S7" s="2059"/>
      <c r="T7" s="2059"/>
      <c r="U7" s="2059"/>
      <c r="V7" s="2060"/>
      <c r="W7" s="951"/>
      <c r="Y7"/>
      <c r="Z7"/>
      <c r="AA7"/>
      <c r="AB7"/>
      <c r="AC7"/>
      <c r="AD7"/>
      <c r="AE7"/>
      <c r="AF7"/>
      <c r="AG7"/>
      <c r="AH7"/>
    </row>
    <row r="8" spans="1:34" s="948" customFormat="1" ht="14.25">
      <c r="B8" s="949"/>
      <c r="C8" s="2033" t="s">
        <v>1036</v>
      </c>
      <c r="D8" s="2034"/>
      <c r="E8" s="2034"/>
      <c r="F8" s="2034"/>
      <c r="G8" s="2034"/>
      <c r="H8" s="2035"/>
      <c r="I8" s="2036"/>
      <c r="J8" s="2037"/>
      <c r="K8" s="2037"/>
      <c r="L8" s="2038"/>
      <c r="M8" s="2056"/>
      <c r="N8" s="2061"/>
      <c r="O8" s="2061"/>
      <c r="P8" s="2061"/>
      <c r="Q8" s="2061"/>
      <c r="R8" s="2061"/>
      <c r="S8" s="2061"/>
      <c r="T8" s="2061"/>
      <c r="U8" s="2061"/>
      <c r="V8" s="2062"/>
      <c r="W8" s="951"/>
      <c r="Y8" s="942"/>
      <c r="Z8" s="942"/>
      <c r="AA8" s="942"/>
      <c r="AB8" s="942"/>
      <c r="AC8" s="942"/>
      <c r="AD8" s="942"/>
      <c r="AE8" s="942"/>
      <c r="AF8" s="942"/>
      <c r="AG8" s="942"/>
    </row>
    <row r="9" spans="1:34" s="948" customFormat="1" ht="14.25">
      <c r="B9" s="949"/>
      <c r="C9" s="2033" t="s">
        <v>1037</v>
      </c>
      <c r="D9" s="2034"/>
      <c r="E9" s="2034"/>
      <c r="F9" s="2034"/>
      <c r="G9" s="2034"/>
      <c r="H9" s="2035"/>
      <c r="I9" s="952"/>
      <c r="J9" s="2039"/>
      <c r="K9" s="2040"/>
      <c r="L9" s="2041"/>
      <c r="M9" s="2046" t="s">
        <v>1038</v>
      </c>
      <c r="N9" s="2047"/>
      <c r="O9" s="953"/>
      <c r="P9" s="954" t="s">
        <v>1039</v>
      </c>
      <c r="Q9" s="955"/>
      <c r="R9" s="2049" t="s">
        <v>1040</v>
      </c>
      <c r="S9" s="2049"/>
      <c r="T9" s="2049"/>
      <c r="U9" s="2049"/>
      <c r="V9" s="2050"/>
      <c r="W9" s="956"/>
      <c r="Y9" s="942"/>
      <c r="Z9" s="942"/>
      <c r="AA9" s="942"/>
      <c r="AB9" s="942"/>
      <c r="AC9" s="942"/>
      <c r="AD9" s="942"/>
      <c r="AE9" s="942"/>
      <c r="AF9" s="942"/>
      <c r="AG9" s="942"/>
    </row>
    <row r="10" spans="1:34">
      <c r="B10" s="957"/>
      <c r="C10" s="2032" t="s">
        <v>1041</v>
      </c>
      <c r="D10" s="2017" t="s">
        <v>1042</v>
      </c>
      <c r="E10" s="2013" t="s">
        <v>1043</v>
      </c>
      <c r="F10" s="2044" t="s">
        <v>1044</v>
      </c>
      <c r="G10" s="2032" t="s">
        <v>1045</v>
      </c>
      <c r="H10" s="2032" t="s">
        <v>1046</v>
      </c>
      <c r="I10" s="2044" t="s">
        <v>1047</v>
      </c>
      <c r="J10" s="2013" t="s">
        <v>1048</v>
      </c>
      <c r="K10" s="2044" t="s">
        <v>1049</v>
      </c>
      <c r="L10" s="2044" t="s">
        <v>1050</v>
      </c>
      <c r="M10" s="2017" t="s">
        <v>1051</v>
      </c>
      <c r="N10" s="2018"/>
      <c r="O10" s="2018"/>
      <c r="P10" s="2019"/>
      <c r="Q10" s="2013" t="s">
        <v>1052</v>
      </c>
      <c r="R10" s="2013" t="s">
        <v>1053</v>
      </c>
      <c r="S10" s="2013" t="s">
        <v>1054</v>
      </c>
      <c r="T10" s="2013" t="s">
        <v>1055</v>
      </c>
      <c r="U10" s="2015" t="s">
        <v>1056</v>
      </c>
      <c r="V10" s="2016"/>
      <c r="W10" s="958"/>
    </row>
    <row r="11" spans="1:34" ht="22.5">
      <c r="B11" s="957"/>
      <c r="C11" s="2032"/>
      <c r="D11" s="2042"/>
      <c r="E11" s="2043"/>
      <c r="F11" s="2045"/>
      <c r="G11" s="2032"/>
      <c r="H11" s="2032"/>
      <c r="I11" s="2048"/>
      <c r="J11" s="2043"/>
      <c r="K11" s="2048"/>
      <c r="L11" s="2048"/>
      <c r="M11" s="2020"/>
      <c r="N11" s="2021"/>
      <c r="O11" s="2021"/>
      <c r="P11" s="2022"/>
      <c r="Q11" s="2014"/>
      <c r="R11" s="2014"/>
      <c r="S11" s="2014"/>
      <c r="T11" s="2014"/>
      <c r="U11" s="959" t="s">
        <v>1057</v>
      </c>
      <c r="V11" s="959" t="s">
        <v>1058</v>
      </c>
      <c r="W11" s="960"/>
    </row>
    <row r="12" spans="1:34">
      <c r="B12" s="957"/>
      <c r="C12" s="2023" t="s">
        <v>1059</v>
      </c>
      <c r="D12" s="961" t="s">
        <v>1060</v>
      </c>
      <c r="E12" s="962" t="s">
        <v>1061</v>
      </c>
      <c r="F12" s="963" t="s">
        <v>1062</v>
      </c>
      <c r="G12" s="964">
        <v>8</v>
      </c>
      <c r="H12" s="965"/>
      <c r="I12" s="966" t="s">
        <v>1063</v>
      </c>
      <c r="J12" s="962" t="s">
        <v>1064</v>
      </c>
      <c r="K12" s="967" t="s">
        <v>1065</v>
      </c>
      <c r="L12" s="968" t="s">
        <v>1066</v>
      </c>
      <c r="M12" s="1984" t="s">
        <v>1067</v>
      </c>
      <c r="N12" s="1985"/>
      <c r="O12" s="1985"/>
      <c r="P12" s="1986"/>
      <c r="Q12" s="967" t="s">
        <v>1068</v>
      </c>
      <c r="R12" s="969">
        <v>6</v>
      </c>
      <c r="S12" s="970"/>
      <c r="T12" s="970"/>
      <c r="U12" s="971"/>
      <c r="V12" s="972"/>
      <c r="W12" s="1991"/>
    </row>
    <row r="13" spans="1:34">
      <c r="B13" s="957"/>
      <c r="C13" s="2024"/>
      <c r="D13" s="1992" t="s">
        <v>1069</v>
      </c>
      <c r="E13" s="1995" t="s">
        <v>1070</v>
      </c>
      <c r="F13" s="973" t="s">
        <v>1071</v>
      </c>
      <c r="G13" s="1998">
        <v>25</v>
      </c>
      <c r="H13" s="1982"/>
      <c r="I13" s="966" t="s">
        <v>1072</v>
      </c>
      <c r="J13" s="962" t="s">
        <v>1070</v>
      </c>
      <c r="K13" s="967" t="s">
        <v>1065</v>
      </c>
      <c r="L13" s="974" t="s">
        <v>1073</v>
      </c>
      <c r="M13" s="1984" t="s">
        <v>1074</v>
      </c>
      <c r="N13" s="1985"/>
      <c r="O13" s="1985"/>
      <c r="P13" s="1986"/>
      <c r="Q13" s="967" t="s">
        <v>1075</v>
      </c>
      <c r="R13" s="975">
        <v>15</v>
      </c>
      <c r="S13" s="976"/>
      <c r="T13" s="976"/>
      <c r="U13" s="977"/>
      <c r="V13" s="2002"/>
      <c r="W13" s="1991"/>
    </row>
    <row r="14" spans="1:34" ht="24" customHeight="1">
      <c r="B14" s="938"/>
      <c r="C14" s="2024"/>
      <c r="D14" s="1993"/>
      <c r="E14" s="1996"/>
      <c r="F14" s="973" t="s">
        <v>1076</v>
      </c>
      <c r="G14" s="1999"/>
      <c r="H14" s="2001"/>
      <c r="I14" s="966" t="s">
        <v>1077</v>
      </c>
      <c r="J14" s="962" t="s">
        <v>1078</v>
      </c>
      <c r="K14" s="967" t="s">
        <v>1065</v>
      </c>
      <c r="L14" s="978" t="s">
        <v>1079</v>
      </c>
      <c r="M14" s="2005" t="s">
        <v>1080</v>
      </c>
      <c r="N14" s="2006"/>
      <c r="O14" s="2006"/>
      <c r="P14" s="2007"/>
      <c r="Q14" s="967" t="s">
        <v>1075</v>
      </c>
      <c r="R14" s="967">
        <v>15</v>
      </c>
      <c r="S14" s="979"/>
      <c r="T14" s="979"/>
      <c r="U14" s="980"/>
      <c r="V14" s="2003"/>
      <c r="W14" s="1991"/>
    </row>
    <row r="15" spans="1:34" ht="24" customHeight="1">
      <c r="B15" s="938"/>
      <c r="C15" s="2024"/>
      <c r="D15" s="1993"/>
      <c r="E15" s="1996"/>
      <c r="F15" s="973" t="s">
        <v>1076</v>
      </c>
      <c r="G15" s="1999"/>
      <c r="H15" s="2001"/>
      <c r="I15" s="966" t="s">
        <v>1081</v>
      </c>
      <c r="J15" s="962" t="s">
        <v>1078</v>
      </c>
      <c r="K15" s="967" t="s">
        <v>1065</v>
      </c>
      <c r="L15" s="981" t="s">
        <v>1082</v>
      </c>
      <c r="M15" s="1984" t="s">
        <v>1083</v>
      </c>
      <c r="N15" s="1985"/>
      <c r="O15" s="1985"/>
      <c r="P15" s="1986"/>
      <c r="Q15" s="967" t="s">
        <v>1084</v>
      </c>
      <c r="R15" s="967">
        <v>16</v>
      </c>
      <c r="S15" s="982"/>
      <c r="T15" s="982"/>
      <c r="U15" s="980"/>
      <c r="V15" s="2003"/>
      <c r="W15" s="1991"/>
    </row>
    <row r="16" spans="1:34" ht="24" customHeight="1">
      <c r="B16" s="938"/>
      <c r="C16" s="2024"/>
      <c r="D16" s="1993"/>
      <c r="E16" s="1996"/>
      <c r="F16" s="973" t="s">
        <v>1085</v>
      </c>
      <c r="G16" s="1999"/>
      <c r="H16" s="2001"/>
      <c r="I16" s="966" t="s">
        <v>1086</v>
      </c>
      <c r="J16" s="962" t="s">
        <v>1087</v>
      </c>
      <c r="K16" s="967" t="s">
        <v>1065</v>
      </c>
      <c r="L16" s="981" t="s">
        <v>1088</v>
      </c>
      <c r="M16" s="1984" t="s">
        <v>1089</v>
      </c>
      <c r="N16" s="1985"/>
      <c r="O16" s="1985"/>
      <c r="P16" s="1986"/>
      <c r="Q16" s="967" t="s">
        <v>1084</v>
      </c>
      <c r="R16" s="967">
        <v>17</v>
      </c>
      <c r="S16" s="982"/>
      <c r="T16" s="982"/>
      <c r="U16" s="980"/>
      <c r="V16" s="2003"/>
      <c r="W16" s="1991"/>
    </row>
    <row r="17" spans="2:25">
      <c r="B17" s="938"/>
      <c r="C17" s="2024"/>
      <c r="D17" s="1993"/>
      <c r="E17" s="1996"/>
      <c r="F17" s="973" t="s">
        <v>1085</v>
      </c>
      <c r="G17" s="1999"/>
      <c r="H17" s="2001"/>
      <c r="I17" s="2026" t="s">
        <v>1090</v>
      </c>
      <c r="J17" s="2028" t="s">
        <v>1087</v>
      </c>
      <c r="K17" s="2008" t="s">
        <v>1065</v>
      </c>
      <c r="L17" s="983" t="s">
        <v>1090</v>
      </c>
      <c r="M17" s="2010" t="s">
        <v>1091</v>
      </c>
      <c r="N17" s="2011"/>
      <c r="O17" s="2011"/>
      <c r="P17" s="2012"/>
      <c r="Q17" s="2008" t="s">
        <v>1075</v>
      </c>
      <c r="R17" s="2008">
        <v>21</v>
      </c>
      <c r="S17" s="979"/>
      <c r="T17" s="979"/>
      <c r="U17" s="980"/>
      <c r="V17" s="2003"/>
      <c r="W17" s="1991"/>
    </row>
    <row r="18" spans="2:25">
      <c r="B18" s="938"/>
      <c r="C18" s="2024"/>
      <c r="D18" s="1993"/>
      <c r="E18" s="1996"/>
      <c r="F18" s="973" t="s">
        <v>1076</v>
      </c>
      <c r="G18" s="1999"/>
      <c r="H18" s="2001"/>
      <c r="I18" s="2027"/>
      <c r="J18" s="2029"/>
      <c r="K18" s="2009"/>
      <c r="L18" s="983" t="s">
        <v>1092</v>
      </c>
      <c r="M18" s="2010" t="s">
        <v>1091</v>
      </c>
      <c r="N18" s="2011"/>
      <c r="O18" s="2011"/>
      <c r="P18" s="2012"/>
      <c r="Q18" s="2009"/>
      <c r="R18" s="2009"/>
      <c r="S18" s="984"/>
      <c r="T18" s="984"/>
      <c r="U18" s="980"/>
      <c r="V18" s="2003"/>
      <c r="W18" s="1991"/>
    </row>
    <row r="19" spans="2:25">
      <c r="B19" s="938"/>
      <c r="C19" s="2024"/>
      <c r="D19" s="1993"/>
      <c r="E19" s="1996"/>
      <c r="F19" s="973" t="s">
        <v>1076</v>
      </c>
      <c r="G19" s="1999"/>
      <c r="H19" s="2001"/>
      <c r="I19" s="966" t="s">
        <v>1093</v>
      </c>
      <c r="J19" s="962" t="s">
        <v>1078</v>
      </c>
      <c r="K19" s="967" t="s">
        <v>1065</v>
      </c>
      <c r="L19" s="978" t="s">
        <v>1094</v>
      </c>
      <c r="M19" s="1984" t="s">
        <v>1095</v>
      </c>
      <c r="N19" s="1985"/>
      <c r="O19" s="1985"/>
      <c r="P19" s="1986"/>
      <c r="Q19" s="967" t="s">
        <v>1075</v>
      </c>
      <c r="R19" s="967">
        <v>11</v>
      </c>
      <c r="S19" s="982"/>
      <c r="T19" s="982"/>
      <c r="U19" s="980"/>
      <c r="V19" s="2003"/>
      <c r="W19" s="1991"/>
    </row>
    <row r="20" spans="2:25">
      <c r="B20" s="938"/>
      <c r="C20" s="2024"/>
      <c r="D20" s="1994"/>
      <c r="E20" s="1997"/>
      <c r="F20" s="973" t="s">
        <v>1076</v>
      </c>
      <c r="G20" s="2000"/>
      <c r="H20" s="1983"/>
      <c r="I20" s="966" t="s">
        <v>1096</v>
      </c>
      <c r="J20" s="962" t="s">
        <v>1078</v>
      </c>
      <c r="K20" s="967" t="s">
        <v>1065</v>
      </c>
      <c r="L20" s="978" t="s">
        <v>1097</v>
      </c>
      <c r="M20" s="1984" t="s">
        <v>1098</v>
      </c>
      <c r="N20" s="1985"/>
      <c r="O20" s="1985"/>
      <c r="P20" s="1986"/>
      <c r="Q20" s="967" t="s">
        <v>1075</v>
      </c>
      <c r="R20" s="967">
        <v>13</v>
      </c>
      <c r="S20" s="979"/>
      <c r="T20" s="979"/>
      <c r="U20" s="980"/>
      <c r="V20" s="2004"/>
      <c r="W20" s="1991"/>
    </row>
    <row r="21" spans="2:25">
      <c r="B21" s="938"/>
      <c r="C21" s="2024"/>
      <c r="D21" s="2030" t="s">
        <v>1099</v>
      </c>
      <c r="E21" s="1980" t="s">
        <v>1078</v>
      </c>
      <c r="F21" s="973" t="s">
        <v>1076</v>
      </c>
      <c r="G21" s="1972">
        <v>25</v>
      </c>
      <c r="H21" s="1982"/>
      <c r="I21" s="966" t="s">
        <v>1096</v>
      </c>
      <c r="J21" s="962" t="s">
        <v>1078</v>
      </c>
      <c r="K21" s="967" t="s">
        <v>1065</v>
      </c>
      <c r="L21" s="978" t="s">
        <v>1097</v>
      </c>
      <c r="M21" s="1984" t="s">
        <v>1098</v>
      </c>
      <c r="N21" s="1985"/>
      <c r="O21" s="1985"/>
      <c r="P21" s="1986"/>
      <c r="Q21" s="967" t="s">
        <v>1075</v>
      </c>
      <c r="R21" s="967">
        <v>13</v>
      </c>
      <c r="S21" s="979"/>
      <c r="T21" s="979"/>
      <c r="U21" s="980"/>
      <c r="V21" s="1977"/>
      <c r="W21" s="1991"/>
      <c r="Y21" s="985"/>
    </row>
    <row r="22" spans="2:25">
      <c r="B22" s="938"/>
      <c r="C22" s="2024"/>
      <c r="D22" s="2031"/>
      <c r="E22" s="1981"/>
      <c r="F22" s="973" t="s">
        <v>1076</v>
      </c>
      <c r="G22" s="1973"/>
      <c r="H22" s="1983"/>
      <c r="I22" s="966" t="s">
        <v>1093</v>
      </c>
      <c r="J22" s="962" t="s">
        <v>1078</v>
      </c>
      <c r="K22" s="967" t="s">
        <v>1065</v>
      </c>
      <c r="L22" s="978" t="s">
        <v>1097</v>
      </c>
      <c r="M22" s="1984" t="s">
        <v>1100</v>
      </c>
      <c r="N22" s="1985"/>
      <c r="O22" s="1985"/>
      <c r="P22" s="1986"/>
      <c r="Q22" s="967" t="s">
        <v>1075</v>
      </c>
      <c r="R22" s="967">
        <v>11</v>
      </c>
      <c r="S22" s="982"/>
      <c r="T22" s="982"/>
      <c r="U22" s="980"/>
      <c r="V22" s="1979"/>
      <c r="W22" s="1991"/>
      <c r="Y22" s="985"/>
    </row>
    <row r="23" spans="2:25">
      <c r="B23" s="938"/>
      <c r="C23" s="2024"/>
      <c r="D23" s="2030" t="s">
        <v>1101</v>
      </c>
      <c r="E23" s="1980" t="s">
        <v>1078</v>
      </c>
      <c r="F23" s="973" t="s">
        <v>1076</v>
      </c>
      <c r="G23" s="1972">
        <v>25</v>
      </c>
      <c r="H23" s="1982"/>
      <c r="I23" s="966" t="s">
        <v>1096</v>
      </c>
      <c r="J23" s="962" t="s">
        <v>1078</v>
      </c>
      <c r="K23" s="967" t="s">
        <v>1065</v>
      </c>
      <c r="L23" s="978" t="s">
        <v>1097</v>
      </c>
      <c r="M23" s="1984" t="s">
        <v>1098</v>
      </c>
      <c r="N23" s="1985"/>
      <c r="O23" s="1985"/>
      <c r="P23" s="1986"/>
      <c r="Q23" s="967" t="s">
        <v>1075</v>
      </c>
      <c r="R23" s="967">
        <v>13</v>
      </c>
      <c r="S23" s="979"/>
      <c r="T23" s="979"/>
      <c r="U23" s="980"/>
      <c r="V23" s="1977"/>
      <c r="W23" s="1991"/>
      <c r="Y23" s="986"/>
    </row>
    <row r="24" spans="2:25">
      <c r="B24" s="938"/>
      <c r="C24" s="2024"/>
      <c r="D24" s="2031"/>
      <c r="E24" s="1981"/>
      <c r="F24" s="973" t="s">
        <v>1076</v>
      </c>
      <c r="G24" s="1973"/>
      <c r="H24" s="1983"/>
      <c r="I24" s="966" t="s">
        <v>1093</v>
      </c>
      <c r="J24" s="962" t="s">
        <v>1078</v>
      </c>
      <c r="K24" s="967" t="s">
        <v>1065</v>
      </c>
      <c r="L24" s="978" t="s">
        <v>1097</v>
      </c>
      <c r="M24" s="1984" t="s">
        <v>1100</v>
      </c>
      <c r="N24" s="1985"/>
      <c r="O24" s="1985"/>
      <c r="P24" s="1986"/>
      <c r="Q24" s="967" t="s">
        <v>1075</v>
      </c>
      <c r="R24" s="967">
        <v>11</v>
      </c>
      <c r="S24" s="982"/>
      <c r="T24" s="982"/>
      <c r="U24" s="980"/>
      <c r="V24" s="1979"/>
      <c r="W24" s="1991"/>
      <c r="Y24" s="987"/>
    </row>
    <row r="25" spans="2:25">
      <c r="B25" s="938"/>
      <c r="C25" s="2024"/>
      <c r="D25" s="2030" t="s">
        <v>1102</v>
      </c>
      <c r="E25" s="1980" t="s">
        <v>1078</v>
      </c>
      <c r="F25" s="973" t="s">
        <v>1076</v>
      </c>
      <c r="G25" s="1972">
        <v>25</v>
      </c>
      <c r="H25" s="1982"/>
      <c r="I25" s="988" t="s">
        <v>1103</v>
      </c>
      <c r="J25" s="989" t="s">
        <v>1078</v>
      </c>
      <c r="K25" s="990" t="s">
        <v>1065</v>
      </c>
      <c r="L25" s="981" t="s">
        <v>1104</v>
      </c>
      <c r="M25" s="1987" t="s">
        <v>1105</v>
      </c>
      <c r="N25" s="1988"/>
      <c r="O25" s="1988"/>
      <c r="P25" s="1989"/>
      <c r="Q25" s="967" t="s">
        <v>1075</v>
      </c>
      <c r="R25" s="967">
        <v>19</v>
      </c>
      <c r="S25" s="982"/>
      <c r="T25" s="982"/>
      <c r="U25" s="980"/>
      <c r="V25" s="1977"/>
      <c r="W25" s="1991"/>
      <c r="Y25" s="987"/>
    </row>
    <row r="26" spans="2:25" ht="24" customHeight="1">
      <c r="B26" s="938"/>
      <c r="C26" s="2024"/>
      <c r="D26" s="2031"/>
      <c r="E26" s="1981"/>
      <c r="F26" s="973" t="s">
        <v>1076</v>
      </c>
      <c r="G26" s="1973"/>
      <c r="H26" s="1983"/>
      <c r="I26" s="966" t="s">
        <v>1106</v>
      </c>
      <c r="J26" s="962" t="s">
        <v>1078</v>
      </c>
      <c r="K26" s="967" t="s">
        <v>1065</v>
      </c>
      <c r="L26" s="981" t="s">
        <v>1104</v>
      </c>
      <c r="M26" s="1987" t="s">
        <v>1107</v>
      </c>
      <c r="N26" s="1988"/>
      <c r="O26" s="1988"/>
      <c r="P26" s="1989"/>
      <c r="Q26" s="967" t="s">
        <v>1084</v>
      </c>
      <c r="R26" s="967">
        <v>4</v>
      </c>
      <c r="S26" s="984"/>
      <c r="T26" s="984"/>
      <c r="U26" s="980"/>
      <c r="V26" s="1979"/>
      <c r="W26" s="1991"/>
      <c r="Y26" s="987"/>
    </row>
    <row r="27" spans="2:25" ht="24">
      <c r="B27" s="938"/>
      <c r="C27" s="2024"/>
      <c r="D27" s="1967" t="s">
        <v>1108</v>
      </c>
      <c r="E27" s="1970" t="s">
        <v>1087</v>
      </c>
      <c r="F27" s="973" t="s">
        <v>1085</v>
      </c>
      <c r="G27" s="1972">
        <v>25</v>
      </c>
      <c r="H27" s="991"/>
      <c r="I27" s="966" t="s">
        <v>1109</v>
      </c>
      <c r="J27" s="992" t="s">
        <v>1087</v>
      </c>
      <c r="K27" s="967" t="s">
        <v>1110</v>
      </c>
      <c r="L27" s="981" t="s">
        <v>1111</v>
      </c>
      <c r="M27" s="1974" t="s">
        <v>1112</v>
      </c>
      <c r="N27" s="1975"/>
      <c r="O27" s="1975"/>
      <c r="P27" s="1976"/>
      <c r="Q27" s="967" t="s">
        <v>1068</v>
      </c>
      <c r="R27" s="967" t="s">
        <v>1113</v>
      </c>
      <c r="S27" s="993"/>
      <c r="T27" s="993"/>
      <c r="U27" s="980"/>
      <c r="V27" s="1977"/>
      <c r="W27" s="1991"/>
      <c r="Y27" s="987"/>
    </row>
    <row r="28" spans="2:25">
      <c r="B28" s="938"/>
      <c r="C28" s="2024"/>
      <c r="D28" s="1968"/>
      <c r="E28" s="1971"/>
      <c r="F28" s="973" t="s">
        <v>1071</v>
      </c>
      <c r="G28" s="1973"/>
      <c r="H28" s="991"/>
      <c r="I28" s="966" t="s">
        <v>1114</v>
      </c>
      <c r="J28" s="992" t="s">
        <v>1070</v>
      </c>
      <c r="K28" s="967" t="s">
        <v>1110</v>
      </c>
      <c r="L28" s="981" t="s">
        <v>1111</v>
      </c>
      <c r="M28" s="1974" t="s">
        <v>1115</v>
      </c>
      <c r="N28" s="1975"/>
      <c r="O28" s="1975"/>
      <c r="P28" s="1976"/>
      <c r="Q28" s="967" t="s">
        <v>1068</v>
      </c>
      <c r="R28" s="967" t="s">
        <v>1116</v>
      </c>
      <c r="S28" s="993"/>
      <c r="T28" s="993"/>
      <c r="U28" s="980"/>
      <c r="V28" s="1978"/>
      <c r="W28" s="1991"/>
      <c r="Y28" s="987"/>
    </row>
    <row r="29" spans="2:25" ht="24" customHeight="1">
      <c r="B29" s="938"/>
      <c r="C29" s="2024"/>
      <c r="D29" s="1968"/>
      <c r="E29" s="992" t="s">
        <v>1117</v>
      </c>
      <c r="F29" s="973" t="s">
        <v>1071</v>
      </c>
      <c r="G29" s="994">
        <v>15</v>
      </c>
      <c r="H29" s="991"/>
      <c r="I29" s="966" t="s">
        <v>1118</v>
      </c>
      <c r="J29" s="992" t="s">
        <v>1119</v>
      </c>
      <c r="K29" s="967" t="s">
        <v>1120</v>
      </c>
      <c r="L29" s="981" t="s">
        <v>1121</v>
      </c>
      <c r="M29" s="1974" t="s">
        <v>1122</v>
      </c>
      <c r="N29" s="1975"/>
      <c r="O29" s="1975"/>
      <c r="P29" s="1976"/>
      <c r="Q29" s="967" t="s">
        <v>1084</v>
      </c>
      <c r="R29" s="967" t="s">
        <v>1123</v>
      </c>
      <c r="S29" s="993"/>
      <c r="T29" s="993"/>
      <c r="U29" s="980"/>
      <c r="V29" s="1978"/>
      <c r="W29" s="1991"/>
      <c r="Y29" s="987"/>
    </row>
    <row r="30" spans="2:25">
      <c r="B30" s="938"/>
      <c r="C30" s="2024"/>
      <c r="D30" s="1968"/>
      <c r="E30" s="1980" t="s">
        <v>1124</v>
      </c>
      <c r="F30" s="973" t="s">
        <v>1085</v>
      </c>
      <c r="G30" s="1972">
        <v>15</v>
      </c>
      <c r="H30" s="1982"/>
      <c r="I30" s="966" t="s">
        <v>1096</v>
      </c>
      <c r="J30" s="962" t="s">
        <v>1087</v>
      </c>
      <c r="K30" s="967" t="s">
        <v>1065</v>
      </c>
      <c r="L30" s="978" t="s">
        <v>1097</v>
      </c>
      <c r="M30" s="1984" t="s">
        <v>1098</v>
      </c>
      <c r="N30" s="1985"/>
      <c r="O30" s="1985"/>
      <c r="P30" s="1986"/>
      <c r="Q30" s="967" t="s">
        <v>1075</v>
      </c>
      <c r="R30" s="967">
        <v>13</v>
      </c>
      <c r="S30" s="979"/>
      <c r="T30" s="979"/>
      <c r="U30" s="980"/>
      <c r="V30" s="1978"/>
      <c r="W30" s="1991"/>
      <c r="Y30" s="987"/>
    </row>
    <row r="31" spans="2:25">
      <c r="B31" s="938"/>
      <c r="C31" s="2024"/>
      <c r="D31" s="1969"/>
      <c r="E31" s="1981"/>
      <c r="F31" s="973" t="s">
        <v>1076</v>
      </c>
      <c r="G31" s="1973"/>
      <c r="H31" s="1983"/>
      <c r="I31" s="966" t="s">
        <v>1093</v>
      </c>
      <c r="J31" s="962" t="s">
        <v>1078</v>
      </c>
      <c r="K31" s="967" t="s">
        <v>1065</v>
      </c>
      <c r="L31" s="978" t="s">
        <v>1097</v>
      </c>
      <c r="M31" s="1984" t="s">
        <v>1100</v>
      </c>
      <c r="N31" s="1985"/>
      <c r="O31" s="1985"/>
      <c r="P31" s="1986"/>
      <c r="Q31" s="967" t="s">
        <v>1075</v>
      </c>
      <c r="R31" s="967">
        <v>11</v>
      </c>
      <c r="S31" s="982"/>
      <c r="T31" s="982"/>
      <c r="U31" s="980"/>
      <c r="V31" s="1979"/>
      <c r="W31" s="1991"/>
      <c r="Y31" s="987"/>
    </row>
    <row r="32" spans="2:25" ht="24" customHeight="1">
      <c r="B32" s="938"/>
      <c r="C32" s="2024"/>
      <c r="D32" s="995" t="s">
        <v>1125</v>
      </c>
      <c r="E32" s="962" t="s">
        <v>1078</v>
      </c>
      <c r="F32" s="973" t="s">
        <v>1076</v>
      </c>
      <c r="G32" s="996">
        <v>15</v>
      </c>
      <c r="H32" s="965"/>
      <c r="I32" s="966" t="s">
        <v>1126</v>
      </c>
      <c r="J32" s="962" t="s">
        <v>1127</v>
      </c>
      <c r="K32" s="967" t="s">
        <v>1065</v>
      </c>
      <c r="L32" s="978" t="s">
        <v>1128</v>
      </c>
      <c r="M32" s="1984" t="s">
        <v>1129</v>
      </c>
      <c r="N32" s="1985"/>
      <c r="O32" s="1985"/>
      <c r="P32" s="1986"/>
      <c r="Q32" s="967" t="s">
        <v>1068</v>
      </c>
      <c r="R32" s="967">
        <v>4</v>
      </c>
      <c r="S32" s="984"/>
      <c r="T32" s="984"/>
      <c r="U32" s="980"/>
      <c r="V32" s="980"/>
      <c r="W32" s="1991"/>
      <c r="Y32" s="987"/>
    </row>
    <row r="33" spans="2:25" ht="33" customHeight="1">
      <c r="B33" s="938"/>
      <c r="C33" s="2025"/>
      <c r="D33" s="997" t="s">
        <v>1130</v>
      </c>
      <c r="E33" s="998"/>
      <c r="F33" s="998"/>
      <c r="G33" s="998"/>
      <c r="H33" s="998"/>
      <c r="I33" s="998"/>
      <c r="J33" s="998"/>
      <c r="K33" s="998"/>
      <c r="L33" s="998"/>
      <c r="M33" s="998"/>
      <c r="N33" s="998"/>
      <c r="O33" s="998"/>
      <c r="P33" s="998"/>
      <c r="Q33" s="998"/>
      <c r="R33" s="998"/>
      <c r="S33" s="998"/>
      <c r="T33" s="998"/>
      <c r="U33" s="998"/>
      <c r="V33" s="999"/>
      <c r="W33" s="1000"/>
      <c r="Y33" s="986"/>
    </row>
    <row r="34" spans="2:25">
      <c r="B34" s="938"/>
      <c r="C34" s="1001"/>
      <c r="D34" s="1990" t="s">
        <v>1131</v>
      </c>
      <c r="E34" s="1990"/>
      <c r="F34" s="1990"/>
      <c r="G34" s="1990"/>
      <c r="H34" s="1990"/>
      <c r="I34" s="1990"/>
      <c r="J34" s="1990"/>
      <c r="K34" s="1990"/>
      <c r="L34" s="1990"/>
      <c r="M34" s="1990"/>
      <c r="N34" s="1990"/>
      <c r="O34" s="1990"/>
      <c r="P34" s="1990"/>
      <c r="Q34" s="1990"/>
      <c r="R34" s="1990"/>
      <c r="S34" s="1990"/>
      <c r="T34" s="1990"/>
      <c r="U34" s="1990"/>
      <c r="V34" s="1990"/>
      <c r="Y34" s="1002"/>
    </row>
    <row r="35" spans="2:25">
      <c r="B35" s="938"/>
      <c r="C35" s="1001"/>
      <c r="D35" s="1003"/>
      <c r="E35" s="1003"/>
      <c r="F35" s="1003"/>
      <c r="G35" s="1003"/>
      <c r="H35" s="1003"/>
      <c r="I35" s="1003"/>
      <c r="J35" s="1003"/>
      <c r="K35" s="1003"/>
      <c r="L35" s="1003"/>
      <c r="M35" s="1003"/>
      <c r="N35" s="1003"/>
      <c r="O35" s="1003"/>
      <c r="P35" s="1003"/>
      <c r="Q35" s="1003"/>
      <c r="R35" s="1003"/>
      <c r="S35" s="1003"/>
      <c r="T35" s="1003"/>
      <c r="U35" s="1003"/>
      <c r="V35" s="1003"/>
      <c r="Y35" s="1002"/>
    </row>
    <row r="36" spans="2:25">
      <c r="B36" s="938"/>
      <c r="C36" s="1001"/>
      <c r="D36" s="1965" t="s">
        <v>1132</v>
      </c>
      <c r="E36" s="1966"/>
      <c r="F36" s="1966"/>
      <c r="G36" s="1966"/>
      <c r="H36" s="1966"/>
      <c r="I36" s="1966"/>
      <c r="J36" s="1966"/>
      <c r="K36" s="1966"/>
      <c r="L36" s="1966"/>
      <c r="M36" s="1966"/>
      <c r="N36" s="1966"/>
      <c r="O36" s="1966"/>
      <c r="P36" s="1966"/>
      <c r="Q36" s="1966"/>
      <c r="R36" s="1966"/>
      <c r="S36" s="1966"/>
      <c r="T36" s="1966"/>
      <c r="U36" s="1966"/>
      <c r="V36" s="1966"/>
      <c r="Y36" s="987"/>
    </row>
    <row r="37" spans="2:25">
      <c r="B37" s="938"/>
      <c r="C37" s="1004" t="s">
        <v>1133</v>
      </c>
      <c r="E37" s="1004"/>
      <c r="F37" s="1004"/>
      <c r="G37" s="1005"/>
      <c r="H37" s="1006"/>
      <c r="I37" s="1006"/>
      <c r="J37" s="1006"/>
      <c r="K37" s="1006"/>
      <c r="L37" s="1007"/>
      <c r="M37" s="1008" t="s">
        <v>1134</v>
      </c>
      <c r="N37" s="1004"/>
      <c r="O37" s="1004"/>
      <c r="P37" s="1004"/>
      <c r="Q37" s="1004"/>
      <c r="R37" s="1004"/>
      <c r="S37" s="1004"/>
      <c r="T37" s="1004"/>
      <c r="U37" s="1004"/>
      <c r="V37" s="1004"/>
      <c r="Y37" s="987"/>
    </row>
    <row r="38" spans="2:25">
      <c r="B38" s="938"/>
      <c r="C38" s="1004"/>
      <c r="D38" s="1004"/>
      <c r="E38" s="1004"/>
      <c r="F38" s="1004"/>
      <c r="G38" s="1005"/>
      <c r="H38" s="1006"/>
      <c r="I38" s="1006"/>
      <c r="J38" s="1006"/>
      <c r="K38" s="1006"/>
      <c r="L38" s="1007"/>
      <c r="M38" s="1008"/>
      <c r="N38" s="1004"/>
      <c r="O38" s="1004"/>
      <c r="P38" s="1004"/>
      <c r="Q38" s="1004"/>
      <c r="R38" s="1004"/>
      <c r="S38" s="1004"/>
      <c r="T38" s="1004"/>
      <c r="U38" s="1004"/>
      <c r="V38" s="1004"/>
      <c r="Y38" s="986"/>
    </row>
    <row r="39" spans="2:25">
      <c r="B39" s="938"/>
      <c r="C39" s="1004"/>
      <c r="D39" s="1004"/>
      <c r="E39" s="1004"/>
      <c r="F39" s="1004"/>
      <c r="G39" s="1005"/>
      <c r="H39" s="1006"/>
      <c r="I39" s="1006"/>
      <c r="J39" s="1006"/>
      <c r="K39" s="1006"/>
      <c r="L39" s="1007"/>
      <c r="M39" s="1008"/>
      <c r="N39" s="1004"/>
      <c r="O39" s="1004"/>
      <c r="P39" s="1004"/>
      <c r="Q39" s="1004"/>
      <c r="R39" s="1004"/>
      <c r="S39" s="1004"/>
      <c r="T39" s="1004"/>
      <c r="U39" s="1004"/>
      <c r="V39" s="1004"/>
      <c r="Y39" s="986"/>
    </row>
    <row r="40" spans="2:25">
      <c r="B40" s="938"/>
      <c r="C40" s="1004"/>
      <c r="D40" s="1004"/>
      <c r="E40" s="1004"/>
      <c r="F40" s="1004"/>
      <c r="G40" s="1005"/>
      <c r="H40" s="1006"/>
      <c r="I40" s="1006"/>
      <c r="J40" s="1006"/>
      <c r="K40" s="1006"/>
      <c r="L40" s="1007"/>
      <c r="M40" s="1008"/>
      <c r="N40" s="1004"/>
      <c r="O40" s="1004"/>
      <c r="P40" s="1004"/>
      <c r="Q40" s="1004"/>
      <c r="R40" s="1004"/>
      <c r="S40" s="1004"/>
      <c r="T40" s="1004"/>
      <c r="U40" s="1004"/>
      <c r="V40" s="1004"/>
      <c r="Y40" s="987"/>
    </row>
    <row r="41" spans="2:25">
      <c r="B41" s="938"/>
      <c r="C41" s="1004"/>
      <c r="D41" s="1004"/>
      <c r="E41" s="1004"/>
      <c r="F41" s="1004"/>
      <c r="G41" s="1005"/>
      <c r="H41" s="1006"/>
      <c r="I41" s="1006"/>
      <c r="J41" s="1006"/>
      <c r="K41" s="1006"/>
      <c r="L41" s="1007"/>
      <c r="M41" s="1008"/>
      <c r="N41" s="1004"/>
      <c r="O41" s="1004"/>
      <c r="P41" s="1004"/>
      <c r="Q41" s="1004"/>
      <c r="R41" s="1004"/>
      <c r="S41" s="1004"/>
      <c r="T41" s="1004"/>
      <c r="U41" s="1004"/>
      <c r="V41" s="1004"/>
      <c r="Y41" s="987"/>
    </row>
    <row r="42" spans="2:25">
      <c r="B42" s="938"/>
      <c r="C42" s="1004"/>
      <c r="D42" s="1004"/>
      <c r="E42" s="1004"/>
      <c r="F42" s="1004"/>
      <c r="G42" s="1005"/>
      <c r="H42" s="1006"/>
      <c r="I42" s="1006"/>
      <c r="J42" s="1006"/>
      <c r="K42" s="1006"/>
      <c r="L42" s="1007"/>
      <c r="M42" s="1008"/>
      <c r="N42" s="1004"/>
      <c r="O42" s="1004"/>
      <c r="P42" s="1004"/>
      <c r="Q42" s="1004"/>
      <c r="R42" s="1004"/>
      <c r="S42" s="1004"/>
      <c r="T42" s="1004"/>
      <c r="U42" s="1004"/>
      <c r="V42" s="1004"/>
      <c r="Y42" s="987"/>
    </row>
    <row r="43" spans="2:25">
      <c r="B43" s="938"/>
      <c r="C43" s="1004"/>
      <c r="D43" s="1004"/>
      <c r="E43" s="1004"/>
      <c r="F43" s="1004"/>
      <c r="G43" s="1005"/>
      <c r="H43" s="1006"/>
      <c r="I43" s="1006"/>
      <c r="J43" s="1006"/>
      <c r="K43" s="1006"/>
      <c r="L43" s="1007"/>
      <c r="M43" s="1008"/>
      <c r="N43" s="1004"/>
      <c r="O43" s="1004"/>
      <c r="P43" s="1004"/>
      <c r="Q43" s="1004"/>
      <c r="R43" s="1004"/>
      <c r="S43" s="1004"/>
      <c r="T43" s="1004"/>
      <c r="U43" s="1004"/>
      <c r="V43" s="1004"/>
      <c r="Y43" s="987"/>
    </row>
    <row r="44" spans="2:25">
      <c r="B44" s="938"/>
      <c r="C44" s="1004"/>
      <c r="D44" s="1004"/>
      <c r="E44" s="1004"/>
      <c r="F44" s="1004"/>
      <c r="G44" s="1005"/>
      <c r="H44" s="1006"/>
      <c r="I44" s="1006"/>
      <c r="J44" s="1006"/>
      <c r="K44" s="1006"/>
      <c r="L44" s="1007"/>
      <c r="M44" s="1008"/>
      <c r="N44" s="1004"/>
      <c r="O44" s="1004"/>
      <c r="P44" s="1004"/>
      <c r="Q44" s="1004"/>
      <c r="R44" s="1004"/>
      <c r="S44" s="1004"/>
      <c r="T44" s="1004"/>
      <c r="U44" s="1004"/>
      <c r="V44" s="1004"/>
      <c r="Y44" s="987"/>
    </row>
    <row r="45" spans="2:25">
      <c r="B45" s="938"/>
      <c r="C45" s="1004"/>
      <c r="D45" s="1004"/>
      <c r="E45" s="1004"/>
      <c r="F45" s="1004"/>
      <c r="G45" s="1005"/>
      <c r="H45" s="1006"/>
      <c r="I45" s="1006"/>
      <c r="J45" s="1006"/>
      <c r="K45" s="1006"/>
      <c r="L45" s="1007"/>
      <c r="M45" s="1008"/>
      <c r="N45" s="1004"/>
      <c r="O45" s="1004"/>
      <c r="P45" s="1004"/>
      <c r="Q45" s="1004"/>
      <c r="R45" s="1004"/>
      <c r="S45" s="1004"/>
      <c r="T45" s="1004"/>
      <c r="U45" s="1004"/>
      <c r="V45" s="1004"/>
      <c r="Y45" s="987"/>
    </row>
    <row r="46" spans="2:25">
      <c r="B46" s="938"/>
      <c r="C46" s="1004"/>
      <c r="D46" s="1004"/>
      <c r="E46" s="1004"/>
      <c r="F46" s="1004"/>
      <c r="G46" s="1005"/>
      <c r="H46" s="1006"/>
      <c r="I46" s="1006"/>
      <c r="J46" s="1006"/>
      <c r="K46" s="1006"/>
      <c r="L46" s="1007"/>
      <c r="M46" s="1008"/>
      <c r="N46" s="1004"/>
      <c r="O46" s="1004"/>
      <c r="P46" s="1004"/>
      <c r="Q46" s="1004"/>
      <c r="R46" s="1004"/>
      <c r="S46" s="1004"/>
      <c r="T46" s="1004"/>
      <c r="U46" s="1004"/>
      <c r="V46" s="1004"/>
      <c r="Y46" s="986"/>
    </row>
    <row r="47" spans="2:25">
      <c r="B47" s="938"/>
      <c r="C47" s="1004"/>
      <c r="D47" s="1004"/>
      <c r="E47" s="1004"/>
      <c r="F47" s="1004"/>
      <c r="G47" s="1005"/>
      <c r="H47" s="1006"/>
      <c r="I47" s="1006"/>
      <c r="J47" s="1006"/>
      <c r="K47" s="1006"/>
      <c r="L47" s="1007"/>
      <c r="M47" s="1008"/>
      <c r="N47" s="1004"/>
      <c r="O47" s="1004"/>
      <c r="P47" s="1004"/>
      <c r="Q47" s="1004"/>
      <c r="R47" s="1004"/>
      <c r="S47" s="1004"/>
      <c r="T47" s="1004"/>
      <c r="U47" s="1004"/>
      <c r="V47" s="1004"/>
      <c r="Y47" s="987"/>
    </row>
    <row r="48" spans="2:25">
      <c r="B48" s="938"/>
      <c r="C48" s="1004"/>
      <c r="D48" s="1004"/>
      <c r="E48" s="1004"/>
      <c r="F48" s="1004"/>
      <c r="G48" s="1005"/>
      <c r="H48" s="1006"/>
      <c r="I48" s="1006"/>
      <c r="J48" s="1006"/>
      <c r="K48" s="1006"/>
      <c r="L48" s="1007"/>
      <c r="M48" s="1008"/>
      <c r="N48" s="1004"/>
      <c r="O48" s="1004"/>
      <c r="P48" s="1004"/>
      <c r="Q48" s="1004"/>
      <c r="R48" s="1004"/>
      <c r="S48" s="1004"/>
      <c r="T48" s="1004"/>
      <c r="U48" s="1004"/>
      <c r="V48" s="1004"/>
      <c r="Y48" s="986"/>
    </row>
    <row r="49" spans="2:25">
      <c r="B49" s="938"/>
      <c r="C49" s="1005" t="s">
        <v>1135</v>
      </c>
      <c r="E49" s="1004"/>
      <c r="F49" s="1004"/>
      <c r="G49" s="1005"/>
      <c r="H49" s="1006"/>
      <c r="I49" s="1006"/>
      <c r="J49" s="1006"/>
      <c r="K49" s="1006"/>
      <c r="L49" s="1007"/>
      <c r="M49" s="1009" t="s">
        <v>1136</v>
      </c>
      <c r="N49" s="1005"/>
      <c r="O49" s="1004"/>
      <c r="P49" s="1004"/>
      <c r="Q49" s="1004"/>
      <c r="R49" s="1004"/>
      <c r="S49" s="1004"/>
      <c r="T49" s="1004"/>
      <c r="U49" s="1004"/>
      <c r="V49" s="1004"/>
    </row>
    <row r="50" spans="2:25">
      <c r="B50" s="938"/>
      <c r="C50" s="1004"/>
      <c r="D50" s="1004"/>
      <c r="E50" s="1004"/>
      <c r="F50" s="1004"/>
      <c r="G50" s="1005"/>
      <c r="H50" s="1006"/>
      <c r="I50" s="1006"/>
      <c r="J50" s="1006"/>
      <c r="K50" s="1006"/>
      <c r="L50" s="1007"/>
      <c r="M50" s="1009"/>
      <c r="N50" s="1005"/>
      <c r="O50" s="1004"/>
      <c r="P50" s="1004"/>
      <c r="Q50" s="1004"/>
      <c r="R50" s="1004"/>
      <c r="S50" s="1004"/>
      <c r="T50" s="1004"/>
      <c r="U50" s="1004"/>
      <c r="V50" s="1004"/>
    </row>
    <row r="51" spans="2:25">
      <c r="B51" s="938"/>
      <c r="C51" s="1004"/>
      <c r="D51" s="1004"/>
      <c r="E51" s="1004"/>
      <c r="F51" s="1004"/>
      <c r="G51" s="1005"/>
      <c r="H51" s="1006"/>
      <c r="I51" s="1006"/>
      <c r="J51" s="1006"/>
      <c r="K51" s="1006"/>
      <c r="L51" s="1007"/>
      <c r="M51" s="1009"/>
      <c r="N51" s="1005"/>
      <c r="O51" s="1004"/>
      <c r="P51" s="1004"/>
      <c r="Q51" s="1004"/>
      <c r="R51" s="1004"/>
      <c r="S51" s="1004"/>
      <c r="T51" s="1004"/>
      <c r="U51" s="1004"/>
      <c r="V51" s="1004"/>
      <c r="Y51" s="1010"/>
    </row>
    <row r="52" spans="2:25">
      <c r="B52" s="938"/>
      <c r="C52" s="1004"/>
      <c r="D52" s="1004"/>
      <c r="E52" s="1004"/>
      <c r="F52" s="1004"/>
      <c r="G52" s="1005"/>
      <c r="H52" s="1006"/>
      <c r="I52" s="1006"/>
      <c r="J52" s="1006"/>
      <c r="K52" s="1006"/>
      <c r="L52" s="1007"/>
      <c r="M52" s="1009"/>
      <c r="N52" s="1005"/>
      <c r="O52" s="1004"/>
      <c r="P52" s="1004"/>
      <c r="Q52" s="1004"/>
      <c r="R52" s="1004"/>
      <c r="S52" s="1004"/>
      <c r="T52" s="1004"/>
      <c r="U52" s="1004"/>
      <c r="V52" s="1004"/>
    </row>
    <row r="53" spans="2:25">
      <c r="B53" s="938"/>
      <c r="C53" s="1004"/>
      <c r="D53" s="1004"/>
      <c r="E53" s="1004"/>
      <c r="F53" s="1004"/>
      <c r="G53" s="1005"/>
      <c r="H53" s="1006"/>
      <c r="I53" s="1006"/>
      <c r="J53" s="1006"/>
      <c r="K53" s="1006"/>
      <c r="L53" s="1007"/>
      <c r="M53" s="1009"/>
      <c r="N53" s="1005"/>
      <c r="O53" s="1004"/>
      <c r="P53" s="1004"/>
      <c r="Q53" s="1004"/>
      <c r="R53" s="1004"/>
      <c r="S53" s="1004"/>
      <c r="T53" s="1004"/>
      <c r="U53" s="1004"/>
      <c r="V53" s="1004"/>
    </row>
    <row r="54" spans="2:25">
      <c r="B54" s="938"/>
      <c r="C54" s="1004"/>
      <c r="D54" s="1004"/>
      <c r="E54" s="1004"/>
      <c r="F54" s="1004"/>
      <c r="G54" s="1005"/>
      <c r="H54" s="1006"/>
      <c r="I54" s="1006"/>
      <c r="J54" s="1006"/>
      <c r="K54" s="1006"/>
      <c r="L54" s="1007"/>
      <c r="M54" s="1009"/>
      <c r="N54" s="1005"/>
      <c r="O54" s="1004"/>
      <c r="P54" s="1004"/>
      <c r="Q54" s="1004"/>
      <c r="R54" s="1004"/>
      <c r="S54" s="1004"/>
      <c r="T54" s="1004"/>
      <c r="U54" s="1004"/>
      <c r="V54" s="1004"/>
    </row>
    <row r="55" spans="2:25">
      <c r="C55" s="1004"/>
      <c r="D55" s="1004"/>
      <c r="E55" s="1004"/>
      <c r="F55" s="1004"/>
      <c r="G55" s="1005"/>
      <c r="H55" s="1006"/>
      <c r="I55" s="1006"/>
      <c r="J55" s="1006"/>
      <c r="K55" s="1006"/>
      <c r="L55" s="1007"/>
      <c r="M55" s="1009"/>
      <c r="N55" s="1005"/>
      <c r="O55" s="1004"/>
      <c r="P55" s="1004"/>
      <c r="Q55" s="1004"/>
      <c r="R55" s="1004"/>
      <c r="S55" s="1004"/>
      <c r="T55" s="1004"/>
      <c r="U55" s="1004"/>
      <c r="V55" s="1004"/>
    </row>
    <row r="56" spans="2:25">
      <c r="C56" s="1004"/>
      <c r="D56" s="1004"/>
      <c r="E56" s="1004"/>
      <c r="F56" s="1004"/>
      <c r="G56" s="1005"/>
      <c r="H56" s="1006"/>
      <c r="I56" s="1006"/>
      <c r="J56" s="1006"/>
      <c r="K56" s="1006"/>
      <c r="L56" s="1007"/>
      <c r="M56" s="1009"/>
      <c r="N56" s="1005"/>
      <c r="O56" s="1004"/>
      <c r="P56" s="1004"/>
      <c r="Q56" s="1004"/>
      <c r="R56" s="1004"/>
      <c r="S56" s="1004"/>
      <c r="T56" s="1004"/>
      <c r="U56" s="1004"/>
      <c r="V56" s="1004"/>
    </row>
    <row r="57" spans="2:25">
      <c r="C57" s="1004"/>
      <c r="D57" s="1004"/>
      <c r="E57" s="1004"/>
      <c r="F57" s="1004"/>
      <c r="G57" s="1005"/>
      <c r="H57" s="1006"/>
      <c r="I57" s="1006"/>
      <c r="J57" s="1006"/>
      <c r="K57" s="1006"/>
      <c r="L57" s="1007"/>
      <c r="M57" s="1009"/>
      <c r="N57" s="1005"/>
      <c r="O57" s="1004"/>
      <c r="P57" s="1004"/>
      <c r="Q57" s="1004"/>
      <c r="R57" s="1004"/>
      <c r="S57" s="1004"/>
      <c r="T57" s="1004"/>
      <c r="U57" s="1004"/>
      <c r="V57" s="1004"/>
    </row>
    <row r="58" spans="2:25">
      <c r="C58" s="1004"/>
      <c r="D58" s="1004"/>
      <c r="E58" s="1004"/>
      <c r="F58" s="1004"/>
      <c r="G58" s="1005"/>
      <c r="H58" s="1006"/>
      <c r="I58" s="1006"/>
      <c r="J58" s="1006"/>
      <c r="K58" s="1006"/>
      <c r="L58" s="1007"/>
      <c r="M58" s="1009"/>
      <c r="N58" s="1005"/>
      <c r="O58" s="1004"/>
      <c r="P58" s="1004"/>
      <c r="Q58" s="1004"/>
      <c r="R58" s="1004"/>
      <c r="S58" s="1004"/>
      <c r="T58" s="1004"/>
      <c r="U58" s="1004"/>
      <c r="V58" s="1004"/>
    </row>
    <row r="59" spans="2:25">
      <c r="C59" s="1004"/>
      <c r="D59" s="1004"/>
      <c r="E59" s="1004"/>
      <c r="F59" s="1004"/>
      <c r="G59" s="1005"/>
      <c r="H59" s="1006"/>
      <c r="I59" s="1006"/>
      <c r="J59" s="1006"/>
      <c r="K59" s="1006"/>
      <c r="L59" s="1007"/>
      <c r="M59" s="1009"/>
      <c r="N59" s="1005"/>
      <c r="O59" s="1004"/>
      <c r="P59" s="1004"/>
      <c r="Q59" s="1004"/>
      <c r="R59" s="1004"/>
      <c r="S59" s="1004"/>
      <c r="T59" s="1004"/>
      <c r="U59" s="1004"/>
      <c r="V59" s="1004"/>
    </row>
    <row r="60" spans="2:25">
      <c r="C60" s="1004" t="s">
        <v>1137</v>
      </c>
      <c r="E60" s="1004"/>
      <c r="F60" s="1004"/>
      <c r="G60" s="1005"/>
      <c r="H60" s="1006"/>
      <c r="I60" s="1006"/>
      <c r="J60" s="1006"/>
      <c r="K60" s="1006"/>
      <c r="L60" s="1007"/>
      <c r="M60" s="1011"/>
      <c r="N60" s="1005"/>
      <c r="O60" s="1004"/>
      <c r="P60" s="1004"/>
      <c r="Q60" s="1004"/>
      <c r="R60" s="1004"/>
      <c r="S60" s="1004"/>
      <c r="T60" s="1004"/>
      <c r="U60" s="1004"/>
      <c r="V60" s="1004"/>
    </row>
    <row r="61" spans="2:25">
      <c r="C61" s="1004"/>
      <c r="D61" s="1004"/>
      <c r="E61" s="1004"/>
      <c r="F61" s="1004"/>
      <c r="G61" s="1005"/>
      <c r="H61" s="1006"/>
      <c r="I61" s="1006"/>
      <c r="J61" s="1006"/>
      <c r="K61" s="1006"/>
      <c r="L61" s="1007"/>
      <c r="M61" s="1008"/>
      <c r="N61" s="1005"/>
      <c r="O61" s="1004"/>
      <c r="P61" s="1004"/>
      <c r="Q61" s="1004"/>
      <c r="R61" s="1004"/>
      <c r="S61" s="1004"/>
      <c r="T61" s="1004"/>
      <c r="U61" s="1004"/>
      <c r="V61" s="1004"/>
    </row>
    <row r="62" spans="2:25">
      <c r="C62" s="1004"/>
      <c r="D62" s="1004"/>
      <c r="E62" s="1004"/>
      <c r="F62" s="1004"/>
      <c r="G62" s="1005"/>
      <c r="H62" s="1006"/>
      <c r="I62" s="1006"/>
      <c r="J62" s="1006"/>
      <c r="K62" s="1006"/>
      <c r="L62" s="1007"/>
      <c r="M62" s="1009" t="s">
        <v>1138</v>
      </c>
      <c r="N62" s="1005"/>
      <c r="O62" s="1004"/>
      <c r="P62" s="1004"/>
      <c r="Q62" s="1004"/>
      <c r="R62" s="1004"/>
      <c r="S62" s="1004"/>
      <c r="T62" s="1004"/>
      <c r="U62" s="1004"/>
      <c r="V62" s="1004"/>
    </row>
    <row r="63" spans="2:25">
      <c r="C63" s="1004"/>
      <c r="D63" s="1004"/>
      <c r="E63" s="1004"/>
      <c r="F63" s="1004"/>
      <c r="G63" s="1005"/>
      <c r="H63" s="1006"/>
      <c r="I63" s="1006"/>
      <c r="J63" s="1006"/>
      <c r="K63" s="1006"/>
      <c r="L63" s="1007"/>
      <c r="M63" s="1008"/>
      <c r="N63" s="1005"/>
      <c r="O63" s="1004"/>
      <c r="P63" s="1004"/>
      <c r="Q63" s="1004"/>
      <c r="R63" s="1004"/>
      <c r="S63" s="1004"/>
      <c r="T63" s="1004"/>
      <c r="U63" s="1004"/>
      <c r="V63" s="1004"/>
    </row>
    <row r="64" spans="2:25">
      <c r="C64" s="1004"/>
      <c r="D64" s="1004"/>
      <c r="E64" s="1004"/>
      <c r="F64" s="1004"/>
      <c r="G64" s="1005"/>
      <c r="H64" s="1006"/>
      <c r="I64" s="1006"/>
      <c r="J64" s="1006"/>
      <c r="K64" s="1006"/>
      <c r="L64" s="1007"/>
      <c r="M64" s="1011"/>
      <c r="N64" s="1005"/>
      <c r="O64" s="1004"/>
      <c r="P64" s="1004"/>
      <c r="Q64" s="1004"/>
      <c r="R64" s="1004"/>
      <c r="S64" s="1004"/>
      <c r="T64" s="1004"/>
      <c r="U64" s="1004"/>
      <c r="V64" s="1004"/>
    </row>
    <row r="65" spans="3:22">
      <c r="C65" s="1004"/>
      <c r="D65" s="1004"/>
      <c r="E65" s="1004"/>
      <c r="F65" s="1004"/>
      <c r="G65" s="1005"/>
      <c r="H65" s="1006"/>
      <c r="I65" s="1006"/>
      <c r="J65" s="1006"/>
      <c r="K65" s="1006"/>
      <c r="L65" s="1007"/>
      <c r="M65" s="1011"/>
      <c r="N65" s="1005"/>
      <c r="O65" s="1004"/>
      <c r="P65" s="1004"/>
      <c r="Q65" s="1004"/>
      <c r="R65" s="1004"/>
      <c r="S65" s="1004"/>
      <c r="T65" s="1004"/>
      <c r="U65" s="1004"/>
      <c r="V65" s="1004"/>
    </row>
    <row r="66" spans="3:22">
      <c r="C66" s="1004"/>
      <c r="D66" s="1004"/>
      <c r="E66" s="1004"/>
      <c r="F66" s="1004"/>
      <c r="G66" s="1005"/>
      <c r="H66" s="1006"/>
      <c r="I66" s="1006"/>
      <c r="J66" s="1006"/>
      <c r="K66" s="1006"/>
      <c r="L66" s="1007"/>
      <c r="M66" s="1011"/>
      <c r="N66" s="1004"/>
      <c r="O66" s="1004"/>
      <c r="P66" s="1004"/>
      <c r="Q66" s="1004"/>
      <c r="R66" s="1004"/>
      <c r="S66" s="1004"/>
      <c r="T66" s="1004"/>
      <c r="U66" s="1004"/>
      <c r="V66" s="1004"/>
    </row>
    <row r="67" spans="3:22">
      <c r="C67" s="1004"/>
      <c r="D67" s="1004"/>
      <c r="E67" s="1004"/>
      <c r="F67" s="1004"/>
      <c r="G67" s="1005"/>
      <c r="H67" s="1006"/>
      <c r="I67" s="1006"/>
      <c r="J67" s="1006"/>
      <c r="K67" s="1006"/>
      <c r="L67" s="1007"/>
      <c r="M67" s="1008"/>
      <c r="N67" s="1004"/>
      <c r="O67" s="1004"/>
      <c r="P67" s="1004"/>
      <c r="Q67" s="1004"/>
      <c r="R67" s="1004"/>
      <c r="S67" s="1004"/>
      <c r="T67" s="1004"/>
      <c r="U67" s="1004"/>
      <c r="V67" s="1004"/>
    </row>
    <row r="68" spans="3:22">
      <c r="C68" s="1004" t="s">
        <v>1139</v>
      </c>
      <c r="E68" s="1004"/>
      <c r="F68" s="1004"/>
      <c r="G68" s="1005"/>
      <c r="H68" s="1006"/>
      <c r="I68" s="1006"/>
      <c r="J68" s="1006"/>
      <c r="K68" s="1006"/>
      <c r="L68" s="1007"/>
      <c r="M68" s="1011"/>
      <c r="N68" s="1004"/>
      <c r="O68" s="1004"/>
      <c r="P68" s="1004"/>
      <c r="Q68" s="1004"/>
      <c r="R68" s="1004"/>
      <c r="S68" s="1004"/>
      <c r="T68" s="1004"/>
      <c r="U68" s="1004"/>
      <c r="V68" s="1004"/>
    </row>
    <row r="69" spans="3:22">
      <c r="C69" s="1004"/>
      <c r="D69" s="1004"/>
      <c r="E69" s="1004"/>
      <c r="F69" s="1004"/>
      <c r="G69" s="1005"/>
      <c r="H69" s="1006"/>
      <c r="I69" s="1006"/>
      <c r="J69" s="1006"/>
      <c r="K69" s="1006"/>
      <c r="L69" s="1007"/>
      <c r="M69" s="1008"/>
      <c r="N69" s="1004"/>
      <c r="O69" s="1004"/>
      <c r="P69" s="1004"/>
      <c r="Q69" s="1004"/>
      <c r="R69" s="1004"/>
      <c r="S69" s="1004"/>
      <c r="T69" s="1004"/>
      <c r="U69" s="1004"/>
      <c r="V69" s="1004"/>
    </row>
    <row r="70" spans="3:22">
      <c r="C70" s="1004"/>
      <c r="D70" s="1004"/>
      <c r="E70" s="1004"/>
      <c r="F70" s="1004"/>
      <c r="G70" s="1005"/>
      <c r="H70" s="1006"/>
      <c r="I70" s="1006"/>
      <c r="J70" s="1006"/>
      <c r="K70" s="1006"/>
      <c r="L70" s="1007"/>
      <c r="M70" s="1008"/>
      <c r="N70" s="1004"/>
      <c r="O70" s="1004"/>
      <c r="P70" s="1004"/>
      <c r="Q70" s="1004"/>
      <c r="R70" s="1004"/>
      <c r="S70" s="1004"/>
      <c r="T70" s="1004"/>
      <c r="U70" s="1004"/>
      <c r="V70" s="1004"/>
    </row>
    <row r="71" spans="3:22">
      <c r="C71" s="1004"/>
      <c r="D71" s="1004"/>
      <c r="E71" s="1004"/>
      <c r="F71" s="1004"/>
      <c r="G71" s="1005"/>
      <c r="H71" s="1006"/>
      <c r="I71" s="1006"/>
      <c r="J71" s="1006"/>
      <c r="K71" s="1006"/>
      <c r="L71" s="1007"/>
      <c r="M71" s="1008"/>
      <c r="N71" s="1004"/>
      <c r="O71" s="1004"/>
      <c r="P71" s="1004"/>
      <c r="Q71" s="1004"/>
      <c r="R71" s="1004"/>
      <c r="S71" s="1004"/>
      <c r="T71" s="1004"/>
      <c r="U71" s="1004"/>
      <c r="V71" s="1004"/>
    </row>
    <row r="72" spans="3:22">
      <c r="C72" s="1004"/>
      <c r="D72" s="1004"/>
      <c r="E72" s="1004"/>
      <c r="F72" s="1004"/>
      <c r="G72" s="1005"/>
      <c r="H72" s="1006"/>
      <c r="I72" s="1006"/>
      <c r="J72" s="1006"/>
      <c r="K72" s="1006"/>
      <c r="L72" s="1007"/>
      <c r="M72" s="1008"/>
      <c r="N72" s="1004"/>
      <c r="O72" s="1004"/>
      <c r="P72" s="1004"/>
      <c r="Q72" s="1004"/>
      <c r="R72" s="1004"/>
      <c r="S72" s="1004"/>
      <c r="T72" s="1004"/>
      <c r="U72" s="1004"/>
      <c r="V72" s="1004"/>
    </row>
    <row r="73" spans="3:22">
      <c r="C73" s="1004"/>
      <c r="D73" s="1004"/>
      <c r="E73" s="1004"/>
      <c r="F73" s="1004"/>
      <c r="G73" s="1005"/>
      <c r="H73" s="1006"/>
      <c r="I73" s="1006"/>
      <c r="J73" s="1006"/>
      <c r="K73" s="1006"/>
      <c r="L73" s="1007"/>
      <c r="M73" s="1008"/>
      <c r="N73" s="1004"/>
      <c r="O73" s="1004"/>
      <c r="P73" s="1004"/>
      <c r="Q73" s="1004"/>
      <c r="R73" s="1004"/>
      <c r="S73" s="1004"/>
      <c r="T73" s="1004"/>
      <c r="U73" s="1004"/>
      <c r="V73" s="1004"/>
    </row>
    <row r="74" spans="3:22">
      <c r="C74" s="1004"/>
      <c r="D74" s="1004"/>
      <c r="E74" s="1004"/>
      <c r="F74" s="1004"/>
      <c r="G74" s="1005"/>
      <c r="H74" s="1006"/>
      <c r="I74" s="1006"/>
      <c r="J74" s="1006"/>
      <c r="K74" s="1006"/>
      <c r="L74" s="1007"/>
      <c r="M74" s="1008"/>
      <c r="N74" s="1004"/>
      <c r="O74" s="1004"/>
      <c r="P74" s="1004"/>
      <c r="Q74" s="1004"/>
      <c r="R74" s="1004"/>
      <c r="S74" s="1004"/>
      <c r="T74" s="1004"/>
      <c r="U74" s="1004"/>
      <c r="V74" s="1004"/>
    </row>
    <row r="75" spans="3:22">
      <c r="C75" s="1004"/>
      <c r="D75" s="1004"/>
      <c r="E75" s="1004"/>
      <c r="F75" s="1004"/>
      <c r="G75" s="1005"/>
      <c r="H75" s="1006"/>
      <c r="I75" s="1006"/>
      <c r="J75" s="1006"/>
      <c r="K75" s="1006"/>
      <c r="L75" s="1007"/>
      <c r="M75" s="1008"/>
      <c r="N75" s="1004"/>
      <c r="O75" s="1004"/>
      <c r="P75" s="1004"/>
      <c r="Q75" s="1004"/>
      <c r="R75" s="1004"/>
      <c r="S75" s="1004"/>
      <c r="T75" s="1004"/>
      <c r="U75" s="1004"/>
      <c r="V75" s="1004"/>
    </row>
    <row r="76" spans="3:22">
      <c r="C76" s="1004"/>
      <c r="D76" s="1004"/>
      <c r="E76" s="1004"/>
      <c r="F76" s="1004"/>
      <c r="G76" s="1005"/>
      <c r="H76" s="1006"/>
      <c r="I76" s="1006"/>
      <c r="J76" s="1006"/>
      <c r="K76" s="1006"/>
      <c r="L76" s="1007"/>
      <c r="M76" s="1008"/>
      <c r="N76" s="1004"/>
      <c r="O76" s="1004"/>
      <c r="P76" s="1004"/>
      <c r="Q76" s="1004"/>
      <c r="R76" s="1004"/>
      <c r="S76" s="1004"/>
      <c r="T76" s="1004"/>
      <c r="U76" s="1004"/>
      <c r="V76" s="1004"/>
    </row>
    <row r="77" spans="3:22">
      <c r="C77" s="1004"/>
      <c r="D77" s="1004"/>
      <c r="E77" s="1004"/>
      <c r="F77" s="1004"/>
      <c r="G77" s="1005"/>
      <c r="H77" s="1006"/>
      <c r="I77" s="1006"/>
      <c r="J77" s="1006"/>
      <c r="K77" s="1006"/>
      <c r="L77" s="1007"/>
      <c r="M77" s="1008"/>
      <c r="N77" s="1004"/>
      <c r="O77" s="1004"/>
      <c r="P77" s="1004"/>
      <c r="Q77" s="1004"/>
      <c r="R77" s="1004"/>
      <c r="S77" s="1004"/>
      <c r="T77" s="1004"/>
      <c r="U77" s="1004"/>
      <c r="V77" s="1004"/>
    </row>
    <row r="78" spans="3:22">
      <c r="C78" s="1004"/>
      <c r="D78" s="1004"/>
      <c r="E78" s="1004"/>
      <c r="F78" s="1004"/>
      <c r="G78" s="1005"/>
      <c r="H78" s="1006"/>
      <c r="I78" s="1006"/>
      <c r="J78" s="1006"/>
      <c r="K78" s="1006"/>
      <c r="L78" s="1007"/>
      <c r="M78" s="1008"/>
      <c r="N78" s="1004"/>
      <c r="O78" s="1004"/>
      <c r="P78" s="1004"/>
      <c r="Q78" s="1004"/>
      <c r="R78" s="1004"/>
      <c r="S78" s="1004"/>
      <c r="T78" s="1004"/>
      <c r="U78" s="1004"/>
      <c r="V78" s="1004"/>
    </row>
    <row r="79" spans="3:22">
      <c r="C79" s="1004"/>
      <c r="D79" s="1004"/>
      <c r="E79" s="1004"/>
      <c r="F79" s="1004"/>
      <c r="G79" s="1005"/>
      <c r="H79" s="1006"/>
      <c r="I79" s="1006"/>
      <c r="J79" s="1006"/>
      <c r="K79" s="1006"/>
      <c r="L79" s="1007"/>
      <c r="M79" s="1008"/>
      <c r="N79" s="1004"/>
      <c r="O79" s="1004"/>
      <c r="P79" s="1004"/>
      <c r="Q79" s="1004"/>
      <c r="R79" s="1004"/>
      <c r="S79" s="1004"/>
      <c r="T79" s="1004"/>
      <c r="U79" s="1004"/>
      <c r="V79" s="1004"/>
    </row>
    <row r="80" spans="3:22">
      <c r="C80" s="1004"/>
      <c r="D80" s="1004"/>
      <c r="E80" s="1004"/>
      <c r="F80" s="1004"/>
      <c r="G80" s="1005"/>
      <c r="H80" s="1006"/>
      <c r="I80" s="1006"/>
      <c r="J80" s="1006"/>
      <c r="K80" s="1006"/>
      <c r="L80" s="1007"/>
      <c r="M80" s="1008"/>
      <c r="N80" s="1004"/>
      <c r="O80" s="1004"/>
      <c r="P80" s="1004"/>
      <c r="Q80" s="1004"/>
      <c r="R80" s="1004"/>
      <c r="S80" s="1004"/>
      <c r="T80" s="1004"/>
      <c r="U80" s="1004"/>
      <c r="V80" s="1004"/>
    </row>
    <row r="81" spans="3:22">
      <c r="C81" s="1004"/>
      <c r="D81" s="1004"/>
      <c r="E81" s="1004"/>
      <c r="F81" s="1004"/>
      <c r="G81" s="1005"/>
      <c r="H81" s="1006"/>
      <c r="I81" s="1006"/>
      <c r="J81" s="1006"/>
      <c r="K81" s="1006"/>
      <c r="L81" s="1007"/>
      <c r="M81" s="1008"/>
      <c r="N81" s="1004"/>
      <c r="O81" s="1004"/>
      <c r="P81" s="1004"/>
      <c r="Q81" s="1004"/>
      <c r="R81" s="1004"/>
      <c r="S81" s="1004"/>
      <c r="T81" s="1004"/>
      <c r="U81" s="1004"/>
      <c r="V81" s="1004"/>
    </row>
    <row r="82" spans="3:22">
      <c r="C82" s="1004"/>
      <c r="D82" s="1004"/>
      <c r="E82" s="1004"/>
      <c r="F82" s="1004"/>
      <c r="G82" s="1005"/>
      <c r="H82" s="1006"/>
      <c r="I82" s="1006"/>
      <c r="J82" s="1006"/>
      <c r="K82" s="1006"/>
      <c r="L82" s="1012"/>
      <c r="M82" s="1013"/>
      <c r="N82" s="1004"/>
      <c r="O82" s="1004"/>
      <c r="P82" s="1004"/>
      <c r="Q82" s="1004"/>
      <c r="R82" s="1004"/>
      <c r="S82" s="1004"/>
      <c r="T82" s="1004"/>
      <c r="U82" s="1004"/>
      <c r="V82" s="1004"/>
    </row>
    <row r="83" spans="3:22">
      <c r="C83" s="1005" t="s">
        <v>1140</v>
      </c>
      <c r="E83" s="1004"/>
      <c r="F83" s="1004"/>
      <c r="G83" s="1005"/>
      <c r="H83" s="1006"/>
      <c r="I83" s="1006"/>
      <c r="J83" s="1006"/>
      <c r="K83" s="1006"/>
      <c r="L83" s="1012"/>
      <c r="M83" s="1005" t="s">
        <v>1141</v>
      </c>
      <c r="N83" s="1004"/>
      <c r="O83" s="1004"/>
      <c r="P83" s="1004"/>
      <c r="Q83" s="1004"/>
      <c r="R83" s="1004"/>
      <c r="S83" s="1004"/>
      <c r="T83" s="1004"/>
      <c r="U83" s="1004"/>
      <c r="V83" s="1004"/>
    </row>
    <row r="84" spans="3:22">
      <c r="C84" s="1006"/>
      <c r="D84" s="1006"/>
      <c r="E84" s="1004"/>
      <c r="F84" s="1004"/>
      <c r="G84" s="1005"/>
      <c r="H84" s="1006"/>
      <c r="I84" s="1006"/>
      <c r="J84" s="1006"/>
      <c r="K84" s="1006"/>
      <c r="L84" s="1012"/>
      <c r="M84" s="1005"/>
      <c r="N84" s="1004"/>
      <c r="O84" s="1004"/>
      <c r="P84" s="1004"/>
      <c r="Q84" s="1004"/>
      <c r="R84" s="1004"/>
      <c r="S84" s="1004"/>
      <c r="T84" s="1004"/>
      <c r="U84" s="1004"/>
      <c r="V84" s="1004"/>
    </row>
    <row r="85" spans="3:22">
      <c r="C85" s="1006"/>
      <c r="D85" s="1006"/>
      <c r="E85" s="1004"/>
      <c r="F85" s="1004"/>
      <c r="G85" s="1005"/>
      <c r="H85" s="1006"/>
      <c r="I85" s="1006"/>
      <c r="J85" s="1006"/>
      <c r="K85" s="1006"/>
      <c r="L85" s="1012"/>
      <c r="M85" s="1005"/>
      <c r="N85" s="1004"/>
      <c r="O85" s="1004"/>
      <c r="P85" s="1004"/>
      <c r="Q85" s="1004"/>
      <c r="R85" s="1004"/>
      <c r="S85" s="1004"/>
      <c r="T85" s="1004"/>
      <c r="U85" s="1004"/>
      <c r="V85" s="1004"/>
    </row>
    <row r="86" spans="3:22">
      <c r="C86" s="1006"/>
      <c r="D86" s="1006"/>
      <c r="E86" s="1004"/>
      <c r="F86" s="1004"/>
      <c r="G86" s="1005"/>
      <c r="H86" s="1006"/>
      <c r="I86" s="1006"/>
      <c r="J86" s="1006"/>
      <c r="K86" s="1006"/>
      <c r="L86" s="1007"/>
      <c r="M86" s="1008"/>
      <c r="N86" s="1004"/>
      <c r="O86" s="1004"/>
      <c r="P86" s="1004"/>
      <c r="Q86" s="1004"/>
      <c r="R86" s="1004"/>
      <c r="S86" s="1004"/>
      <c r="T86" s="1004"/>
      <c r="U86" s="1004"/>
      <c r="V86" s="1004"/>
    </row>
    <row r="87" spans="3:22">
      <c r="C87" s="1006"/>
      <c r="D87" s="1006"/>
      <c r="E87" s="1004"/>
      <c r="F87" s="1004"/>
      <c r="G87" s="1005"/>
      <c r="H87" s="1006"/>
      <c r="I87" s="1006"/>
      <c r="J87" s="1006"/>
      <c r="K87" s="1006"/>
      <c r="L87" s="1007"/>
      <c r="M87" s="1008"/>
      <c r="N87" s="1004"/>
      <c r="O87" s="1004"/>
      <c r="P87" s="1004"/>
      <c r="Q87" s="1004"/>
      <c r="R87" s="1004"/>
      <c r="S87" s="1004"/>
      <c r="T87" s="1004"/>
      <c r="U87" s="1004"/>
      <c r="V87" s="1004"/>
    </row>
    <row r="88" spans="3:22">
      <c r="C88" s="1004"/>
      <c r="D88" s="1004"/>
      <c r="E88" s="1004"/>
      <c r="F88" s="1004"/>
      <c r="G88" s="1005"/>
      <c r="H88" s="1006"/>
      <c r="I88" s="1006"/>
      <c r="J88" s="1006"/>
      <c r="K88" s="1006"/>
      <c r="L88" s="1007"/>
      <c r="M88" s="1008"/>
      <c r="N88" s="1004"/>
      <c r="O88" s="1004"/>
      <c r="P88" s="1004"/>
      <c r="Q88" s="1004"/>
      <c r="R88" s="1004"/>
      <c r="S88" s="1004"/>
      <c r="T88" s="1004"/>
      <c r="U88" s="1004"/>
      <c r="V88" s="1004"/>
    </row>
    <row r="89" spans="3:22">
      <c r="C89" s="1004"/>
      <c r="D89" s="1004"/>
      <c r="E89" s="1004"/>
      <c r="F89" s="1004"/>
      <c r="G89" s="1005"/>
      <c r="H89" s="1006"/>
      <c r="I89" s="1006"/>
      <c r="J89" s="1006"/>
      <c r="K89" s="1006"/>
      <c r="L89" s="1007"/>
      <c r="M89" s="1008"/>
      <c r="N89" s="1004"/>
      <c r="O89" s="1004"/>
      <c r="P89" s="1004"/>
      <c r="Q89" s="1004"/>
      <c r="R89" s="1004"/>
      <c r="S89" s="1004"/>
      <c r="T89" s="1004"/>
      <c r="U89" s="1004"/>
      <c r="V89" s="1004"/>
    </row>
    <row r="90" spans="3:22">
      <c r="C90" s="1004"/>
      <c r="D90" s="1004"/>
      <c r="E90" s="1004"/>
      <c r="F90" s="1004"/>
      <c r="G90" s="1005"/>
      <c r="H90" s="1006"/>
      <c r="I90" s="1006"/>
      <c r="J90" s="1006"/>
      <c r="K90" s="1006"/>
      <c r="L90" s="1007"/>
      <c r="M90" s="1008"/>
      <c r="N90" s="1004"/>
      <c r="O90" s="1004"/>
      <c r="P90" s="1004"/>
      <c r="Q90" s="1004"/>
      <c r="R90" s="1004"/>
      <c r="S90" s="1004"/>
      <c r="T90" s="1004"/>
      <c r="U90" s="1004"/>
      <c r="V90" s="1004"/>
    </row>
    <row r="91" spans="3:22">
      <c r="C91" s="1004"/>
      <c r="D91" s="1004"/>
      <c r="E91" s="1004"/>
      <c r="F91" s="1004"/>
      <c r="G91" s="1005"/>
      <c r="H91" s="1006"/>
      <c r="I91" s="1006"/>
      <c r="J91" s="1006"/>
      <c r="K91" s="1006"/>
      <c r="L91" s="1007"/>
      <c r="M91" s="1008"/>
      <c r="N91" s="1004"/>
      <c r="O91" s="1004"/>
      <c r="P91" s="1004"/>
      <c r="Q91" s="1004"/>
      <c r="R91" s="1004"/>
      <c r="S91" s="1004"/>
      <c r="T91" s="1004"/>
      <c r="U91" s="1004"/>
      <c r="V91" s="1004"/>
    </row>
    <row r="92" spans="3:22">
      <c r="C92" s="1004"/>
      <c r="D92" s="1004"/>
      <c r="E92" s="1004"/>
      <c r="F92" s="1004"/>
      <c r="G92" s="1005"/>
      <c r="H92" s="1006"/>
      <c r="I92" s="1006"/>
      <c r="J92" s="1006"/>
      <c r="K92" s="1006"/>
      <c r="L92" s="1007"/>
      <c r="M92" s="1008"/>
      <c r="N92" s="1004"/>
      <c r="O92" s="1004"/>
      <c r="P92" s="1004"/>
      <c r="Q92" s="1004"/>
      <c r="R92" s="1004"/>
      <c r="S92" s="1004"/>
      <c r="T92" s="1004"/>
      <c r="U92" s="1004"/>
      <c r="V92" s="1004"/>
    </row>
    <row r="93" spans="3:22">
      <c r="C93" s="1004"/>
      <c r="D93" s="1004"/>
      <c r="E93" s="1004"/>
      <c r="F93" s="1004"/>
      <c r="G93" s="1005"/>
      <c r="H93" s="1006"/>
      <c r="I93" s="1006"/>
      <c r="J93" s="1006"/>
      <c r="K93" s="1006"/>
      <c r="L93" s="1007"/>
      <c r="M93" s="1008"/>
      <c r="N93" s="1004"/>
      <c r="O93" s="1004"/>
      <c r="P93" s="1004"/>
      <c r="Q93" s="1004"/>
      <c r="R93" s="1004"/>
      <c r="S93" s="1004"/>
      <c r="T93" s="1004"/>
      <c r="U93" s="1004"/>
      <c r="V93" s="1004"/>
    </row>
    <row r="94" spans="3:22">
      <c r="C94" s="1004"/>
      <c r="D94" s="1004"/>
      <c r="E94" s="1004"/>
      <c r="F94" s="1004"/>
      <c r="G94" s="1005"/>
      <c r="H94" s="1006"/>
      <c r="I94" s="1006"/>
      <c r="J94" s="1006"/>
      <c r="K94" s="1006"/>
      <c r="L94" s="1007"/>
      <c r="M94" s="1008"/>
      <c r="N94" s="1004"/>
      <c r="O94" s="1004"/>
      <c r="P94" s="1004"/>
      <c r="Q94" s="1004"/>
      <c r="R94" s="1004"/>
      <c r="S94" s="1004"/>
      <c r="T94" s="1004"/>
      <c r="U94" s="1004"/>
      <c r="V94" s="1004"/>
    </row>
    <row r="95" spans="3:22">
      <c r="C95" s="1004"/>
      <c r="D95" s="1004"/>
      <c r="E95" s="1004"/>
      <c r="F95" s="1004"/>
      <c r="G95" s="1005"/>
      <c r="H95" s="1006"/>
      <c r="I95" s="1006"/>
      <c r="J95" s="1006"/>
      <c r="K95" s="1006"/>
      <c r="L95" s="1007"/>
      <c r="M95" s="1008"/>
      <c r="N95" s="1004"/>
      <c r="O95" s="1004"/>
      <c r="P95" s="1004"/>
      <c r="Q95" s="1004"/>
      <c r="R95" s="1004"/>
      <c r="S95" s="1004"/>
      <c r="T95" s="1004"/>
      <c r="U95" s="1004"/>
      <c r="V95" s="1004"/>
    </row>
    <row r="96" spans="3:22">
      <c r="C96" s="1004"/>
      <c r="D96" s="1004"/>
      <c r="E96" s="1004"/>
      <c r="F96" s="1004"/>
      <c r="G96" s="1005"/>
      <c r="H96" s="1006"/>
      <c r="I96" s="1006"/>
      <c r="J96" s="1006"/>
      <c r="K96" s="1006"/>
      <c r="L96" s="1007"/>
      <c r="M96" s="1008"/>
      <c r="N96" s="1004"/>
      <c r="O96" s="1004"/>
      <c r="P96" s="1004"/>
      <c r="Q96" s="1004"/>
      <c r="R96" s="1004"/>
      <c r="S96" s="1004"/>
      <c r="T96" s="1004"/>
      <c r="U96" s="1004"/>
      <c r="V96" s="1004"/>
    </row>
    <row r="97" spans="3:22">
      <c r="C97" s="1004"/>
      <c r="D97" s="1004"/>
      <c r="E97" s="1004"/>
      <c r="F97" s="1004"/>
      <c r="G97" s="1005"/>
      <c r="H97" s="1006"/>
      <c r="I97" s="1006"/>
      <c r="J97" s="1006"/>
      <c r="K97" s="1006"/>
      <c r="L97" s="1007"/>
      <c r="M97" s="1008"/>
      <c r="N97" s="1004"/>
      <c r="O97" s="1004"/>
      <c r="P97" s="1004"/>
      <c r="Q97" s="1004"/>
      <c r="R97" s="1004"/>
      <c r="S97" s="1004"/>
      <c r="T97" s="1004"/>
      <c r="U97" s="1004"/>
      <c r="V97" s="1004"/>
    </row>
    <row r="98" spans="3:22">
      <c r="C98" s="1004"/>
      <c r="D98" s="1004"/>
      <c r="E98" s="1004"/>
      <c r="F98" s="1004"/>
      <c r="G98" s="1005"/>
      <c r="H98" s="1006"/>
      <c r="I98" s="1006"/>
      <c r="J98" s="1006"/>
      <c r="K98" s="1006"/>
      <c r="L98" s="1007"/>
      <c r="M98" s="1008"/>
      <c r="N98" s="1004"/>
      <c r="O98" s="1004"/>
      <c r="P98" s="1004"/>
      <c r="Q98" s="1004"/>
      <c r="R98" s="1004"/>
      <c r="S98" s="1004"/>
      <c r="T98" s="1004"/>
      <c r="U98" s="1004"/>
      <c r="V98" s="1004"/>
    </row>
    <row r="99" spans="3:22">
      <c r="C99" s="1005" t="s">
        <v>1142</v>
      </c>
      <c r="E99" s="1004"/>
      <c r="F99" s="1004"/>
      <c r="G99" s="1005"/>
      <c r="H99" s="1006"/>
      <c r="I99" s="1006"/>
      <c r="J99" s="1006"/>
      <c r="K99" s="1006"/>
      <c r="L99" s="1007"/>
      <c r="M99" s="1008"/>
      <c r="N99" s="1004"/>
      <c r="O99" s="1004"/>
      <c r="P99" s="1004"/>
      <c r="Q99" s="1004"/>
      <c r="R99" s="1004"/>
      <c r="S99" s="1004"/>
      <c r="T99" s="1004"/>
      <c r="U99" s="1004"/>
      <c r="V99" s="1004"/>
    </row>
    <row r="100" spans="3:22">
      <c r="C100" s="1004"/>
      <c r="D100" s="1004"/>
      <c r="E100" s="1004"/>
      <c r="F100" s="1004"/>
      <c r="G100" s="1005"/>
      <c r="H100" s="1006"/>
      <c r="I100" s="1006"/>
      <c r="J100" s="1006"/>
      <c r="K100" s="1006"/>
      <c r="L100" s="1007"/>
      <c r="M100" s="1008"/>
      <c r="N100" s="1004"/>
      <c r="O100" s="1004"/>
      <c r="P100" s="1004"/>
      <c r="Q100" s="1004"/>
      <c r="R100" s="1004"/>
      <c r="S100" s="1004"/>
      <c r="T100" s="1004"/>
      <c r="U100" s="1004"/>
      <c r="V100" s="1004"/>
    </row>
    <row r="101" spans="3:22">
      <c r="C101" s="1004"/>
      <c r="D101" s="1004"/>
      <c r="E101" s="1004"/>
      <c r="F101" s="1004"/>
      <c r="G101" s="1005"/>
      <c r="H101" s="1006"/>
      <c r="I101" s="1006"/>
      <c r="J101" s="1006"/>
      <c r="K101" s="1006"/>
      <c r="L101" s="1007"/>
      <c r="M101" s="1008"/>
      <c r="N101" s="1004"/>
      <c r="O101" s="1004"/>
      <c r="P101" s="1004"/>
      <c r="Q101" s="1004"/>
      <c r="R101" s="1004"/>
      <c r="S101" s="1004"/>
      <c r="T101" s="1004"/>
      <c r="U101" s="1004"/>
      <c r="V101" s="1004"/>
    </row>
    <row r="102" spans="3:22">
      <c r="C102" s="1004"/>
      <c r="D102" s="1004"/>
      <c r="E102" s="1004"/>
      <c r="F102" s="1004"/>
      <c r="G102" s="1005"/>
      <c r="H102" s="1006"/>
      <c r="I102" s="1006"/>
      <c r="J102" s="1006"/>
      <c r="K102" s="1006"/>
      <c r="L102" s="1007"/>
      <c r="M102" s="1008"/>
      <c r="N102" s="1004"/>
      <c r="O102" s="1004"/>
      <c r="P102" s="1004"/>
      <c r="Q102" s="1004"/>
      <c r="R102" s="1004"/>
      <c r="S102" s="1004"/>
      <c r="T102" s="1004"/>
      <c r="U102" s="1004"/>
      <c r="V102" s="1004"/>
    </row>
    <row r="103" spans="3:22">
      <c r="C103" s="1004"/>
      <c r="D103" s="1004"/>
      <c r="E103" s="1004"/>
      <c r="F103" s="1004"/>
      <c r="G103" s="1005"/>
      <c r="H103" s="1006"/>
      <c r="I103" s="1006"/>
      <c r="J103" s="1006"/>
      <c r="K103" s="1006"/>
      <c r="L103" s="1007"/>
      <c r="M103" s="1008"/>
      <c r="N103" s="1004"/>
      <c r="O103" s="1004"/>
      <c r="P103" s="1004"/>
      <c r="Q103" s="1004"/>
      <c r="R103" s="1004"/>
      <c r="S103" s="1004"/>
      <c r="T103" s="1004"/>
      <c r="U103" s="1004"/>
      <c r="V103" s="1004"/>
    </row>
    <row r="104" spans="3:22">
      <c r="C104" s="1004"/>
      <c r="D104" s="1004"/>
      <c r="E104" s="1004"/>
      <c r="F104" s="1004"/>
      <c r="G104" s="1005"/>
      <c r="H104" s="1006"/>
      <c r="I104" s="1006"/>
      <c r="J104" s="1006"/>
      <c r="K104" s="1006"/>
      <c r="L104" s="1007"/>
      <c r="M104" s="1008"/>
      <c r="N104" s="1004"/>
      <c r="O104" s="1004"/>
      <c r="P104" s="1004"/>
      <c r="Q104" s="1004"/>
      <c r="R104" s="1004"/>
      <c r="S104" s="1004"/>
      <c r="T104" s="1004"/>
      <c r="U104" s="1004"/>
      <c r="V104" s="1004"/>
    </row>
    <row r="105" spans="3:22">
      <c r="C105" s="1004"/>
      <c r="D105" s="1004"/>
      <c r="E105" s="1004"/>
      <c r="F105" s="1004"/>
      <c r="G105" s="1005"/>
      <c r="H105" s="1006"/>
      <c r="I105" s="1006"/>
      <c r="J105" s="1006"/>
      <c r="K105" s="1006"/>
      <c r="L105" s="1007"/>
      <c r="M105" s="1008"/>
      <c r="N105" s="1004"/>
      <c r="O105" s="1004"/>
      <c r="P105" s="1004"/>
      <c r="Q105" s="1004"/>
      <c r="R105" s="1004"/>
      <c r="S105" s="1004"/>
      <c r="T105" s="1004"/>
      <c r="U105" s="1004"/>
      <c r="V105" s="1004"/>
    </row>
    <row r="106" spans="3:22">
      <c r="C106" s="1004"/>
      <c r="D106" s="1004"/>
      <c r="E106" s="1004"/>
      <c r="F106" s="1004"/>
      <c r="G106" s="1005"/>
      <c r="H106" s="1006"/>
      <c r="I106" s="1006"/>
      <c r="J106" s="1006"/>
      <c r="K106" s="1006"/>
      <c r="L106" s="1007"/>
      <c r="M106" s="1008"/>
      <c r="N106" s="1004"/>
      <c r="O106" s="1004"/>
      <c r="P106" s="1004"/>
      <c r="Q106" s="1004"/>
      <c r="R106" s="1004"/>
      <c r="S106" s="1004"/>
      <c r="T106" s="1004"/>
      <c r="U106" s="1004"/>
      <c r="V106" s="1004"/>
    </row>
    <row r="107" spans="3:22">
      <c r="C107" s="1004"/>
      <c r="D107" s="1004"/>
      <c r="E107" s="1004"/>
      <c r="F107" s="1004"/>
      <c r="G107" s="1005"/>
      <c r="H107" s="1006"/>
      <c r="I107" s="1006"/>
      <c r="J107" s="1006"/>
      <c r="K107" s="1006"/>
      <c r="L107" s="1007"/>
      <c r="M107" s="1009" t="s">
        <v>1143</v>
      </c>
      <c r="N107" s="1004"/>
      <c r="O107" s="1004"/>
      <c r="P107" s="1004"/>
      <c r="Q107" s="1004"/>
      <c r="R107" s="1004"/>
      <c r="S107" s="1004"/>
      <c r="T107" s="1004"/>
      <c r="U107" s="1004"/>
      <c r="V107" s="1004"/>
    </row>
    <row r="108" spans="3:22">
      <c r="C108" s="1004"/>
      <c r="D108" s="1004"/>
      <c r="E108" s="1004"/>
      <c r="F108" s="1004"/>
      <c r="G108" s="1005"/>
      <c r="H108" s="1006"/>
      <c r="I108" s="1006"/>
      <c r="J108" s="1006"/>
      <c r="K108" s="1006"/>
      <c r="L108" s="1007"/>
      <c r="M108" s="1008"/>
      <c r="N108" s="1004"/>
      <c r="O108" s="1004"/>
      <c r="P108" s="1004"/>
      <c r="Q108" s="1004"/>
      <c r="R108" s="1004"/>
      <c r="S108" s="1004"/>
      <c r="T108" s="1004"/>
      <c r="U108" s="1004"/>
      <c r="V108" s="1004"/>
    </row>
    <row r="109" spans="3:22">
      <c r="C109" s="1004"/>
      <c r="D109" s="1004"/>
      <c r="E109" s="1004"/>
      <c r="F109" s="1004"/>
      <c r="G109" s="1005"/>
      <c r="H109" s="1006"/>
      <c r="I109" s="1006"/>
      <c r="J109" s="1006"/>
      <c r="K109" s="1006"/>
      <c r="L109" s="1007"/>
      <c r="M109" s="1008"/>
      <c r="N109" s="1004"/>
      <c r="O109" s="1004"/>
      <c r="P109" s="1004"/>
      <c r="Q109" s="1004"/>
      <c r="R109" s="1004"/>
      <c r="S109" s="1004"/>
      <c r="T109" s="1004"/>
      <c r="U109" s="1004"/>
      <c r="V109" s="1004"/>
    </row>
    <row r="110" spans="3:22">
      <c r="C110" s="1004"/>
      <c r="D110" s="1004"/>
      <c r="E110" s="1004"/>
      <c r="F110" s="1004"/>
      <c r="G110" s="1005"/>
      <c r="H110" s="1006"/>
      <c r="I110" s="1006"/>
      <c r="J110" s="1006"/>
      <c r="K110" s="1006"/>
      <c r="L110" s="1007"/>
      <c r="M110" s="1008"/>
      <c r="N110" s="1004"/>
      <c r="O110" s="1004"/>
      <c r="P110" s="1004"/>
      <c r="Q110" s="1004"/>
      <c r="R110" s="1004"/>
      <c r="S110" s="1004"/>
      <c r="T110" s="1004"/>
      <c r="U110" s="1004"/>
      <c r="V110" s="1004"/>
    </row>
    <row r="111" spans="3:22">
      <c r="C111" s="1004"/>
      <c r="D111" s="1004"/>
      <c r="E111" s="1004"/>
      <c r="F111" s="1004"/>
      <c r="G111" s="1005"/>
      <c r="H111" s="1006"/>
      <c r="I111" s="1006"/>
      <c r="J111" s="1006"/>
      <c r="K111" s="1006"/>
      <c r="L111" s="1007"/>
      <c r="M111" s="1008"/>
      <c r="N111" s="1004"/>
      <c r="O111" s="1004"/>
      <c r="P111" s="1004"/>
      <c r="Q111" s="1004"/>
      <c r="R111" s="1004"/>
      <c r="S111" s="1004"/>
      <c r="T111" s="1004"/>
      <c r="U111" s="1004"/>
      <c r="V111" s="1004"/>
    </row>
    <row r="112" spans="3:22">
      <c r="C112" s="1004"/>
      <c r="D112" s="1004"/>
      <c r="E112" s="1004"/>
      <c r="F112" s="1004"/>
      <c r="G112" s="1005"/>
      <c r="H112" s="1006"/>
      <c r="I112" s="1006"/>
      <c r="J112" s="1006"/>
      <c r="K112" s="1006"/>
      <c r="L112" s="1007"/>
      <c r="M112" s="1008"/>
      <c r="N112" s="1004"/>
      <c r="O112" s="1004"/>
      <c r="P112" s="1004"/>
      <c r="Q112" s="1004"/>
      <c r="R112" s="1004"/>
      <c r="S112" s="1004"/>
      <c r="T112" s="1004"/>
      <c r="U112" s="1004"/>
      <c r="V112" s="1004"/>
    </row>
    <row r="113" spans="3:22">
      <c r="C113" s="1004"/>
      <c r="D113" s="1004"/>
      <c r="E113" s="1004"/>
      <c r="F113" s="1004"/>
      <c r="G113" s="1005"/>
      <c r="H113" s="1006"/>
      <c r="I113" s="1006"/>
      <c r="J113" s="1006"/>
      <c r="K113" s="1006"/>
      <c r="L113" s="1012"/>
      <c r="M113" s="1008"/>
      <c r="N113" s="1004"/>
      <c r="O113" s="1004"/>
      <c r="P113" s="1004"/>
      <c r="Q113" s="1004"/>
      <c r="R113" s="1004"/>
      <c r="S113" s="1004"/>
      <c r="T113" s="1004"/>
      <c r="U113" s="1004"/>
      <c r="V113" s="1004"/>
    </row>
    <row r="114" spans="3:22">
      <c r="C114" s="1004"/>
      <c r="D114" s="1004"/>
      <c r="E114" s="1004"/>
      <c r="F114" s="1004"/>
      <c r="G114" s="1005"/>
      <c r="H114" s="1006"/>
      <c r="I114" s="1006"/>
      <c r="J114" s="1006"/>
      <c r="K114" s="1006"/>
      <c r="L114" s="1012"/>
      <c r="M114" s="1009"/>
      <c r="N114" s="1004"/>
      <c r="O114" s="1004"/>
      <c r="P114" s="1004"/>
      <c r="Q114" s="1004"/>
      <c r="R114" s="1004"/>
      <c r="S114" s="1004"/>
      <c r="T114" s="1004"/>
      <c r="U114" s="1004"/>
      <c r="V114" s="1004"/>
    </row>
    <row r="115" spans="3:22">
      <c r="C115" s="1004"/>
      <c r="D115" s="1004"/>
      <c r="E115" s="1004"/>
      <c r="F115" s="1004"/>
      <c r="G115" s="1005"/>
      <c r="H115" s="1006"/>
      <c r="I115" s="1006"/>
      <c r="J115" s="1006"/>
      <c r="K115" s="1006"/>
      <c r="L115" s="1012"/>
      <c r="M115" s="1009"/>
      <c r="N115" s="1004"/>
      <c r="O115" s="1004"/>
      <c r="P115" s="1004"/>
      <c r="Q115" s="1004"/>
      <c r="R115" s="1004"/>
      <c r="S115" s="1004"/>
      <c r="T115" s="1004"/>
      <c r="U115" s="1004"/>
      <c r="V115" s="1004"/>
    </row>
    <row r="116" spans="3:22">
      <c r="C116" s="1004"/>
      <c r="D116" s="1004"/>
      <c r="E116" s="1004"/>
      <c r="F116" s="1004"/>
      <c r="G116" s="1005"/>
      <c r="H116" s="1006"/>
      <c r="I116" s="1006"/>
      <c r="J116" s="1006"/>
      <c r="K116" s="1006"/>
      <c r="L116" s="1012"/>
      <c r="M116" s="1009" t="s">
        <v>1144</v>
      </c>
      <c r="N116" s="1004"/>
      <c r="O116" s="1004"/>
      <c r="P116" s="1004"/>
      <c r="Q116" s="1004"/>
      <c r="R116" s="1004"/>
      <c r="S116" s="1004"/>
      <c r="T116" s="1004"/>
      <c r="U116" s="1004"/>
      <c r="V116" s="1004"/>
    </row>
    <row r="117" spans="3:22">
      <c r="C117" s="1004"/>
      <c r="D117" s="1004"/>
      <c r="E117" s="1004"/>
      <c r="F117" s="1004"/>
      <c r="G117" s="1005"/>
      <c r="H117" s="1006"/>
      <c r="I117" s="1006"/>
      <c r="J117" s="1006"/>
      <c r="K117" s="1006"/>
      <c r="L117" s="1007"/>
      <c r="M117" s="1009"/>
      <c r="N117" s="1004"/>
      <c r="O117" s="1004"/>
      <c r="P117" s="1004"/>
      <c r="Q117" s="1004"/>
      <c r="R117" s="1004"/>
      <c r="S117" s="1004"/>
      <c r="T117" s="1004"/>
      <c r="U117" s="1004"/>
      <c r="V117" s="1004"/>
    </row>
    <row r="118" spans="3:22">
      <c r="C118" s="1004"/>
      <c r="D118" s="1004"/>
      <c r="E118" s="1004"/>
      <c r="F118" s="1004"/>
      <c r="G118" s="1005"/>
      <c r="H118" s="1006"/>
      <c r="I118" s="1006"/>
      <c r="J118" s="1006"/>
      <c r="K118" s="1006"/>
      <c r="L118" s="1007"/>
      <c r="M118" s="1009"/>
      <c r="N118" s="1004"/>
      <c r="O118" s="1004"/>
      <c r="P118" s="1004"/>
      <c r="Q118" s="1004"/>
      <c r="R118" s="1004"/>
      <c r="S118" s="1004"/>
      <c r="T118" s="1004"/>
      <c r="U118" s="1004"/>
      <c r="V118" s="1004"/>
    </row>
    <row r="119" spans="3:22">
      <c r="C119" s="1004"/>
      <c r="D119" s="1004"/>
      <c r="E119" s="1004"/>
      <c r="F119" s="1004"/>
      <c r="G119" s="1005"/>
      <c r="H119" s="1006"/>
      <c r="I119" s="1006"/>
      <c r="J119" s="1006"/>
      <c r="K119" s="1006"/>
      <c r="L119" s="1007"/>
      <c r="M119" s="1008"/>
      <c r="N119" s="1004"/>
      <c r="O119" s="1004"/>
      <c r="P119" s="1004"/>
      <c r="Q119" s="1004"/>
      <c r="R119" s="1004"/>
      <c r="S119" s="1004"/>
      <c r="T119" s="1004"/>
      <c r="U119" s="1004"/>
      <c r="V119" s="1004"/>
    </row>
    <row r="120" spans="3:22">
      <c r="C120" s="1005"/>
      <c r="D120" s="1004"/>
      <c r="E120" s="1004"/>
      <c r="F120" s="1004"/>
      <c r="G120" s="1005"/>
      <c r="H120" s="1006"/>
      <c r="I120" s="1006"/>
      <c r="J120" s="1006"/>
      <c r="K120" s="1006"/>
      <c r="L120" s="1007"/>
      <c r="M120" s="1008"/>
      <c r="N120" s="1004"/>
      <c r="O120" s="1004"/>
      <c r="P120" s="1004"/>
      <c r="Q120" s="1004"/>
      <c r="R120" s="1004"/>
      <c r="S120" s="1004"/>
      <c r="T120" s="1004"/>
      <c r="U120" s="1004"/>
      <c r="V120" s="1004"/>
    </row>
    <row r="121" spans="3:22">
      <c r="C121" s="1005"/>
      <c r="D121" s="1004"/>
      <c r="E121" s="1004"/>
      <c r="F121" s="1004"/>
      <c r="G121" s="1005"/>
      <c r="H121" s="1006"/>
      <c r="I121" s="1006"/>
      <c r="J121" s="1006"/>
      <c r="K121" s="1006"/>
      <c r="L121" s="1007"/>
      <c r="M121" s="1008"/>
      <c r="N121" s="1004"/>
      <c r="O121" s="1004"/>
      <c r="P121" s="1004"/>
      <c r="Q121" s="1004"/>
      <c r="R121" s="1004"/>
      <c r="S121" s="1004"/>
      <c r="T121" s="1004"/>
      <c r="U121" s="1004"/>
      <c r="V121" s="1004"/>
    </row>
    <row r="122" spans="3:22">
      <c r="C122" s="1005"/>
      <c r="D122" s="1004"/>
      <c r="E122" s="1004"/>
      <c r="F122" s="1004"/>
      <c r="G122" s="1005"/>
      <c r="H122" s="1006"/>
      <c r="I122" s="1006"/>
      <c r="J122" s="1006"/>
      <c r="K122" s="1006"/>
      <c r="L122" s="1007"/>
      <c r="M122" s="1008"/>
      <c r="N122" s="1004"/>
      <c r="O122" s="1004"/>
      <c r="P122" s="1004"/>
      <c r="Q122" s="1004"/>
      <c r="R122" s="1004"/>
      <c r="S122" s="1004"/>
      <c r="T122" s="1004"/>
      <c r="U122" s="1004"/>
      <c r="V122" s="1004"/>
    </row>
    <row r="123" spans="3:22">
      <c r="C123" s="1004"/>
      <c r="D123" s="1004"/>
      <c r="E123" s="1004"/>
      <c r="F123" s="1004"/>
      <c r="G123" s="1005"/>
      <c r="H123" s="1006"/>
      <c r="I123" s="1006"/>
      <c r="J123" s="1006"/>
      <c r="K123" s="1006"/>
      <c r="L123" s="1007"/>
      <c r="M123" s="1008"/>
      <c r="N123" s="1004"/>
      <c r="O123" s="1004"/>
      <c r="P123" s="1004"/>
      <c r="Q123" s="1004"/>
      <c r="R123" s="1004"/>
      <c r="S123" s="1004"/>
      <c r="T123" s="1004"/>
      <c r="U123" s="1004"/>
      <c r="V123" s="1004"/>
    </row>
    <row r="124" spans="3:22">
      <c r="C124" s="1004"/>
      <c r="D124" s="1004"/>
      <c r="E124" s="1004"/>
      <c r="F124" s="1004"/>
      <c r="G124" s="1005"/>
      <c r="H124" s="1006"/>
      <c r="I124" s="1006"/>
      <c r="J124" s="1006"/>
      <c r="K124" s="1006"/>
      <c r="L124" s="1007"/>
      <c r="M124" s="1008"/>
      <c r="N124" s="1004"/>
      <c r="O124" s="1004"/>
      <c r="P124" s="1004"/>
      <c r="Q124" s="1004"/>
      <c r="R124" s="1004"/>
      <c r="S124" s="1004"/>
      <c r="T124" s="1004"/>
      <c r="U124" s="1004"/>
      <c r="V124" s="1004"/>
    </row>
    <row r="125" spans="3:22">
      <c r="C125" s="1004"/>
      <c r="D125" s="1004"/>
      <c r="E125" s="1004"/>
      <c r="F125" s="1004"/>
      <c r="G125" s="1005"/>
      <c r="H125" s="1006"/>
      <c r="I125" s="1006"/>
      <c r="J125" s="1006"/>
      <c r="K125" s="1006"/>
      <c r="L125" s="1007"/>
      <c r="M125" s="1008"/>
      <c r="N125" s="1004"/>
      <c r="O125" s="1004"/>
      <c r="P125" s="1004"/>
      <c r="Q125" s="1004"/>
      <c r="R125" s="1004"/>
      <c r="S125" s="1004"/>
      <c r="T125" s="1004"/>
      <c r="U125" s="1004"/>
      <c r="V125" s="1004"/>
    </row>
    <row r="126" spans="3:22">
      <c r="C126" s="1004"/>
      <c r="D126" s="1004"/>
      <c r="E126" s="1004"/>
      <c r="F126" s="1004"/>
      <c r="G126" s="1005"/>
      <c r="H126" s="1006"/>
      <c r="I126" s="1006"/>
      <c r="J126" s="1006"/>
      <c r="K126" s="1006"/>
      <c r="L126" s="1007"/>
      <c r="M126" s="1008"/>
      <c r="N126" s="1004"/>
      <c r="O126" s="1004"/>
      <c r="P126" s="1004"/>
      <c r="Q126" s="1004"/>
      <c r="R126" s="1004"/>
      <c r="S126" s="1004"/>
      <c r="T126" s="1004"/>
      <c r="U126" s="1004"/>
      <c r="V126" s="1004"/>
    </row>
    <row r="130" spans="3:14">
      <c r="C130" s="936"/>
    </row>
    <row r="131" spans="3:14">
      <c r="M131" s="936"/>
      <c r="N131" s="936"/>
    </row>
    <row r="162" spans="3:16">
      <c r="M162" s="936"/>
      <c r="N162" s="936"/>
      <c r="O162" s="936"/>
      <c r="P162" s="936"/>
    </row>
    <row r="163" spans="3:16">
      <c r="M163" s="936"/>
      <c r="N163" s="936"/>
      <c r="O163" s="936"/>
      <c r="P163" s="936"/>
    </row>
    <row r="168" spans="3:16">
      <c r="C168" s="936"/>
      <c r="D168" s="936"/>
    </row>
    <row r="169" spans="3:16">
      <c r="C169" s="936"/>
      <c r="D169" s="936"/>
    </row>
    <row r="170" spans="3:16">
      <c r="C170" s="936"/>
      <c r="D170" s="1014"/>
    </row>
    <row r="171" spans="3:16">
      <c r="C171" s="936"/>
      <c r="D171" s="936"/>
    </row>
    <row r="172" spans="3:16">
      <c r="C172" s="936"/>
      <c r="D172" s="936"/>
    </row>
    <row r="177" spans="3:14">
      <c r="M177" s="936"/>
      <c r="N177" s="936"/>
    </row>
    <row r="178" spans="3:14">
      <c r="M178" s="936"/>
      <c r="N178" s="936"/>
    </row>
    <row r="179" spans="3:14">
      <c r="M179" s="936"/>
      <c r="N179" s="936"/>
    </row>
    <row r="180" spans="3:14">
      <c r="M180" s="936"/>
      <c r="N180" s="936"/>
    </row>
    <row r="185" spans="3:14">
      <c r="C185" s="936"/>
    </row>
    <row r="186" spans="3:14">
      <c r="C186" s="936"/>
    </row>
    <row r="187" spans="3:14">
      <c r="C187" s="936"/>
    </row>
    <row r="188" spans="3:14">
      <c r="C188" s="936"/>
    </row>
    <row r="202" spans="3:3">
      <c r="C202" s="936"/>
    </row>
    <row r="209" spans="3:3">
      <c r="C209" s="936"/>
    </row>
    <row r="216" spans="3:3">
      <c r="C216" s="936"/>
    </row>
    <row r="217" spans="3:3">
      <c r="C217" s="936"/>
    </row>
    <row r="230" spans="3:3">
      <c r="C230" s="936"/>
    </row>
    <row r="231" spans="3:3">
      <c r="C231" s="936"/>
    </row>
    <row r="232" spans="3:3">
      <c r="C232" s="936"/>
    </row>
    <row r="233" spans="3:3">
      <c r="C233" s="936"/>
    </row>
  </sheetData>
  <sheetProtection selectLockedCells="1" selectUnlockedCells="1"/>
  <mergeCells count="98">
    <mergeCell ref="C4:H4"/>
    <mergeCell ref="I4:L4"/>
    <mergeCell ref="M4:N4"/>
    <mergeCell ref="O4:V4"/>
    <mergeCell ref="T2:V2"/>
    <mergeCell ref="C3:H3"/>
    <mergeCell ref="I3:L3"/>
    <mergeCell ref="M3:N3"/>
    <mergeCell ref="O3:V3"/>
    <mergeCell ref="R9:V9"/>
    <mergeCell ref="C5:H5"/>
    <mergeCell ref="I5:L5"/>
    <mergeCell ref="M5:N5"/>
    <mergeCell ref="O5:V5"/>
    <mergeCell ref="C6:H6"/>
    <mergeCell ref="I6:L6"/>
    <mergeCell ref="M6:M8"/>
    <mergeCell ref="N6:V8"/>
    <mergeCell ref="C7:H7"/>
    <mergeCell ref="I7:L7"/>
    <mergeCell ref="Q10:Q11"/>
    <mergeCell ref="H10:H11"/>
    <mergeCell ref="C8:H8"/>
    <mergeCell ref="I8:L8"/>
    <mergeCell ref="C9:H9"/>
    <mergeCell ref="J9:L9"/>
    <mergeCell ref="C10:C11"/>
    <mergeCell ref="D10:D11"/>
    <mergeCell ref="E10:E11"/>
    <mergeCell ref="F10:F11"/>
    <mergeCell ref="G10:G11"/>
    <mergeCell ref="M9:N9"/>
    <mergeCell ref="I10:I11"/>
    <mergeCell ref="J10:J11"/>
    <mergeCell ref="K10:K11"/>
    <mergeCell ref="L10:L11"/>
    <mergeCell ref="M10:P11"/>
    <mergeCell ref="C12:C33"/>
    <mergeCell ref="M12:P12"/>
    <mergeCell ref="I17:I18"/>
    <mergeCell ref="J17:J18"/>
    <mergeCell ref="K17:K18"/>
    <mergeCell ref="M17:P17"/>
    <mergeCell ref="D25:D26"/>
    <mergeCell ref="M22:P22"/>
    <mergeCell ref="D23:D24"/>
    <mergeCell ref="E23:E24"/>
    <mergeCell ref="G23:G24"/>
    <mergeCell ref="H23:H24"/>
    <mergeCell ref="M23:P23"/>
    <mergeCell ref="M24:P24"/>
    <mergeCell ref="D21:D22"/>
    <mergeCell ref="R10:R11"/>
    <mergeCell ref="S10:S11"/>
    <mergeCell ref="T10:T11"/>
    <mergeCell ref="U10:V10"/>
    <mergeCell ref="V23:V24"/>
    <mergeCell ref="W12:W32"/>
    <mergeCell ref="D13:D20"/>
    <mergeCell ref="E13:E20"/>
    <mergeCell ref="G13:G20"/>
    <mergeCell ref="H13:H20"/>
    <mergeCell ref="M13:P13"/>
    <mergeCell ref="V13:V20"/>
    <mergeCell ref="M14:P14"/>
    <mergeCell ref="M15:P15"/>
    <mergeCell ref="M16:P16"/>
    <mergeCell ref="Q17:Q18"/>
    <mergeCell ref="R17:R18"/>
    <mergeCell ref="M18:P18"/>
    <mergeCell ref="M19:P19"/>
    <mergeCell ref="M20:P20"/>
    <mergeCell ref="V21:V22"/>
    <mergeCell ref="M26:P26"/>
    <mergeCell ref="M31:P31"/>
    <mergeCell ref="M32:P32"/>
    <mergeCell ref="D34:V34"/>
    <mergeCell ref="E21:E22"/>
    <mergeCell ref="G21:G22"/>
    <mergeCell ref="H21:H22"/>
    <mergeCell ref="M21:P21"/>
    <mergeCell ref="E25:E26"/>
    <mergeCell ref="G25:G26"/>
    <mergeCell ref="H25:H26"/>
    <mergeCell ref="M25:P25"/>
    <mergeCell ref="V25:V26"/>
    <mergeCell ref="D36:V36"/>
    <mergeCell ref="D27:D31"/>
    <mergeCell ref="E27:E28"/>
    <mergeCell ref="G27:G28"/>
    <mergeCell ref="M27:P27"/>
    <mergeCell ref="V27:V31"/>
    <mergeCell ref="M28:P28"/>
    <mergeCell ref="M29:P29"/>
    <mergeCell ref="E30:E31"/>
    <mergeCell ref="G30:G31"/>
    <mergeCell ref="H30:H31"/>
    <mergeCell ref="M30:P30"/>
  </mergeCells>
  <phoneticPr fontId="4"/>
  <dataValidations count="16">
    <dataValidation type="custom" allowBlank="1" showErrorMessage="1" errorTitle="入力エラー" error="半角30文字（全角15文字）以内で入力してください。" sqref="I3:L3" xr:uid="{00000000-0002-0000-1100-000000000000}">
      <formula1>AND(ISTEXT(I3),LENB(I3)&lt;=30)</formula1>
    </dataValidation>
    <dataValidation type="custom" allowBlank="1" showErrorMessage="1" errorTitle="入力エラー" error="半角40文字（全角20文字）以内で入力してください。" sqref="I4:L4 O3:V4 I6:L8" xr:uid="{00000000-0002-0000-1100-000001000000}">
      <formula1>AND(ISTEXT(I3),LENB(I3)&lt;=40)</formula1>
    </dataValidation>
    <dataValidation type="list" allowBlank="1" showErrorMessage="1" errorTitle="入力エラー" error="リストから選択してください。" sqref="I9" xr:uid="{00000000-0002-0000-1100-000002000000}">
      <formula1>"不明,推定,確定"</formula1>
    </dataValidation>
    <dataValidation type="custom" allowBlank="1" showErrorMessage="1" errorTitle="入力エラー" error="日付を入力してください。" sqref="J9:L9" xr:uid="{00000000-0002-0000-1100-000003000000}">
      <formula1>ISNUMBER(J9)</formula1>
    </dataValidation>
    <dataValidation type="date" operator="greaterThanOrEqual" allowBlank="1" showErrorMessage="1" errorTitle="入力エラー" error="和暦（平成22年4月1日以降）で入力してください。" sqref="O5:V5" xr:uid="{00000000-0002-0000-1100-000004000000}">
      <formula1>40269</formula1>
    </dataValidation>
    <dataValidation type="custom" allowBlank="1" showErrorMessage="1" errorTitle="入力エラー" error="半角400文字（全角200文字）以内で入力してください。" sqref="N6:V8 E33:V33" xr:uid="{00000000-0002-0000-1100-000005000000}">
      <formula1>AND(ISTEXT(E6),LENB(E6)&lt;=400)</formula1>
    </dataValidation>
    <dataValidation type="whole" allowBlank="1" showErrorMessage="1" errorTitle="入力エラー" error="整数2桁以内で入力してください。" sqref="O9 Q9 H12:H32" xr:uid="{00000000-0002-0000-1100-000006000000}">
      <formula1>0</formula1>
      <formula2>99</formula2>
    </dataValidation>
    <dataValidation type="list" allowBlank="1" showErrorMessage="1" errorTitle="入力エラー" error="リストから選択してください。" sqref="E12:E27 J12:J32 E29:E32" xr:uid="{00000000-0002-0000-1100-000007000000}">
      <formula1>"Ａ,Ｂ,Ｃ"</formula1>
    </dataValidation>
    <dataValidation type="whole" allowBlank="1" showErrorMessage="1" errorTitle="入力エラー" error="整数4桁以内で入力してください。" sqref="S12:T12 S17:T17 S14:T14" xr:uid="{00000000-0002-0000-1100-000008000000}">
      <formula1>0</formula1>
      <formula2>9999</formula2>
    </dataValidation>
    <dataValidation type="whole" allowBlank="1" showErrorMessage="1" errorTitle="入力エラー" error="整数3桁以内で入力してください。" sqref="S20:T21 S13:T13 S30:T30 S23:T23" xr:uid="{00000000-0002-0000-1100-000009000000}">
      <formula1>0</formula1>
      <formula2>999</formula2>
    </dataValidation>
    <dataValidation type="custom" allowBlank="1" showErrorMessage="1" errorTitle="入力エラー" error="整数3桁、小数点以下1桁以内で入力してください。" sqref="S24:T25 S15:T16 S31:T31 S22:T22 S19:T19" xr:uid="{00000000-0002-0000-1100-00000A000000}">
      <formula1>AND(S15&gt;=0,S15&lt;=999.9,IF(ISERROR(FIND(".",S15)),TRUE,IF(LEN(MID(S15,FIND(".",S15)+1,LEN(S15)-FIND(".",S15)))&lt;=1,TRUE,FALSE)))</formula1>
    </dataValidation>
    <dataValidation type="custom" allowBlank="1" showErrorMessage="1" errorTitle="入力エラー" error="整数2桁、小数点以下2桁以内で入力してください。" sqref="S18:T18" xr:uid="{00000000-0002-0000-1100-00000B000000}">
      <formula1>AND(S18&gt;=0,S18&lt;=99.99,IF(ISERROR(FIND(".",S18)),TRUE,IF(LEN(MID(S18,FIND(".",S18)+1,LEN(S18)-FIND(".",S18)))&lt;=2,TRUE,FALSE)))</formula1>
    </dataValidation>
    <dataValidation type="custom" allowBlank="1" showErrorMessage="1" errorTitle="入力エラー" error="整数3桁、小数点以下2桁以内で入力してください。" sqref="S32:T32 S26:T29" xr:uid="{00000000-0002-0000-1100-00000C000000}">
      <formula1>AND(S26&gt;=0,S26&lt;=999.99,IF(ISERROR(FIND(".",S26)),TRUE,IF(LEN(MID(S26,FIND(".",S26)+1,LEN(S26)-FIND(".",S26)))&lt;=2,TRUE,FALSE)))</formula1>
    </dataValidation>
    <dataValidation type="list" allowBlank="1" showErrorMessage="1" errorTitle="入力エラー" error="リストから選択してください。" sqref="U12 U17:U32" xr:uid="{00000000-0002-0000-1100-00000D000000}">
      <formula1>"S-2,S-3,S-4,未,-"</formula1>
    </dataValidation>
    <dataValidation type="list" allowBlank="1" showErrorMessage="1" errorTitle="入力エラー" error="リストから選択してください。" sqref="U13:U16" xr:uid="{00000000-0002-0000-1100-00000E000000}">
      <formula1>"S-2,S-4,未,-"</formula1>
    </dataValidation>
    <dataValidation type="list" allowBlank="1" showErrorMessage="1" errorTitle="入力エラー" error="リストから選択してください。" sqref="V12:V27 V32" xr:uid="{00000000-0002-0000-1100-00000F000000}">
      <formula1>"S-1,S-2,S-3,S-4,未,-"</formula1>
    </dataValidation>
  </dataValidations>
  <printOptions horizontalCentered="1"/>
  <pageMargins left="0.59055118110236227" right="0.59055118110236227" top="0.70866141732283472" bottom="0.70866141732283472" header="0" footer="0.19685039370078741"/>
  <pageSetup paperSize="9" scale="99" firstPageNumber="92" fitToHeight="0" orientation="landscape" useFirstPageNumber="1" r:id="rId1"/>
  <headerFooter alignWithMargins="0"/>
  <rowBreaks count="2" manualBreakCount="2">
    <brk id="35" min="2" max="21" man="1"/>
    <brk id="81" min="2" max="21" man="1"/>
  </rowBreaks>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0000"/>
  </sheetPr>
  <dimension ref="A1:Q27"/>
  <sheetViews>
    <sheetView zoomScaleNormal="100" zoomScaleSheetLayoutView="80" workbookViewId="0">
      <selection sqref="A1:P1"/>
    </sheetView>
  </sheetViews>
  <sheetFormatPr defaultRowHeight="13.5"/>
  <cols>
    <col min="1" max="1" width="4.625" style="771" customWidth="1"/>
    <col min="2" max="2" width="4.625" style="771" bestFit="1" customWidth="1"/>
    <col min="3" max="3" width="4.625" style="771" customWidth="1"/>
    <col min="4" max="4" width="31.625" style="771" bestFit="1" customWidth="1"/>
    <col min="5" max="16" width="7.5" style="771" customWidth="1"/>
    <col min="17" max="16384" width="9" style="771"/>
  </cols>
  <sheetData>
    <row r="1" spans="1:17" ht="17.25">
      <c r="A1" s="2067" t="s">
        <v>857</v>
      </c>
      <c r="B1" s="2068"/>
      <c r="C1" s="2068"/>
      <c r="D1" s="2068"/>
      <c r="E1" s="2068"/>
      <c r="F1" s="2068"/>
      <c r="G1" s="2068"/>
      <c r="H1" s="2068"/>
      <c r="I1" s="2068"/>
      <c r="J1" s="2068"/>
      <c r="K1" s="2068"/>
      <c r="L1" s="2068"/>
      <c r="M1" s="2068"/>
      <c r="N1" s="2068"/>
      <c r="O1" s="2068"/>
      <c r="P1" s="2068"/>
    </row>
    <row r="2" spans="1:17" ht="30" customHeight="1">
      <c r="A2" s="2069" t="s">
        <v>858</v>
      </c>
      <c r="B2" s="2070"/>
      <c r="C2" s="2071"/>
      <c r="D2" s="2069"/>
      <c r="E2" s="2070"/>
      <c r="F2" s="2070"/>
      <c r="G2" s="2071"/>
      <c r="H2" s="2069" t="s">
        <v>859</v>
      </c>
      <c r="I2" s="2071"/>
      <c r="J2" s="2072"/>
      <c r="K2" s="2073"/>
      <c r="L2" s="2072" t="s">
        <v>860</v>
      </c>
      <c r="M2" s="2073"/>
      <c r="N2" s="2069"/>
      <c r="O2" s="2070"/>
      <c r="P2" s="2071"/>
    </row>
    <row r="3" spans="1:17" ht="30.75" customHeight="1">
      <c r="A3" s="2069" t="s">
        <v>861</v>
      </c>
      <c r="B3" s="2070"/>
      <c r="C3" s="2071"/>
      <c r="D3" s="2069"/>
      <c r="E3" s="2070"/>
      <c r="F3" s="2070"/>
      <c r="G3" s="2070"/>
      <c r="H3" s="2070"/>
      <c r="I3" s="2070"/>
      <c r="J3" s="2070"/>
      <c r="K3" s="2070"/>
      <c r="L3" s="2070"/>
      <c r="M3" s="2070"/>
      <c r="N3" s="2070"/>
      <c r="O3" s="2070"/>
      <c r="P3" s="2071"/>
    </row>
    <row r="4" spans="1:17" ht="7.5" customHeight="1">
      <c r="A4" s="772"/>
      <c r="B4" s="772"/>
      <c r="C4" s="772"/>
      <c r="D4" s="772"/>
      <c r="E4" s="772"/>
      <c r="F4" s="772"/>
      <c r="G4" s="772"/>
      <c r="H4" s="772"/>
      <c r="I4" s="772"/>
      <c r="J4" s="772"/>
      <c r="K4" s="772"/>
      <c r="L4" s="772"/>
      <c r="M4" s="772"/>
      <c r="N4" s="772"/>
      <c r="O4" s="772"/>
      <c r="P4" s="772"/>
    </row>
    <row r="5" spans="1:17">
      <c r="A5" s="2076" t="s">
        <v>862</v>
      </c>
      <c r="B5" s="2076"/>
      <c r="C5" s="2069"/>
      <c r="D5" s="2077"/>
      <c r="E5" s="773" t="s">
        <v>863</v>
      </c>
      <c r="F5" s="774" t="s">
        <v>863</v>
      </c>
      <c r="G5" s="774" t="s">
        <v>863</v>
      </c>
      <c r="H5" s="774" t="s">
        <v>863</v>
      </c>
      <c r="I5" s="774" t="s">
        <v>863</v>
      </c>
      <c r="J5" s="774" t="s">
        <v>863</v>
      </c>
      <c r="K5" s="774" t="s">
        <v>863</v>
      </c>
      <c r="L5" s="774" t="s">
        <v>863</v>
      </c>
      <c r="M5" s="774" t="s">
        <v>863</v>
      </c>
      <c r="N5" s="774" t="s">
        <v>863</v>
      </c>
      <c r="O5" s="774" t="s">
        <v>863</v>
      </c>
      <c r="P5" s="774" t="s">
        <v>863</v>
      </c>
    </row>
    <row r="6" spans="1:17">
      <c r="A6" s="2076"/>
      <c r="B6" s="2076"/>
      <c r="C6" s="2069"/>
      <c r="D6" s="2077"/>
      <c r="E6" s="773" t="s">
        <v>864</v>
      </c>
      <c r="F6" s="774" t="s">
        <v>864</v>
      </c>
      <c r="G6" s="774" t="s">
        <v>864</v>
      </c>
      <c r="H6" s="774" t="s">
        <v>864</v>
      </c>
      <c r="I6" s="774" t="s">
        <v>864</v>
      </c>
      <c r="J6" s="774" t="s">
        <v>864</v>
      </c>
      <c r="K6" s="774" t="s">
        <v>864</v>
      </c>
      <c r="L6" s="774" t="s">
        <v>864</v>
      </c>
      <c r="M6" s="774" t="s">
        <v>864</v>
      </c>
      <c r="N6" s="774" t="s">
        <v>864</v>
      </c>
      <c r="O6" s="774" t="s">
        <v>864</v>
      </c>
      <c r="P6" s="774" t="s">
        <v>864</v>
      </c>
    </row>
    <row r="7" spans="1:17">
      <c r="A7" s="2076"/>
      <c r="B7" s="2076"/>
      <c r="C7" s="2069"/>
      <c r="D7" s="2077"/>
      <c r="E7" s="773" t="s">
        <v>865</v>
      </c>
      <c r="F7" s="774" t="s">
        <v>865</v>
      </c>
      <c r="G7" s="774" t="s">
        <v>865</v>
      </c>
      <c r="H7" s="774" t="s">
        <v>865</v>
      </c>
      <c r="I7" s="774" t="s">
        <v>865</v>
      </c>
      <c r="J7" s="774" t="s">
        <v>865</v>
      </c>
      <c r="K7" s="774" t="s">
        <v>865</v>
      </c>
      <c r="L7" s="774" t="s">
        <v>865</v>
      </c>
      <c r="M7" s="774" t="s">
        <v>865</v>
      </c>
      <c r="N7" s="774" t="s">
        <v>865</v>
      </c>
      <c r="O7" s="774" t="s">
        <v>865</v>
      </c>
      <c r="P7" s="774" t="s">
        <v>865</v>
      </c>
    </row>
    <row r="8" spans="1:17" ht="26.25" customHeight="1">
      <c r="A8" s="2076" t="s">
        <v>866</v>
      </c>
      <c r="B8" s="2076"/>
      <c r="C8" s="2069"/>
      <c r="D8" s="2077"/>
      <c r="E8" s="775"/>
      <c r="F8" s="776"/>
      <c r="G8" s="776"/>
      <c r="H8" s="776"/>
      <c r="I8" s="776"/>
      <c r="J8" s="776"/>
      <c r="K8" s="776"/>
      <c r="L8" s="776"/>
      <c r="M8" s="776"/>
      <c r="N8" s="776"/>
      <c r="O8" s="776"/>
      <c r="P8" s="776"/>
    </row>
    <row r="9" spans="1:17" ht="26.25" customHeight="1" thickBot="1">
      <c r="A9" s="2078" t="s">
        <v>867</v>
      </c>
      <c r="B9" s="2078"/>
      <c r="C9" s="2079"/>
      <c r="D9" s="2080"/>
      <c r="E9" s="777"/>
      <c r="F9" s="778"/>
      <c r="G9" s="778"/>
      <c r="H9" s="778"/>
      <c r="I9" s="778"/>
      <c r="J9" s="778"/>
      <c r="K9" s="778"/>
      <c r="L9" s="778"/>
      <c r="M9" s="778"/>
      <c r="N9" s="778"/>
      <c r="O9" s="778"/>
      <c r="P9" s="778"/>
      <c r="Q9" s="779"/>
    </row>
    <row r="10" spans="1:17" ht="19.5" customHeight="1" thickTop="1">
      <c r="A10" s="2081" t="s">
        <v>868</v>
      </c>
      <c r="B10" s="2083" t="s">
        <v>869</v>
      </c>
      <c r="C10" s="2085" t="s">
        <v>870</v>
      </c>
      <c r="D10" s="2086"/>
      <c r="E10" s="780"/>
      <c r="F10" s="781"/>
      <c r="G10" s="782"/>
      <c r="H10" s="781"/>
      <c r="I10" s="782"/>
      <c r="J10" s="781"/>
      <c r="K10" s="782"/>
      <c r="L10" s="781"/>
      <c r="M10" s="782"/>
      <c r="N10" s="781"/>
      <c r="O10" s="782"/>
      <c r="P10" s="781"/>
    </row>
    <row r="11" spans="1:17" ht="19.5" customHeight="1">
      <c r="A11" s="2082"/>
      <c r="B11" s="2084"/>
      <c r="C11" s="2074" t="s">
        <v>871</v>
      </c>
      <c r="D11" s="2075"/>
      <c r="E11" s="783"/>
      <c r="F11" s="776"/>
      <c r="G11" s="784"/>
      <c r="H11" s="776"/>
      <c r="I11" s="784"/>
      <c r="J11" s="776"/>
      <c r="K11" s="784"/>
      <c r="L11" s="776"/>
      <c r="M11" s="784"/>
      <c r="N11" s="776"/>
      <c r="O11" s="784"/>
      <c r="P11" s="776"/>
    </row>
    <row r="12" spans="1:17" ht="19.5" customHeight="1">
      <c r="A12" s="2082"/>
      <c r="B12" s="2084"/>
      <c r="C12" s="2074" t="s">
        <v>872</v>
      </c>
      <c r="D12" s="2075"/>
      <c r="E12" s="783"/>
      <c r="F12" s="776"/>
      <c r="G12" s="784"/>
      <c r="H12" s="776"/>
      <c r="I12" s="784"/>
      <c r="J12" s="776"/>
      <c r="K12" s="784"/>
      <c r="L12" s="776"/>
      <c r="M12" s="784"/>
      <c r="N12" s="776"/>
      <c r="O12" s="784"/>
      <c r="P12" s="776"/>
    </row>
    <row r="13" spans="1:17" ht="19.5" customHeight="1">
      <c r="A13" s="2082"/>
      <c r="B13" s="2084"/>
      <c r="C13" s="2074" t="s">
        <v>873</v>
      </c>
      <c r="D13" s="2075"/>
      <c r="E13" s="783"/>
      <c r="F13" s="776"/>
      <c r="G13" s="784"/>
      <c r="H13" s="776"/>
      <c r="I13" s="784"/>
      <c r="J13" s="776"/>
      <c r="K13" s="784"/>
      <c r="L13" s="776"/>
      <c r="M13" s="784"/>
      <c r="N13" s="776"/>
      <c r="O13" s="784"/>
      <c r="P13" s="776"/>
    </row>
    <row r="14" spans="1:17" ht="19.5" customHeight="1">
      <c r="A14" s="2082"/>
      <c r="B14" s="2084"/>
      <c r="C14" s="2074" t="s">
        <v>874</v>
      </c>
      <c r="D14" s="2075"/>
      <c r="E14" s="783"/>
      <c r="F14" s="776"/>
      <c r="G14" s="784"/>
      <c r="H14" s="776"/>
      <c r="I14" s="784"/>
      <c r="J14" s="776"/>
      <c r="K14" s="784"/>
      <c r="L14" s="776"/>
      <c r="M14" s="784"/>
      <c r="N14" s="776"/>
      <c r="O14" s="784"/>
      <c r="P14" s="776"/>
    </row>
    <row r="15" spans="1:17" ht="19.5" customHeight="1">
      <c r="A15" s="2082"/>
      <c r="B15" s="2084"/>
      <c r="C15" s="2074" t="s">
        <v>875</v>
      </c>
      <c r="D15" s="2075"/>
      <c r="E15" s="783"/>
      <c r="F15" s="776"/>
      <c r="G15" s="784"/>
      <c r="H15" s="776"/>
      <c r="I15" s="784"/>
      <c r="J15" s="776"/>
      <c r="K15" s="784"/>
      <c r="L15" s="776"/>
      <c r="M15" s="784"/>
      <c r="N15" s="776"/>
      <c r="O15" s="784"/>
      <c r="P15" s="776"/>
    </row>
    <row r="16" spans="1:17" ht="19.5" customHeight="1">
      <c r="A16" s="2082"/>
      <c r="B16" s="2084"/>
      <c r="C16" s="2074" t="s">
        <v>876</v>
      </c>
      <c r="D16" s="2075"/>
      <c r="E16" s="783"/>
      <c r="F16" s="776"/>
      <c r="G16" s="784"/>
      <c r="H16" s="776"/>
      <c r="I16" s="784"/>
      <c r="J16" s="776"/>
      <c r="K16" s="784"/>
      <c r="L16" s="776"/>
      <c r="M16" s="784"/>
      <c r="N16" s="776"/>
      <c r="O16" s="784"/>
      <c r="P16" s="776"/>
    </row>
    <row r="17" spans="1:16" ht="19.5" customHeight="1">
      <c r="A17" s="2082"/>
      <c r="B17" s="2084"/>
      <c r="C17" s="2074" t="s">
        <v>877</v>
      </c>
      <c r="D17" s="2075"/>
      <c r="E17" s="785"/>
      <c r="F17" s="776"/>
      <c r="G17" s="786"/>
      <c r="H17" s="776"/>
      <c r="I17" s="786"/>
      <c r="J17" s="776"/>
      <c r="K17" s="786"/>
      <c r="L17" s="776"/>
      <c r="M17" s="786"/>
      <c r="N17" s="776"/>
      <c r="O17" s="786"/>
      <c r="P17" s="776"/>
    </row>
    <row r="18" spans="1:16" ht="19.5" customHeight="1">
      <c r="A18" s="2082"/>
      <c r="B18" s="2084"/>
      <c r="C18" s="2074" t="s">
        <v>878</v>
      </c>
      <c r="D18" s="2075"/>
      <c r="E18" s="785"/>
      <c r="F18" s="776"/>
      <c r="G18" s="786"/>
      <c r="H18" s="776"/>
      <c r="I18" s="786"/>
      <c r="J18" s="776"/>
      <c r="K18" s="786"/>
      <c r="L18" s="776"/>
      <c r="M18" s="786"/>
      <c r="N18" s="776"/>
      <c r="O18" s="786"/>
      <c r="P18" s="776"/>
    </row>
    <row r="19" spans="1:16" ht="19.5" customHeight="1">
      <c r="A19" s="2082"/>
      <c r="B19" s="2084"/>
      <c r="C19" s="2074" t="s">
        <v>879</v>
      </c>
      <c r="D19" s="2075"/>
      <c r="E19" s="785"/>
      <c r="F19" s="776"/>
      <c r="G19" s="786"/>
      <c r="H19" s="776"/>
      <c r="I19" s="786"/>
      <c r="J19" s="776"/>
      <c r="K19" s="786"/>
      <c r="L19" s="776"/>
      <c r="M19" s="786"/>
      <c r="N19" s="776"/>
      <c r="O19" s="786"/>
      <c r="P19" s="776"/>
    </row>
    <row r="20" spans="1:16" ht="19.5" customHeight="1">
      <c r="A20" s="2082"/>
      <c r="B20" s="2084"/>
      <c r="C20" s="2074"/>
      <c r="D20" s="2075"/>
      <c r="E20" s="783"/>
      <c r="F20" s="776"/>
      <c r="G20" s="784"/>
      <c r="H20" s="776"/>
      <c r="I20" s="784"/>
      <c r="J20" s="776"/>
      <c r="K20" s="784"/>
      <c r="L20" s="776"/>
      <c r="M20" s="784"/>
      <c r="N20" s="776"/>
      <c r="O20" s="784"/>
      <c r="P20" s="776"/>
    </row>
    <row r="21" spans="1:16" ht="19.5" customHeight="1">
      <c r="A21" s="2082"/>
      <c r="B21" s="2091" t="s">
        <v>880</v>
      </c>
      <c r="C21" s="2074" t="s">
        <v>881</v>
      </c>
      <c r="D21" s="2075"/>
      <c r="E21" s="783"/>
      <c r="F21" s="776"/>
      <c r="G21" s="784"/>
      <c r="H21" s="776"/>
      <c r="I21" s="784"/>
      <c r="J21" s="776"/>
      <c r="K21" s="784"/>
      <c r="L21" s="776"/>
      <c r="M21" s="784"/>
      <c r="N21" s="776"/>
      <c r="O21" s="784"/>
      <c r="P21" s="776"/>
    </row>
    <row r="22" spans="1:16" ht="19.5" customHeight="1">
      <c r="A22" s="2082"/>
      <c r="B22" s="2092"/>
      <c r="C22" s="2093" t="s">
        <v>882</v>
      </c>
      <c r="D22" s="2094"/>
      <c r="E22" s="783"/>
      <c r="F22" s="776"/>
      <c r="G22" s="784"/>
      <c r="H22" s="776"/>
      <c r="I22" s="784"/>
      <c r="J22" s="776"/>
      <c r="K22" s="784"/>
      <c r="L22" s="776"/>
      <c r="M22" s="784"/>
      <c r="N22" s="776"/>
      <c r="O22" s="784"/>
      <c r="P22" s="776"/>
    </row>
    <row r="23" spans="1:16" ht="19.5" customHeight="1">
      <c r="A23" s="2082"/>
      <c r="B23" s="2095" t="s">
        <v>883</v>
      </c>
      <c r="C23" s="2074" t="s">
        <v>884</v>
      </c>
      <c r="D23" s="2075"/>
      <c r="E23" s="783"/>
      <c r="F23" s="776"/>
      <c r="G23" s="784"/>
      <c r="H23" s="776"/>
      <c r="I23" s="784"/>
      <c r="J23" s="776"/>
      <c r="K23" s="784"/>
      <c r="L23" s="776"/>
      <c r="M23" s="784"/>
      <c r="N23" s="776"/>
      <c r="O23" s="784"/>
      <c r="P23" s="776"/>
    </row>
    <row r="24" spans="1:16" ht="19.5" customHeight="1">
      <c r="A24" s="2082"/>
      <c r="B24" s="2096"/>
      <c r="C24" s="2074" t="s">
        <v>885</v>
      </c>
      <c r="D24" s="2075"/>
      <c r="E24" s="783"/>
      <c r="F24" s="776"/>
      <c r="G24" s="784"/>
      <c r="H24" s="776"/>
      <c r="I24" s="784"/>
      <c r="J24" s="776"/>
      <c r="K24" s="784"/>
      <c r="L24" s="776"/>
      <c r="M24" s="784"/>
      <c r="N24" s="776"/>
      <c r="O24" s="784"/>
      <c r="P24" s="776"/>
    </row>
    <row r="25" spans="1:16" ht="19.5" customHeight="1">
      <c r="A25" s="2082"/>
      <c r="B25" s="2087" t="s">
        <v>887</v>
      </c>
      <c r="C25" s="2088" t="s">
        <v>888</v>
      </c>
      <c r="D25" s="2089"/>
      <c r="E25" s="783"/>
      <c r="F25" s="776"/>
      <c r="G25" s="784"/>
      <c r="H25" s="776"/>
      <c r="I25" s="784"/>
      <c r="J25" s="776"/>
      <c r="K25" s="784"/>
      <c r="L25" s="776"/>
      <c r="M25" s="784"/>
      <c r="N25" s="776"/>
      <c r="O25" s="784"/>
      <c r="P25" s="776"/>
    </row>
    <row r="26" spans="1:16" ht="19.5" customHeight="1">
      <c r="A26" s="2082"/>
      <c r="B26" s="2087"/>
      <c r="C26" s="2074" t="s">
        <v>889</v>
      </c>
      <c r="D26" s="2090"/>
      <c r="E26" s="785"/>
      <c r="F26" s="776"/>
      <c r="G26" s="786"/>
      <c r="H26" s="776"/>
      <c r="I26" s="786"/>
      <c r="J26" s="776"/>
      <c r="K26" s="786"/>
      <c r="L26" s="776"/>
      <c r="M26" s="786"/>
      <c r="N26" s="776"/>
      <c r="O26" s="786"/>
      <c r="P26" s="776"/>
    </row>
    <row r="27" spans="1:16" ht="19.5" customHeight="1">
      <c r="A27" s="2082"/>
      <c r="B27" s="787"/>
      <c r="C27" s="2074"/>
      <c r="D27" s="2075"/>
      <c r="E27" s="785"/>
      <c r="F27" s="776"/>
      <c r="G27" s="786"/>
      <c r="H27" s="776"/>
      <c r="I27" s="786"/>
      <c r="J27" s="776"/>
      <c r="K27" s="786"/>
      <c r="L27" s="776"/>
      <c r="M27" s="786"/>
      <c r="N27" s="776"/>
      <c r="O27" s="786"/>
      <c r="P27" s="776"/>
    </row>
  </sheetData>
  <mergeCells count="35">
    <mergeCell ref="B25:B26"/>
    <mergeCell ref="C25:D25"/>
    <mergeCell ref="C26:D26"/>
    <mergeCell ref="C27:D27"/>
    <mergeCell ref="C19:D19"/>
    <mergeCell ref="C20:D20"/>
    <mergeCell ref="B21:B22"/>
    <mergeCell ref="C21:D21"/>
    <mergeCell ref="C22:D22"/>
    <mergeCell ref="B23:B24"/>
    <mergeCell ref="C23:D23"/>
    <mergeCell ref="C24:D24"/>
    <mergeCell ref="C18:D18"/>
    <mergeCell ref="A3:C3"/>
    <mergeCell ref="D3:P3"/>
    <mergeCell ref="A5:D7"/>
    <mergeCell ref="A8:D8"/>
    <mergeCell ref="A9:D9"/>
    <mergeCell ref="A10:A27"/>
    <mergeCell ref="B10:B20"/>
    <mergeCell ref="C10:D10"/>
    <mergeCell ref="C11:D11"/>
    <mergeCell ref="C12:D12"/>
    <mergeCell ref="C13:D13"/>
    <mergeCell ref="C14:D14"/>
    <mergeCell ref="C15:D15"/>
    <mergeCell ref="C16:D16"/>
    <mergeCell ref="C17:D17"/>
    <mergeCell ref="A1:P1"/>
    <mergeCell ref="A2:C2"/>
    <mergeCell ref="D2:G2"/>
    <mergeCell ref="H2:I2"/>
    <mergeCell ref="J2:K2"/>
    <mergeCell ref="L2:M2"/>
    <mergeCell ref="N2:P2"/>
  </mergeCells>
  <phoneticPr fontId="4"/>
  <pageMargins left="0.59055118110236227" right="0.59055118110236227" top="0.70866141732283472" bottom="0.70866141732283472" header="0.31496062992125984" footer="0.31496062992125984"/>
  <pageSetup paperSize="9" orientation="landscape"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
    <tabColor rgb="FFFF0000"/>
  </sheetPr>
  <dimension ref="B2:U50"/>
  <sheetViews>
    <sheetView zoomScaleNormal="100" workbookViewId="0">
      <selection activeCell="B1" sqref="B1"/>
    </sheetView>
  </sheetViews>
  <sheetFormatPr defaultRowHeight="13.5"/>
  <cols>
    <col min="1" max="1" width="0.75" customWidth="1"/>
    <col min="2" max="2" width="8" customWidth="1"/>
    <col min="3" max="3" width="3.875" customWidth="1"/>
    <col min="4" max="4" width="25.375" customWidth="1"/>
    <col min="8" max="8" width="13.125" customWidth="1"/>
    <col min="9" max="9" width="9.25" customWidth="1"/>
    <col min="10" max="10" width="12.25" customWidth="1"/>
    <col min="11" max="11" width="14.375" style="200" hidden="1" customWidth="1"/>
    <col min="12" max="12" width="16.5" style="200" hidden="1" customWidth="1"/>
    <col min="13" max="13" width="15.5" style="200" hidden="1" customWidth="1"/>
    <col min="14" max="14" width="12.875" style="200" hidden="1" customWidth="1"/>
    <col min="15" max="15" width="15.625" style="200" hidden="1" customWidth="1"/>
    <col min="16" max="16" width="8.5" customWidth="1"/>
    <col min="17" max="17" width="11" customWidth="1"/>
    <col min="18" max="18" width="7.75" customWidth="1"/>
    <col min="19" max="19" width="9.25" customWidth="1"/>
    <col min="20" max="20" width="2" customWidth="1"/>
    <col min="257" max="257" width="0.75" customWidth="1"/>
    <col min="258" max="258" width="8" customWidth="1"/>
    <col min="259" max="259" width="3.875" customWidth="1"/>
    <col min="260" max="260" width="25.375" customWidth="1"/>
    <col min="264" max="264" width="13.125" customWidth="1"/>
    <col min="265" max="265" width="9.25" customWidth="1"/>
    <col min="266" max="266" width="12.25" customWidth="1"/>
    <col min="267" max="271" width="0" hidden="1" customWidth="1"/>
    <col min="272" max="272" width="8.5" customWidth="1"/>
    <col min="273" max="273" width="11" customWidth="1"/>
    <col min="274" max="274" width="7.75" customWidth="1"/>
    <col min="275" max="275" width="9.25" customWidth="1"/>
    <col min="276" max="276" width="2" customWidth="1"/>
    <col min="513" max="513" width="0.75" customWidth="1"/>
    <col min="514" max="514" width="8" customWidth="1"/>
    <col min="515" max="515" width="3.875" customWidth="1"/>
    <col min="516" max="516" width="25.375" customWidth="1"/>
    <col min="520" max="520" width="13.125" customWidth="1"/>
    <col min="521" max="521" width="9.25" customWidth="1"/>
    <col min="522" max="522" width="12.25" customWidth="1"/>
    <col min="523" max="527" width="0" hidden="1" customWidth="1"/>
    <col min="528" max="528" width="8.5" customWidth="1"/>
    <col min="529" max="529" width="11" customWidth="1"/>
    <col min="530" max="530" width="7.75" customWidth="1"/>
    <col min="531" max="531" width="9.25" customWidth="1"/>
    <col min="532" max="532" width="2" customWidth="1"/>
    <col min="769" max="769" width="0.75" customWidth="1"/>
    <col min="770" max="770" width="8" customWidth="1"/>
    <col min="771" max="771" width="3.875" customWidth="1"/>
    <col min="772" max="772" width="25.375" customWidth="1"/>
    <col min="776" max="776" width="13.125" customWidth="1"/>
    <col min="777" max="777" width="9.25" customWidth="1"/>
    <col min="778" max="778" width="12.25" customWidth="1"/>
    <col min="779" max="783" width="0" hidden="1" customWidth="1"/>
    <col min="784" max="784" width="8.5" customWidth="1"/>
    <col min="785" max="785" width="11" customWidth="1"/>
    <col min="786" max="786" width="7.75" customWidth="1"/>
    <col min="787" max="787" width="9.25" customWidth="1"/>
    <col min="788" max="788" width="2" customWidth="1"/>
    <col min="1025" max="1025" width="0.75" customWidth="1"/>
    <col min="1026" max="1026" width="8" customWidth="1"/>
    <col min="1027" max="1027" width="3.875" customWidth="1"/>
    <col min="1028" max="1028" width="25.375" customWidth="1"/>
    <col min="1032" max="1032" width="13.125" customWidth="1"/>
    <col min="1033" max="1033" width="9.25" customWidth="1"/>
    <col min="1034" max="1034" width="12.25" customWidth="1"/>
    <col min="1035" max="1039" width="0" hidden="1" customWidth="1"/>
    <col min="1040" max="1040" width="8.5" customWidth="1"/>
    <col min="1041" max="1041" width="11" customWidth="1"/>
    <col min="1042" max="1042" width="7.75" customWidth="1"/>
    <col min="1043" max="1043" width="9.25" customWidth="1"/>
    <col min="1044" max="1044" width="2" customWidth="1"/>
    <col min="1281" max="1281" width="0.75" customWidth="1"/>
    <col min="1282" max="1282" width="8" customWidth="1"/>
    <col min="1283" max="1283" width="3.875" customWidth="1"/>
    <col min="1284" max="1284" width="25.375" customWidth="1"/>
    <col min="1288" max="1288" width="13.125" customWidth="1"/>
    <col min="1289" max="1289" width="9.25" customWidth="1"/>
    <col min="1290" max="1290" width="12.25" customWidth="1"/>
    <col min="1291" max="1295" width="0" hidden="1" customWidth="1"/>
    <col min="1296" max="1296" width="8.5" customWidth="1"/>
    <col min="1297" max="1297" width="11" customWidth="1"/>
    <col min="1298" max="1298" width="7.75" customWidth="1"/>
    <col min="1299" max="1299" width="9.25" customWidth="1"/>
    <col min="1300" max="1300" width="2" customWidth="1"/>
    <col min="1537" max="1537" width="0.75" customWidth="1"/>
    <col min="1538" max="1538" width="8" customWidth="1"/>
    <col min="1539" max="1539" width="3.875" customWidth="1"/>
    <col min="1540" max="1540" width="25.375" customWidth="1"/>
    <col min="1544" max="1544" width="13.125" customWidth="1"/>
    <col min="1545" max="1545" width="9.25" customWidth="1"/>
    <col min="1546" max="1546" width="12.25" customWidth="1"/>
    <col min="1547" max="1551" width="0" hidden="1" customWidth="1"/>
    <col min="1552" max="1552" width="8.5" customWidth="1"/>
    <col min="1553" max="1553" width="11" customWidth="1"/>
    <col min="1554" max="1554" width="7.75" customWidth="1"/>
    <col min="1555" max="1555" width="9.25" customWidth="1"/>
    <col min="1556" max="1556" width="2" customWidth="1"/>
    <col min="1793" max="1793" width="0.75" customWidth="1"/>
    <col min="1794" max="1794" width="8" customWidth="1"/>
    <col min="1795" max="1795" width="3.875" customWidth="1"/>
    <col min="1796" max="1796" width="25.375" customWidth="1"/>
    <col min="1800" max="1800" width="13.125" customWidth="1"/>
    <col min="1801" max="1801" width="9.25" customWidth="1"/>
    <col min="1802" max="1802" width="12.25" customWidth="1"/>
    <col min="1803" max="1807" width="0" hidden="1" customWidth="1"/>
    <col min="1808" max="1808" width="8.5" customWidth="1"/>
    <col min="1809" max="1809" width="11" customWidth="1"/>
    <col min="1810" max="1810" width="7.75" customWidth="1"/>
    <col min="1811" max="1811" width="9.25" customWidth="1"/>
    <col min="1812" max="1812" width="2" customWidth="1"/>
    <col min="2049" max="2049" width="0.75" customWidth="1"/>
    <col min="2050" max="2050" width="8" customWidth="1"/>
    <col min="2051" max="2051" width="3.875" customWidth="1"/>
    <col min="2052" max="2052" width="25.375" customWidth="1"/>
    <col min="2056" max="2056" width="13.125" customWidth="1"/>
    <col min="2057" max="2057" width="9.25" customWidth="1"/>
    <col min="2058" max="2058" width="12.25" customWidth="1"/>
    <col min="2059" max="2063" width="0" hidden="1" customWidth="1"/>
    <col min="2064" max="2064" width="8.5" customWidth="1"/>
    <col min="2065" max="2065" width="11" customWidth="1"/>
    <col min="2066" max="2066" width="7.75" customWidth="1"/>
    <col min="2067" max="2067" width="9.25" customWidth="1"/>
    <col min="2068" max="2068" width="2" customWidth="1"/>
    <col min="2305" max="2305" width="0.75" customWidth="1"/>
    <col min="2306" max="2306" width="8" customWidth="1"/>
    <col min="2307" max="2307" width="3.875" customWidth="1"/>
    <col min="2308" max="2308" width="25.375" customWidth="1"/>
    <col min="2312" max="2312" width="13.125" customWidth="1"/>
    <col min="2313" max="2313" width="9.25" customWidth="1"/>
    <col min="2314" max="2314" width="12.25" customWidth="1"/>
    <col min="2315" max="2319" width="0" hidden="1" customWidth="1"/>
    <col min="2320" max="2320" width="8.5" customWidth="1"/>
    <col min="2321" max="2321" width="11" customWidth="1"/>
    <col min="2322" max="2322" width="7.75" customWidth="1"/>
    <col min="2323" max="2323" width="9.25" customWidth="1"/>
    <col min="2324" max="2324" width="2" customWidth="1"/>
    <col min="2561" max="2561" width="0.75" customWidth="1"/>
    <col min="2562" max="2562" width="8" customWidth="1"/>
    <col min="2563" max="2563" width="3.875" customWidth="1"/>
    <col min="2564" max="2564" width="25.375" customWidth="1"/>
    <col min="2568" max="2568" width="13.125" customWidth="1"/>
    <col min="2569" max="2569" width="9.25" customWidth="1"/>
    <col min="2570" max="2570" width="12.25" customWidth="1"/>
    <col min="2571" max="2575" width="0" hidden="1" customWidth="1"/>
    <col min="2576" max="2576" width="8.5" customWidth="1"/>
    <col min="2577" max="2577" width="11" customWidth="1"/>
    <col min="2578" max="2578" width="7.75" customWidth="1"/>
    <col min="2579" max="2579" width="9.25" customWidth="1"/>
    <col min="2580" max="2580" width="2" customWidth="1"/>
    <col min="2817" max="2817" width="0.75" customWidth="1"/>
    <col min="2818" max="2818" width="8" customWidth="1"/>
    <col min="2819" max="2819" width="3.875" customWidth="1"/>
    <col min="2820" max="2820" width="25.375" customWidth="1"/>
    <col min="2824" max="2824" width="13.125" customWidth="1"/>
    <col min="2825" max="2825" width="9.25" customWidth="1"/>
    <col min="2826" max="2826" width="12.25" customWidth="1"/>
    <col min="2827" max="2831" width="0" hidden="1" customWidth="1"/>
    <col min="2832" max="2832" width="8.5" customWidth="1"/>
    <col min="2833" max="2833" width="11" customWidth="1"/>
    <col min="2834" max="2834" width="7.75" customWidth="1"/>
    <col min="2835" max="2835" width="9.25" customWidth="1"/>
    <col min="2836" max="2836" width="2" customWidth="1"/>
    <col min="3073" max="3073" width="0.75" customWidth="1"/>
    <col min="3074" max="3074" width="8" customWidth="1"/>
    <col min="3075" max="3075" width="3.875" customWidth="1"/>
    <col min="3076" max="3076" width="25.375" customWidth="1"/>
    <col min="3080" max="3080" width="13.125" customWidth="1"/>
    <col min="3081" max="3081" width="9.25" customWidth="1"/>
    <col min="3082" max="3082" width="12.25" customWidth="1"/>
    <col min="3083" max="3087" width="0" hidden="1" customWidth="1"/>
    <col min="3088" max="3088" width="8.5" customWidth="1"/>
    <col min="3089" max="3089" width="11" customWidth="1"/>
    <col min="3090" max="3090" width="7.75" customWidth="1"/>
    <col min="3091" max="3091" width="9.25" customWidth="1"/>
    <col min="3092" max="3092" width="2" customWidth="1"/>
    <col min="3329" max="3329" width="0.75" customWidth="1"/>
    <col min="3330" max="3330" width="8" customWidth="1"/>
    <col min="3331" max="3331" width="3.875" customWidth="1"/>
    <col min="3332" max="3332" width="25.375" customWidth="1"/>
    <col min="3336" max="3336" width="13.125" customWidth="1"/>
    <col min="3337" max="3337" width="9.25" customWidth="1"/>
    <col min="3338" max="3338" width="12.25" customWidth="1"/>
    <col min="3339" max="3343" width="0" hidden="1" customWidth="1"/>
    <col min="3344" max="3344" width="8.5" customWidth="1"/>
    <col min="3345" max="3345" width="11" customWidth="1"/>
    <col min="3346" max="3346" width="7.75" customWidth="1"/>
    <col min="3347" max="3347" width="9.25" customWidth="1"/>
    <col min="3348" max="3348" width="2" customWidth="1"/>
    <col min="3585" max="3585" width="0.75" customWidth="1"/>
    <col min="3586" max="3586" width="8" customWidth="1"/>
    <col min="3587" max="3587" width="3.875" customWidth="1"/>
    <col min="3588" max="3588" width="25.375" customWidth="1"/>
    <col min="3592" max="3592" width="13.125" customWidth="1"/>
    <col min="3593" max="3593" width="9.25" customWidth="1"/>
    <col min="3594" max="3594" width="12.25" customWidth="1"/>
    <col min="3595" max="3599" width="0" hidden="1" customWidth="1"/>
    <col min="3600" max="3600" width="8.5" customWidth="1"/>
    <col min="3601" max="3601" width="11" customWidth="1"/>
    <col min="3602" max="3602" width="7.75" customWidth="1"/>
    <col min="3603" max="3603" width="9.25" customWidth="1"/>
    <col min="3604" max="3604" width="2" customWidth="1"/>
    <col min="3841" max="3841" width="0.75" customWidth="1"/>
    <col min="3842" max="3842" width="8" customWidth="1"/>
    <col min="3843" max="3843" width="3.875" customWidth="1"/>
    <col min="3844" max="3844" width="25.375" customWidth="1"/>
    <col min="3848" max="3848" width="13.125" customWidth="1"/>
    <col min="3849" max="3849" width="9.25" customWidth="1"/>
    <col min="3850" max="3850" width="12.25" customWidth="1"/>
    <col min="3851" max="3855" width="0" hidden="1" customWidth="1"/>
    <col min="3856" max="3856" width="8.5" customWidth="1"/>
    <col min="3857" max="3857" width="11" customWidth="1"/>
    <col min="3858" max="3858" width="7.75" customWidth="1"/>
    <col min="3859" max="3859" width="9.25" customWidth="1"/>
    <col min="3860" max="3860" width="2" customWidth="1"/>
    <col min="4097" max="4097" width="0.75" customWidth="1"/>
    <col min="4098" max="4098" width="8" customWidth="1"/>
    <col min="4099" max="4099" width="3.875" customWidth="1"/>
    <col min="4100" max="4100" width="25.375" customWidth="1"/>
    <col min="4104" max="4104" width="13.125" customWidth="1"/>
    <col min="4105" max="4105" width="9.25" customWidth="1"/>
    <col min="4106" max="4106" width="12.25" customWidth="1"/>
    <col min="4107" max="4111" width="0" hidden="1" customWidth="1"/>
    <col min="4112" max="4112" width="8.5" customWidth="1"/>
    <col min="4113" max="4113" width="11" customWidth="1"/>
    <col min="4114" max="4114" width="7.75" customWidth="1"/>
    <col min="4115" max="4115" width="9.25" customWidth="1"/>
    <col min="4116" max="4116" width="2" customWidth="1"/>
    <col min="4353" max="4353" width="0.75" customWidth="1"/>
    <col min="4354" max="4354" width="8" customWidth="1"/>
    <col min="4355" max="4355" width="3.875" customWidth="1"/>
    <col min="4356" max="4356" width="25.375" customWidth="1"/>
    <col min="4360" max="4360" width="13.125" customWidth="1"/>
    <col min="4361" max="4361" width="9.25" customWidth="1"/>
    <col min="4362" max="4362" width="12.25" customWidth="1"/>
    <col min="4363" max="4367" width="0" hidden="1" customWidth="1"/>
    <col min="4368" max="4368" width="8.5" customWidth="1"/>
    <col min="4369" max="4369" width="11" customWidth="1"/>
    <col min="4370" max="4370" width="7.75" customWidth="1"/>
    <col min="4371" max="4371" width="9.25" customWidth="1"/>
    <col min="4372" max="4372" width="2" customWidth="1"/>
    <col min="4609" max="4609" width="0.75" customWidth="1"/>
    <col min="4610" max="4610" width="8" customWidth="1"/>
    <col min="4611" max="4611" width="3.875" customWidth="1"/>
    <col min="4612" max="4612" width="25.375" customWidth="1"/>
    <col min="4616" max="4616" width="13.125" customWidth="1"/>
    <col min="4617" max="4617" width="9.25" customWidth="1"/>
    <col min="4618" max="4618" width="12.25" customWidth="1"/>
    <col min="4619" max="4623" width="0" hidden="1" customWidth="1"/>
    <col min="4624" max="4624" width="8.5" customWidth="1"/>
    <col min="4625" max="4625" width="11" customWidth="1"/>
    <col min="4626" max="4626" width="7.75" customWidth="1"/>
    <col min="4627" max="4627" width="9.25" customWidth="1"/>
    <col min="4628" max="4628" width="2" customWidth="1"/>
    <col min="4865" max="4865" width="0.75" customWidth="1"/>
    <col min="4866" max="4866" width="8" customWidth="1"/>
    <col min="4867" max="4867" width="3.875" customWidth="1"/>
    <col min="4868" max="4868" width="25.375" customWidth="1"/>
    <col min="4872" max="4872" width="13.125" customWidth="1"/>
    <col min="4873" max="4873" width="9.25" customWidth="1"/>
    <col min="4874" max="4874" width="12.25" customWidth="1"/>
    <col min="4875" max="4879" width="0" hidden="1" customWidth="1"/>
    <col min="4880" max="4880" width="8.5" customWidth="1"/>
    <col min="4881" max="4881" width="11" customWidth="1"/>
    <col min="4882" max="4882" width="7.75" customWidth="1"/>
    <col min="4883" max="4883" width="9.25" customWidth="1"/>
    <col min="4884" max="4884" width="2" customWidth="1"/>
    <col min="5121" max="5121" width="0.75" customWidth="1"/>
    <col min="5122" max="5122" width="8" customWidth="1"/>
    <col min="5123" max="5123" width="3.875" customWidth="1"/>
    <col min="5124" max="5124" width="25.375" customWidth="1"/>
    <col min="5128" max="5128" width="13.125" customWidth="1"/>
    <col min="5129" max="5129" width="9.25" customWidth="1"/>
    <col min="5130" max="5130" width="12.25" customWidth="1"/>
    <col min="5131" max="5135" width="0" hidden="1" customWidth="1"/>
    <col min="5136" max="5136" width="8.5" customWidth="1"/>
    <col min="5137" max="5137" width="11" customWidth="1"/>
    <col min="5138" max="5138" width="7.75" customWidth="1"/>
    <col min="5139" max="5139" width="9.25" customWidth="1"/>
    <col min="5140" max="5140" width="2" customWidth="1"/>
    <col min="5377" max="5377" width="0.75" customWidth="1"/>
    <col min="5378" max="5378" width="8" customWidth="1"/>
    <col min="5379" max="5379" width="3.875" customWidth="1"/>
    <col min="5380" max="5380" width="25.375" customWidth="1"/>
    <col min="5384" max="5384" width="13.125" customWidth="1"/>
    <col min="5385" max="5385" width="9.25" customWidth="1"/>
    <col min="5386" max="5386" width="12.25" customWidth="1"/>
    <col min="5387" max="5391" width="0" hidden="1" customWidth="1"/>
    <col min="5392" max="5392" width="8.5" customWidth="1"/>
    <col min="5393" max="5393" width="11" customWidth="1"/>
    <col min="5394" max="5394" width="7.75" customWidth="1"/>
    <col min="5395" max="5395" width="9.25" customWidth="1"/>
    <col min="5396" max="5396" width="2" customWidth="1"/>
    <col min="5633" max="5633" width="0.75" customWidth="1"/>
    <col min="5634" max="5634" width="8" customWidth="1"/>
    <col min="5635" max="5635" width="3.875" customWidth="1"/>
    <col min="5636" max="5636" width="25.375" customWidth="1"/>
    <col min="5640" max="5640" width="13.125" customWidth="1"/>
    <col min="5641" max="5641" width="9.25" customWidth="1"/>
    <col min="5642" max="5642" width="12.25" customWidth="1"/>
    <col min="5643" max="5647" width="0" hidden="1" customWidth="1"/>
    <col min="5648" max="5648" width="8.5" customWidth="1"/>
    <col min="5649" max="5649" width="11" customWidth="1"/>
    <col min="5650" max="5650" width="7.75" customWidth="1"/>
    <col min="5651" max="5651" width="9.25" customWidth="1"/>
    <col min="5652" max="5652" width="2" customWidth="1"/>
    <col min="5889" max="5889" width="0.75" customWidth="1"/>
    <col min="5890" max="5890" width="8" customWidth="1"/>
    <col min="5891" max="5891" width="3.875" customWidth="1"/>
    <col min="5892" max="5892" width="25.375" customWidth="1"/>
    <col min="5896" max="5896" width="13.125" customWidth="1"/>
    <col min="5897" max="5897" width="9.25" customWidth="1"/>
    <col min="5898" max="5898" width="12.25" customWidth="1"/>
    <col min="5899" max="5903" width="0" hidden="1" customWidth="1"/>
    <col min="5904" max="5904" width="8.5" customWidth="1"/>
    <col min="5905" max="5905" width="11" customWidth="1"/>
    <col min="5906" max="5906" width="7.75" customWidth="1"/>
    <col min="5907" max="5907" width="9.25" customWidth="1"/>
    <col min="5908" max="5908" width="2" customWidth="1"/>
    <col min="6145" max="6145" width="0.75" customWidth="1"/>
    <col min="6146" max="6146" width="8" customWidth="1"/>
    <col min="6147" max="6147" width="3.875" customWidth="1"/>
    <col min="6148" max="6148" width="25.375" customWidth="1"/>
    <col min="6152" max="6152" width="13.125" customWidth="1"/>
    <col min="6153" max="6153" width="9.25" customWidth="1"/>
    <col min="6154" max="6154" width="12.25" customWidth="1"/>
    <col min="6155" max="6159" width="0" hidden="1" customWidth="1"/>
    <col min="6160" max="6160" width="8.5" customWidth="1"/>
    <col min="6161" max="6161" width="11" customWidth="1"/>
    <col min="6162" max="6162" width="7.75" customWidth="1"/>
    <col min="6163" max="6163" width="9.25" customWidth="1"/>
    <col min="6164" max="6164" width="2" customWidth="1"/>
    <col min="6401" max="6401" width="0.75" customWidth="1"/>
    <col min="6402" max="6402" width="8" customWidth="1"/>
    <col min="6403" max="6403" width="3.875" customWidth="1"/>
    <col min="6404" max="6404" width="25.375" customWidth="1"/>
    <col min="6408" max="6408" width="13.125" customWidth="1"/>
    <col min="6409" max="6409" width="9.25" customWidth="1"/>
    <col min="6410" max="6410" width="12.25" customWidth="1"/>
    <col min="6411" max="6415" width="0" hidden="1" customWidth="1"/>
    <col min="6416" max="6416" width="8.5" customWidth="1"/>
    <col min="6417" max="6417" width="11" customWidth="1"/>
    <col min="6418" max="6418" width="7.75" customWidth="1"/>
    <col min="6419" max="6419" width="9.25" customWidth="1"/>
    <col min="6420" max="6420" width="2" customWidth="1"/>
    <col min="6657" max="6657" width="0.75" customWidth="1"/>
    <col min="6658" max="6658" width="8" customWidth="1"/>
    <col min="6659" max="6659" width="3.875" customWidth="1"/>
    <col min="6660" max="6660" width="25.375" customWidth="1"/>
    <col min="6664" max="6664" width="13.125" customWidth="1"/>
    <col min="6665" max="6665" width="9.25" customWidth="1"/>
    <col min="6666" max="6666" width="12.25" customWidth="1"/>
    <col min="6667" max="6671" width="0" hidden="1" customWidth="1"/>
    <col min="6672" max="6672" width="8.5" customWidth="1"/>
    <col min="6673" max="6673" width="11" customWidth="1"/>
    <col min="6674" max="6674" width="7.75" customWidth="1"/>
    <col min="6675" max="6675" width="9.25" customWidth="1"/>
    <col min="6676" max="6676" width="2" customWidth="1"/>
    <col min="6913" max="6913" width="0.75" customWidth="1"/>
    <col min="6914" max="6914" width="8" customWidth="1"/>
    <col min="6915" max="6915" width="3.875" customWidth="1"/>
    <col min="6916" max="6916" width="25.375" customWidth="1"/>
    <col min="6920" max="6920" width="13.125" customWidth="1"/>
    <col min="6921" max="6921" width="9.25" customWidth="1"/>
    <col min="6922" max="6922" width="12.25" customWidth="1"/>
    <col min="6923" max="6927" width="0" hidden="1" customWidth="1"/>
    <col min="6928" max="6928" width="8.5" customWidth="1"/>
    <col min="6929" max="6929" width="11" customWidth="1"/>
    <col min="6930" max="6930" width="7.75" customWidth="1"/>
    <col min="6931" max="6931" width="9.25" customWidth="1"/>
    <col min="6932" max="6932" width="2" customWidth="1"/>
    <col min="7169" max="7169" width="0.75" customWidth="1"/>
    <col min="7170" max="7170" width="8" customWidth="1"/>
    <col min="7171" max="7171" width="3.875" customWidth="1"/>
    <col min="7172" max="7172" width="25.375" customWidth="1"/>
    <col min="7176" max="7176" width="13.125" customWidth="1"/>
    <col min="7177" max="7177" width="9.25" customWidth="1"/>
    <col min="7178" max="7178" width="12.25" customWidth="1"/>
    <col min="7179" max="7183" width="0" hidden="1" customWidth="1"/>
    <col min="7184" max="7184" width="8.5" customWidth="1"/>
    <col min="7185" max="7185" width="11" customWidth="1"/>
    <col min="7186" max="7186" width="7.75" customWidth="1"/>
    <col min="7187" max="7187" width="9.25" customWidth="1"/>
    <col min="7188" max="7188" width="2" customWidth="1"/>
    <col min="7425" max="7425" width="0.75" customWidth="1"/>
    <col min="7426" max="7426" width="8" customWidth="1"/>
    <col min="7427" max="7427" width="3.875" customWidth="1"/>
    <col min="7428" max="7428" width="25.375" customWidth="1"/>
    <col min="7432" max="7432" width="13.125" customWidth="1"/>
    <col min="7433" max="7433" width="9.25" customWidth="1"/>
    <col min="7434" max="7434" width="12.25" customWidth="1"/>
    <col min="7435" max="7439" width="0" hidden="1" customWidth="1"/>
    <col min="7440" max="7440" width="8.5" customWidth="1"/>
    <col min="7441" max="7441" width="11" customWidth="1"/>
    <col min="7442" max="7442" width="7.75" customWidth="1"/>
    <col min="7443" max="7443" width="9.25" customWidth="1"/>
    <col min="7444" max="7444" width="2" customWidth="1"/>
    <col min="7681" max="7681" width="0.75" customWidth="1"/>
    <col min="7682" max="7682" width="8" customWidth="1"/>
    <col min="7683" max="7683" width="3.875" customWidth="1"/>
    <col min="7684" max="7684" width="25.375" customWidth="1"/>
    <col min="7688" max="7688" width="13.125" customWidth="1"/>
    <col min="7689" max="7689" width="9.25" customWidth="1"/>
    <col min="7690" max="7690" width="12.25" customWidth="1"/>
    <col min="7691" max="7695" width="0" hidden="1" customWidth="1"/>
    <col min="7696" max="7696" width="8.5" customWidth="1"/>
    <col min="7697" max="7697" width="11" customWidth="1"/>
    <col min="7698" max="7698" width="7.75" customWidth="1"/>
    <col min="7699" max="7699" width="9.25" customWidth="1"/>
    <col min="7700" max="7700" width="2" customWidth="1"/>
    <col min="7937" max="7937" width="0.75" customWidth="1"/>
    <col min="7938" max="7938" width="8" customWidth="1"/>
    <col min="7939" max="7939" width="3.875" customWidth="1"/>
    <col min="7940" max="7940" width="25.375" customWidth="1"/>
    <col min="7944" max="7944" width="13.125" customWidth="1"/>
    <col min="7945" max="7945" width="9.25" customWidth="1"/>
    <col min="7946" max="7946" width="12.25" customWidth="1"/>
    <col min="7947" max="7951" width="0" hidden="1" customWidth="1"/>
    <col min="7952" max="7952" width="8.5" customWidth="1"/>
    <col min="7953" max="7953" width="11" customWidth="1"/>
    <col min="7954" max="7954" width="7.75" customWidth="1"/>
    <col min="7955" max="7955" width="9.25" customWidth="1"/>
    <col min="7956" max="7956" width="2" customWidth="1"/>
    <col min="8193" max="8193" width="0.75" customWidth="1"/>
    <col min="8194" max="8194" width="8" customWidth="1"/>
    <col min="8195" max="8195" width="3.875" customWidth="1"/>
    <col min="8196" max="8196" width="25.375" customWidth="1"/>
    <col min="8200" max="8200" width="13.125" customWidth="1"/>
    <col min="8201" max="8201" width="9.25" customWidth="1"/>
    <col min="8202" max="8202" width="12.25" customWidth="1"/>
    <col min="8203" max="8207" width="0" hidden="1" customWidth="1"/>
    <col min="8208" max="8208" width="8.5" customWidth="1"/>
    <col min="8209" max="8209" width="11" customWidth="1"/>
    <col min="8210" max="8210" width="7.75" customWidth="1"/>
    <col min="8211" max="8211" width="9.25" customWidth="1"/>
    <col min="8212" max="8212" width="2" customWidth="1"/>
    <col min="8449" max="8449" width="0.75" customWidth="1"/>
    <col min="8450" max="8450" width="8" customWidth="1"/>
    <col min="8451" max="8451" width="3.875" customWidth="1"/>
    <col min="8452" max="8452" width="25.375" customWidth="1"/>
    <col min="8456" max="8456" width="13.125" customWidth="1"/>
    <col min="8457" max="8457" width="9.25" customWidth="1"/>
    <col min="8458" max="8458" width="12.25" customWidth="1"/>
    <col min="8459" max="8463" width="0" hidden="1" customWidth="1"/>
    <col min="8464" max="8464" width="8.5" customWidth="1"/>
    <col min="8465" max="8465" width="11" customWidth="1"/>
    <col min="8466" max="8466" width="7.75" customWidth="1"/>
    <col min="8467" max="8467" width="9.25" customWidth="1"/>
    <col min="8468" max="8468" width="2" customWidth="1"/>
    <col min="8705" max="8705" width="0.75" customWidth="1"/>
    <col min="8706" max="8706" width="8" customWidth="1"/>
    <col min="8707" max="8707" width="3.875" customWidth="1"/>
    <col min="8708" max="8708" width="25.375" customWidth="1"/>
    <col min="8712" max="8712" width="13.125" customWidth="1"/>
    <col min="8713" max="8713" width="9.25" customWidth="1"/>
    <col min="8714" max="8714" width="12.25" customWidth="1"/>
    <col min="8715" max="8719" width="0" hidden="1" customWidth="1"/>
    <col min="8720" max="8720" width="8.5" customWidth="1"/>
    <col min="8721" max="8721" width="11" customWidth="1"/>
    <col min="8722" max="8722" width="7.75" customWidth="1"/>
    <col min="8723" max="8723" width="9.25" customWidth="1"/>
    <col min="8724" max="8724" width="2" customWidth="1"/>
    <col min="8961" max="8961" width="0.75" customWidth="1"/>
    <col min="8962" max="8962" width="8" customWidth="1"/>
    <col min="8963" max="8963" width="3.875" customWidth="1"/>
    <col min="8964" max="8964" width="25.375" customWidth="1"/>
    <col min="8968" max="8968" width="13.125" customWidth="1"/>
    <col min="8969" max="8969" width="9.25" customWidth="1"/>
    <col min="8970" max="8970" width="12.25" customWidth="1"/>
    <col min="8971" max="8975" width="0" hidden="1" customWidth="1"/>
    <col min="8976" max="8976" width="8.5" customWidth="1"/>
    <col min="8977" max="8977" width="11" customWidth="1"/>
    <col min="8978" max="8978" width="7.75" customWidth="1"/>
    <col min="8979" max="8979" width="9.25" customWidth="1"/>
    <col min="8980" max="8980" width="2" customWidth="1"/>
    <col min="9217" max="9217" width="0.75" customWidth="1"/>
    <col min="9218" max="9218" width="8" customWidth="1"/>
    <col min="9219" max="9219" width="3.875" customWidth="1"/>
    <col min="9220" max="9220" width="25.375" customWidth="1"/>
    <col min="9224" max="9224" width="13.125" customWidth="1"/>
    <col min="9225" max="9225" width="9.25" customWidth="1"/>
    <col min="9226" max="9226" width="12.25" customWidth="1"/>
    <col min="9227" max="9231" width="0" hidden="1" customWidth="1"/>
    <col min="9232" max="9232" width="8.5" customWidth="1"/>
    <col min="9233" max="9233" width="11" customWidth="1"/>
    <col min="9234" max="9234" width="7.75" customWidth="1"/>
    <col min="9235" max="9235" width="9.25" customWidth="1"/>
    <col min="9236" max="9236" width="2" customWidth="1"/>
    <col min="9473" max="9473" width="0.75" customWidth="1"/>
    <col min="9474" max="9474" width="8" customWidth="1"/>
    <col min="9475" max="9475" width="3.875" customWidth="1"/>
    <col min="9476" max="9476" width="25.375" customWidth="1"/>
    <col min="9480" max="9480" width="13.125" customWidth="1"/>
    <col min="9481" max="9481" width="9.25" customWidth="1"/>
    <col min="9482" max="9482" width="12.25" customWidth="1"/>
    <col min="9483" max="9487" width="0" hidden="1" customWidth="1"/>
    <col min="9488" max="9488" width="8.5" customWidth="1"/>
    <col min="9489" max="9489" width="11" customWidth="1"/>
    <col min="9490" max="9490" width="7.75" customWidth="1"/>
    <col min="9491" max="9491" width="9.25" customWidth="1"/>
    <col min="9492" max="9492" width="2" customWidth="1"/>
    <col min="9729" max="9729" width="0.75" customWidth="1"/>
    <col min="9730" max="9730" width="8" customWidth="1"/>
    <col min="9731" max="9731" width="3.875" customWidth="1"/>
    <col min="9732" max="9732" width="25.375" customWidth="1"/>
    <col min="9736" max="9736" width="13.125" customWidth="1"/>
    <col min="9737" max="9737" width="9.25" customWidth="1"/>
    <col min="9738" max="9738" width="12.25" customWidth="1"/>
    <col min="9739" max="9743" width="0" hidden="1" customWidth="1"/>
    <col min="9744" max="9744" width="8.5" customWidth="1"/>
    <col min="9745" max="9745" width="11" customWidth="1"/>
    <col min="9746" max="9746" width="7.75" customWidth="1"/>
    <col min="9747" max="9747" width="9.25" customWidth="1"/>
    <col min="9748" max="9748" width="2" customWidth="1"/>
    <col min="9985" max="9985" width="0.75" customWidth="1"/>
    <col min="9986" max="9986" width="8" customWidth="1"/>
    <col min="9987" max="9987" width="3.875" customWidth="1"/>
    <col min="9988" max="9988" width="25.375" customWidth="1"/>
    <col min="9992" max="9992" width="13.125" customWidth="1"/>
    <col min="9993" max="9993" width="9.25" customWidth="1"/>
    <col min="9994" max="9994" width="12.25" customWidth="1"/>
    <col min="9995" max="9999" width="0" hidden="1" customWidth="1"/>
    <col min="10000" max="10000" width="8.5" customWidth="1"/>
    <col min="10001" max="10001" width="11" customWidth="1"/>
    <col min="10002" max="10002" width="7.75" customWidth="1"/>
    <col min="10003" max="10003" width="9.25" customWidth="1"/>
    <col min="10004" max="10004" width="2" customWidth="1"/>
    <col min="10241" max="10241" width="0.75" customWidth="1"/>
    <col min="10242" max="10242" width="8" customWidth="1"/>
    <col min="10243" max="10243" width="3.875" customWidth="1"/>
    <col min="10244" max="10244" width="25.375" customWidth="1"/>
    <col min="10248" max="10248" width="13.125" customWidth="1"/>
    <col min="10249" max="10249" width="9.25" customWidth="1"/>
    <col min="10250" max="10250" width="12.25" customWidth="1"/>
    <col min="10251" max="10255" width="0" hidden="1" customWidth="1"/>
    <col min="10256" max="10256" width="8.5" customWidth="1"/>
    <col min="10257" max="10257" width="11" customWidth="1"/>
    <col min="10258" max="10258" width="7.75" customWidth="1"/>
    <col min="10259" max="10259" width="9.25" customWidth="1"/>
    <col min="10260" max="10260" width="2" customWidth="1"/>
    <col min="10497" max="10497" width="0.75" customWidth="1"/>
    <col min="10498" max="10498" width="8" customWidth="1"/>
    <col min="10499" max="10499" width="3.875" customWidth="1"/>
    <col min="10500" max="10500" width="25.375" customWidth="1"/>
    <col min="10504" max="10504" width="13.125" customWidth="1"/>
    <col min="10505" max="10505" width="9.25" customWidth="1"/>
    <col min="10506" max="10506" width="12.25" customWidth="1"/>
    <col min="10507" max="10511" width="0" hidden="1" customWidth="1"/>
    <col min="10512" max="10512" width="8.5" customWidth="1"/>
    <col min="10513" max="10513" width="11" customWidth="1"/>
    <col min="10514" max="10514" width="7.75" customWidth="1"/>
    <col min="10515" max="10515" width="9.25" customWidth="1"/>
    <col min="10516" max="10516" width="2" customWidth="1"/>
    <col min="10753" max="10753" width="0.75" customWidth="1"/>
    <col min="10754" max="10754" width="8" customWidth="1"/>
    <col min="10755" max="10755" width="3.875" customWidth="1"/>
    <col min="10756" max="10756" width="25.375" customWidth="1"/>
    <col min="10760" max="10760" width="13.125" customWidth="1"/>
    <col min="10761" max="10761" width="9.25" customWidth="1"/>
    <col min="10762" max="10762" width="12.25" customWidth="1"/>
    <col min="10763" max="10767" width="0" hidden="1" customWidth="1"/>
    <col min="10768" max="10768" width="8.5" customWidth="1"/>
    <col min="10769" max="10769" width="11" customWidth="1"/>
    <col min="10770" max="10770" width="7.75" customWidth="1"/>
    <col min="10771" max="10771" width="9.25" customWidth="1"/>
    <col min="10772" max="10772" width="2" customWidth="1"/>
    <col min="11009" max="11009" width="0.75" customWidth="1"/>
    <col min="11010" max="11010" width="8" customWidth="1"/>
    <col min="11011" max="11011" width="3.875" customWidth="1"/>
    <col min="11012" max="11012" width="25.375" customWidth="1"/>
    <col min="11016" max="11016" width="13.125" customWidth="1"/>
    <col min="11017" max="11017" width="9.25" customWidth="1"/>
    <col min="11018" max="11018" width="12.25" customWidth="1"/>
    <col min="11019" max="11023" width="0" hidden="1" customWidth="1"/>
    <col min="11024" max="11024" width="8.5" customWidth="1"/>
    <col min="11025" max="11025" width="11" customWidth="1"/>
    <col min="11026" max="11026" width="7.75" customWidth="1"/>
    <col min="11027" max="11027" width="9.25" customWidth="1"/>
    <col min="11028" max="11028" width="2" customWidth="1"/>
    <col min="11265" max="11265" width="0.75" customWidth="1"/>
    <col min="11266" max="11266" width="8" customWidth="1"/>
    <col min="11267" max="11267" width="3.875" customWidth="1"/>
    <col min="11268" max="11268" width="25.375" customWidth="1"/>
    <col min="11272" max="11272" width="13.125" customWidth="1"/>
    <col min="11273" max="11273" width="9.25" customWidth="1"/>
    <col min="11274" max="11274" width="12.25" customWidth="1"/>
    <col min="11275" max="11279" width="0" hidden="1" customWidth="1"/>
    <col min="11280" max="11280" width="8.5" customWidth="1"/>
    <col min="11281" max="11281" width="11" customWidth="1"/>
    <col min="11282" max="11282" width="7.75" customWidth="1"/>
    <col min="11283" max="11283" width="9.25" customWidth="1"/>
    <col min="11284" max="11284" width="2" customWidth="1"/>
    <col min="11521" max="11521" width="0.75" customWidth="1"/>
    <col min="11522" max="11522" width="8" customWidth="1"/>
    <col min="11523" max="11523" width="3.875" customWidth="1"/>
    <col min="11524" max="11524" width="25.375" customWidth="1"/>
    <col min="11528" max="11528" width="13.125" customWidth="1"/>
    <col min="11529" max="11529" width="9.25" customWidth="1"/>
    <col min="11530" max="11530" width="12.25" customWidth="1"/>
    <col min="11531" max="11535" width="0" hidden="1" customWidth="1"/>
    <col min="11536" max="11536" width="8.5" customWidth="1"/>
    <col min="11537" max="11537" width="11" customWidth="1"/>
    <col min="11538" max="11538" width="7.75" customWidth="1"/>
    <col min="11539" max="11539" width="9.25" customWidth="1"/>
    <col min="11540" max="11540" width="2" customWidth="1"/>
    <col min="11777" max="11777" width="0.75" customWidth="1"/>
    <col min="11778" max="11778" width="8" customWidth="1"/>
    <col min="11779" max="11779" width="3.875" customWidth="1"/>
    <col min="11780" max="11780" width="25.375" customWidth="1"/>
    <col min="11784" max="11784" width="13.125" customWidth="1"/>
    <col min="11785" max="11785" width="9.25" customWidth="1"/>
    <col min="11786" max="11786" width="12.25" customWidth="1"/>
    <col min="11787" max="11791" width="0" hidden="1" customWidth="1"/>
    <col min="11792" max="11792" width="8.5" customWidth="1"/>
    <col min="11793" max="11793" width="11" customWidth="1"/>
    <col min="11794" max="11794" width="7.75" customWidth="1"/>
    <col min="11795" max="11795" width="9.25" customWidth="1"/>
    <col min="11796" max="11796" width="2" customWidth="1"/>
    <col min="12033" max="12033" width="0.75" customWidth="1"/>
    <col min="12034" max="12034" width="8" customWidth="1"/>
    <col min="12035" max="12035" width="3.875" customWidth="1"/>
    <col min="12036" max="12036" width="25.375" customWidth="1"/>
    <col min="12040" max="12040" width="13.125" customWidth="1"/>
    <col min="12041" max="12041" width="9.25" customWidth="1"/>
    <col min="12042" max="12042" width="12.25" customWidth="1"/>
    <col min="12043" max="12047" width="0" hidden="1" customWidth="1"/>
    <col min="12048" max="12048" width="8.5" customWidth="1"/>
    <col min="12049" max="12049" width="11" customWidth="1"/>
    <col min="12050" max="12050" width="7.75" customWidth="1"/>
    <col min="12051" max="12051" width="9.25" customWidth="1"/>
    <col min="12052" max="12052" width="2" customWidth="1"/>
    <col min="12289" max="12289" width="0.75" customWidth="1"/>
    <col min="12290" max="12290" width="8" customWidth="1"/>
    <col min="12291" max="12291" width="3.875" customWidth="1"/>
    <col min="12292" max="12292" width="25.375" customWidth="1"/>
    <col min="12296" max="12296" width="13.125" customWidth="1"/>
    <col min="12297" max="12297" width="9.25" customWidth="1"/>
    <col min="12298" max="12298" width="12.25" customWidth="1"/>
    <col min="12299" max="12303" width="0" hidden="1" customWidth="1"/>
    <col min="12304" max="12304" width="8.5" customWidth="1"/>
    <col min="12305" max="12305" width="11" customWidth="1"/>
    <col min="12306" max="12306" width="7.75" customWidth="1"/>
    <col min="12307" max="12307" width="9.25" customWidth="1"/>
    <col min="12308" max="12308" width="2" customWidth="1"/>
    <col min="12545" max="12545" width="0.75" customWidth="1"/>
    <col min="12546" max="12546" width="8" customWidth="1"/>
    <col min="12547" max="12547" width="3.875" customWidth="1"/>
    <col min="12548" max="12548" width="25.375" customWidth="1"/>
    <col min="12552" max="12552" width="13.125" customWidth="1"/>
    <col min="12553" max="12553" width="9.25" customWidth="1"/>
    <col min="12554" max="12554" width="12.25" customWidth="1"/>
    <col min="12555" max="12559" width="0" hidden="1" customWidth="1"/>
    <col min="12560" max="12560" width="8.5" customWidth="1"/>
    <col min="12561" max="12561" width="11" customWidth="1"/>
    <col min="12562" max="12562" width="7.75" customWidth="1"/>
    <col min="12563" max="12563" width="9.25" customWidth="1"/>
    <col min="12564" max="12564" width="2" customWidth="1"/>
    <col min="12801" max="12801" width="0.75" customWidth="1"/>
    <col min="12802" max="12802" width="8" customWidth="1"/>
    <col min="12803" max="12803" width="3.875" customWidth="1"/>
    <col min="12804" max="12804" width="25.375" customWidth="1"/>
    <col min="12808" max="12808" width="13.125" customWidth="1"/>
    <col min="12809" max="12809" width="9.25" customWidth="1"/>
    <col min="12810" max="12810" width="12.25" customWidth="1"/>
    <col min="12811" max="12815" width="0" hidden="1" customWidth="1"/>
    <col min="12816" max="12816" width="8.5" customWidth="1"/>
    <col min="12817" max="12817" width="11" customWidth="1"/>
    <col min="12818" max="12818" width="7.75" customWidth="1"/>
    <col min="12819" max="12819" width="9.25" customWidth="1"/>
    <col min="12820" max="12820" width="2" customWidth="1"/>
    <col min="13057" max="13057" width="0.75" customWidth="1"/>
    <col min="13058" max="13058" width="8" customWidth="1"/>
    <col min="13059" max="13059" width="3.875" customWidth="1"/>
    <col min="13060" max="13060" width="25.375" customWidth="1"/>
    <col min="13064" max="13064" width="13.125" customWidth="1"/>
    <col min="13065" max="13065" width="9.25" customWidth="1"/>
    <col min="13066" max="13066" width="12.25" customWidth="1"/>
    <col min="13067" max="13071" width="0" hidden="1" customWidth="1"/>
    <col min="13072" max="13072" width="8.5" customWidth="1"/>
    <col min="13073" max="13073" width="11" customWidth="1"/>
    <col min="13074" max="13074" width="7.75" customWidth="1"/>
    <col min="13075" max="13075" width="9.25" customWidth="1"/>
    <col min="13076" max="13076" width="2" customWidth="1"/>
    <col min="13313" max="13313" width="0.75" customWidth="1"/>
    <col min="13314" max="13314" width="8" customWidth="1"/>
    <col min="13315" max="13315" width="3.875" customWidth="1"/>
    <col min="13316" max="13316" width="25.375" customWidth="1"/>
    <col min="13320" max="13320" width="13.125" customWidth="1"/>
    <col min="13321" max="13321" width="9.25" customWidth="1"/>
    <col min="13322" max="13322" width="12.25" customWidth="1"/>
    <col min="13323" max="13327" width="0" hidden="1" customWidth="1"/>
    <col min="13328" max="13328" width="8.5" customWidth="1"/>
    <col min="13329" max="13329" width="11" customWidth="1"/>
    <col min="13330" max="13330" width="7.75" customWidth="1"/>
    <col min="13331" max="13331" width="9.25" customWidth="1"/>
    <col min="13332" max="13332" width="2" customWidth="1"/>
    <col min="13569" max="13569" width="0.75" customWidth="1"/>
    <col min="13570" max="13570" width="8" customWidth="1"/>
    <col min="13571" max="13571" width="3.875" customWidth="1"/>
    <col min="13572" max="13572" width="25.375" customWidth="1"/>
    <col min="13576" max="13576" width="13.125" customWidth="1"/>
    <col min="13577" max="13577" width="9.25" customWidth="1"/>
    <col min="13578" max="13578" width="12.25" customWidth="1"/>
    <col min="13579" max="13583" width="0" hidden="1" customWidth="1"/>
    <col min="13584" max="13584" width="8.5" customWidth="1"/>
    <col min="13585" max="13585" width="11" customWidth="1"/>
    <col min="13586" max="13586" width="7.75" customWidth="1"/>
    <col min="13587" max="13587" width="9.25" customWidth="1"/>
    <col min="13588" max="13588" width="2" customWidth="1"/>
    <col min="13825" max="13825" width="0.75" customWidth="1"/>
    <col min="13826" max="13826" width="8" customWidth="1"/>
    <col min="13827" max="13827" width="3.875" customWidth="1"/>
    <col min="13828" max="13828" width="25.375" customWidth="1"/>
    <col min="13832" max="13832" width="13.125" customWidth="1"/>
    <col min="13833" max="13833" width="9.25" customWidth="1"/>
    <col min="13834" max="13834" width="12.25" customWidth="1"/>
    <col min="13835" max="13839" width="0" hidden="1" customWidth="1"/>
    <col min="13840" max="13840" width="8.5" customWidth="1"/>
    <col min="13841" max="13841" width="11" customWidth="1"/>
    <col min="13842" max="13842" width="7.75" customWidth="1"/>
    <col min="13843" max="13843" width="9.25" customWidth="1"/>
    <col min="13844" max="13844" width="2" customWidth="1"/>
    <col min="14081" max="14081" width="0.75" customWidth="1"/>
    <col min="14082" max="14082" width="8" customWidth="1"/>
    <col min="14083" max="14083" width="3.875" customWidth="1"/>
    <col min="14084" max="14084" width="25.375" customWidth="1"/>
    <col min="14088" max="14088" width="13.125" customWidth="1"/>
    <col min="14089" max="14089" width="9.25" customWidth="1"/>
    <col min="14090" max="14090" width="12.25" customWidth="1"/>
    <col min="14091" max="14095" width="0" hidden="1" customWidth="1"/>
    <col min="14096" max="14096" width="8.5" customWidth="1"/>
    <col min="14097" max="14097" width="11" customWidth="1"/>
    <col min="14098" max="14098" width="7.75" customWidth="1"/>
    <col min="14099" max="14099" width="9.25" customWidth="1"/>
    <col min="14100" max="14100" width="2" customWidth="1"/>
    <col min="14337" max="14337" width="0.75" customWidth="1"/>
    <col min="14338" max="14338" width="8" customWidth="1"/>
    <col min="14339" max="14339" width="3.875" customWidth="1"/>
    <col min="14340" max="14340" width="25.375" customWidth="1"/>
    <col min="14344" max="14344" width="13.125" customWidth="1"/>
    <col min="14345" max="14345" width="9.25" customWidth="1"/>
    <col min="14346" max="14346" width="12.25" customWidth="1"/>
    <col min="14347" max="14351" width="0" hidden="1" customWidth="1"/>
    <col min="14352" max="14352" width="8.5" customWidth="1"/>
    <col min="14353" max="14353" width="11" customWidth="1"/>
    <col min="14354" max="14354" width="7.75" customWidth="1"/>
    <col min="14355" max="14355" width="9.25" customWidth="1"/>
    <col min="14356" max="14356" width="2" customWidth="1"/>
    <col min="14593" max="14593" width="0.75" customWidth="1"/>
    <col min="14594" max="14594" width="8" customWidth="1"/>
    <col min="14595" max="14595" width="3.875" customWidth="1"/>
    <col min="14596" max="14596" width="25.375" customWidth="1"/>
    <col min="14600" max="14600" width="13.125" customWidth="1"/>
    <col min="14601" max="14601" width="9.25" customWidth="1"/>
    <col min="14602" max="14602" width="12.25" customWidth="1"/>
    <col min="14603" max="14607" width="0" hidden="1" customWidth="1"/>
    <col min="14608" max="14608" width="8.5" customWidth="1"/>
    <col min="14609" max="14609" width="11" customWidth="1"/>
    <col min="14610" max="14610" width="7.75" customWidth="1"/>
    <col min="14611" max="14611" width="9.25" customWidth="1"/>
    <col min="14612" max="14612" width="2" customWidth="1"/>
    <col min="14849" max="14849" width="0.75" customWidth="1"/>
    <col min="14850" max="14850" width="8" customWidth="1"/>
    <col min="14851" max="14851" width="3.875" customWidth="1"/>
    <col min="14852" max="14852" width="25.375" customWidth="1"/>
    <col min="14856" max="14856" width="13.125" customWidth="1"/>
    <col min="14857" max="14857" width="9.25" customWidth="1"/>
    <col min="14858" max="14858" width="12.25" customWidth="1"/>
    <col min="14859" max="14863" width="0" hidden="1" customWidth="1"/>
    <col min="14864" max="14864" width="8.5" customWidth="1"/>
    <col min="14865" max="14865" width="11" customWidth="1"/>
    <col min="14866" max="14866" width="7.75" customWidth="1"/>
    <col min="14867" max="14867" width="9.25" customWidth="1"/>
    <col min="14868" max="14868" width="2" customWidth="1"/>
    <col min="15105" max="15105" width="0.75" customWidth="1"/>
    <col min="15106" max="15106" width="8" customWidth="1"/>
    <col min="15107" max="15107" width="3.875" customWidth="1"/>
    <col min="15108" max="15108" width="25.375" customWidth="1"/>
    <col min="15112" max="15112" width="13.125" customWidth="1"/>
    <col min="15113" max="15113" width="9.25" customWidth="1"/>
    <col min="15114" max="15114" width="12.25" customWidth="1"/>
    <col min="15115" max="15119" width="0" hidden="1" customWidth="1"/>
    <col min="15120" max="15120" width="8.5" customWidth="1"/>
    <col min="15121" max="15121" width="11" customWidth="1"/>
    <col min="15122" max="15122" width="7.75" customWidth="1"/>
    <col min="15123" max="15123" width="9.25" customWidth="1"/>
    <col min="15124" max="15124" width="2" customWidth="1"/>
    <col min="15361" max="15361" width="0.75" customWidth="1"/>
    <col min="15362" max="15362" width="8" customWidth="1"/>
    <col min="15363" max="15363" width="3.875" customWidth="1"/>
    <col min="15364" max="15364" width="25.375" customWidth="1"/>
    <col min="15368" max="15368" width="13.125" customWidth="1"/>
    <col min="15369" max="15369" width="9.25" customWidth="1"/>
    <col min="15370" max="15370" width="12.25" customWidth="1"/>
    <col min="15371" max="15375" width="0" hidden="1" customWidth="1"/>
    <col min="15376" max="15376" width="8.5" customWidth="1"/>
    <col min="15377" max="15377" width="11" customWidth="1"/>
    <col min="15378" max="15378" width="7.75" customWidth="1"/>
    <col min="15379" max="15379" width="9.25" customWidth="1"/>
    <col min="15380" max="15380" width="2" customWidth="1"/>
    <col min="15617" max="15617" width="0.75" customWidth="1"/>
    <col min="15618" max="15618" width="8" customWidth="1"/>
    <col min="15619" max="15619" width="3.875" customWidth="1"/>
    <col min="15620" max="15620" width="25.375" customWidth="1"/>
    <col min="15624" max="15624" width="13.125" customWidth="1"/>
    <col min="15625" max="15625" width="9.25" customWidth="1"/>
    <col min="15626" max="15626" width="12.25" customWidth="1"/>
    <col min="15627" max="15631" width="0" hidden="1" customWidth="1"/>
    <col min="15632" max="15632" width="8.5" customWidth="1"/>
    <col min="15633" max="15633" width="11" customWidth="1"/>
    <col min="15634" max="15634" width="7.75" customWidth="1"/>
    <col min="15635" max="15635" width="9.25" customWidth="1"/>
    <col min="15636" max="15636" width="2" customWidth="1"/>
    <col min="15873" max="15873" width="0.75" customWidth="1"/>
    <col min="15874" max="15874" width="8" customWidth="1"/>
    <col min="15875" max="15875" width="3.875" customWidth="1"/>
    <col min="15876" max="15876" width="25.375" customWidth="1"/>
    <col min="15880" max="15880" width="13.125" customWidth="1"/>
    <col min="15881" max="15881" width="9.25" customWidth="1"/>
    <col min="15882" max="15882" width="12.25" customWidth="1"/>
    <col min="15883" max="15887" width="0" hidden="1" customWidth="1"/>
    <col min="15888" max="15888" width="8.5" customWidth="1"/>
    <col min="15889" max="15889" width="11" customWidth="1"/>
    <col min="15890" max="15890" width="7.75" customWidth="1"/>
    <col min="15891" max="15891" width="9.25" customWidth="1"/>
    <col min="15892" max="15892" width="2" customWidth="1"/>
    <col min="16129" max="16129" width="0.75" customWidth="1"/>
    <col min="16130" max="16130" width="8" customWidth="1"/>
    <col min="16131" max="16131" width="3.875" customWidth="1"/>
    <col min="16132" max="16132" width="25.375" customWidth="1"/>
    <col min="16136" max="16136" width="13.125" customWidth="1"/>
    <col min="16137" max="16137" width="9.25" customWidth="1"/>
    <col min="16138" max="16138" width="12.25" customWidth="1"/>
    <col min="16139" max="16143" width="0" hidden="1" customWidth="1"/>
    <col min="16144" max="16144" width="8.5" customWidth="1"/>
    <col min="16145" max="16145" width="11" customWidth="1"/>
    <col min="16146" max="16146" width="7.75" customWidth="1"/>
    <col min="16147" max="16147" width="9.25" customWidth="1"/>
    <col min="16148" max="16148" width="2" customWidth="1"/>
  </cols>
  <sheetData>
    <row r="2" spans="2:10">
      <c r="B2" s="2097" t="s">
        <v>890</v>
      </c>
      <c r="C2" s="2098"/>
      <c r="D2" s="2099"/>
      <c r="E2" s="2100"/>
      <c r="F2" s="2101" t="s">
        <v>891</v>
      </c>
      <c r="G2" s="2101"/>
      <c r="H2" s="2102"/>
      <c r="I2" s="2103"/>
      <c r="J2" s="2104"/>
    </row>
    <row r="3" spans="2:10">
      <c r="B3" s="2097" t="s">
        <v>892</v>
      </c>
      <c r="C3" s="2098"/>
      <c r="D3" s="2105"/>
      <c r="E3" s="2104"/>
      <c r="F3" s="2101" t="s">
        <v>893</v>
      </c>
      <c r="G3" s="2101"/>
      <c r="H3" s="2106"/>
      <c r="I3" s="2106"/>
      <c r="J3" s="2106"/>
    </row>
    <row r="4" spans="2:10">
      <c r="B4" s="2097" t="s">
        <v>589</v>
      </c>
      <c r="C4" s="2098"/>
      <c r="D4" s="2105"/>
      <c r="E4" s="2104"/>
      <c r="F4" s="2107" t="s">
        <v>894</v>
      </c>
      <c r="G4" s="2108"/>
      <c r="H4" s="2111"/>
      <c r="I4" s="2112"/>
      <c r="J4" s="2113"/>
    </row>
    <row r="5" spans="2:10">
      <c r="B5" s="2097" t="s">
        <v>591</v>
      </c>
      <c r="C5" s="2098"/>
      <c r="D5" s="2105"/>
      <c r="E5" s="2104"/>
      <c r="F5" s="2109"/>
      <c r="G5" s="2110"/>
      <c r="H5" s="2114"/>
      <c r="I5" s="2115"/>
      <c r="J5" s="2116"/>
    </row>
    <row r="6" spans="2:10" ht="12.75" customHeight="1">
      <c r="B6" s="2117" t="s">
        <v>895</v>
      </c>
      <c r="C6" s="2101" t="s">
        <v>896</v>
      </c>
      <c r="D6" s="2101"/>
      <c r="E6" s="788" t="s">
        <v>897</v>
      </c>
      <c r="F6" s="2101" t="s">
        <v>898</v>
      </c>
      <c r="G6" s="2101"/>
      <c r="H6" s="2101"/>
      <c r="I6" s="2101"/>
      <c r="J6" s="2101"/>
    </row>
    <row r="7" spans="2:10" ht="12.75" customHeight="1">
      <c r="B7" s="2118"/>
      <c r="C7" s="2101" t="s">
        <v>899</v>
      </c>
      <c r="D7" s="2101"/>
      <c r="E7" s="789"/>
      <c r="F7" s="2101"/>
      <c r="G7" s="2119"/>
      <c r="H7" s="2119"/>
      <c r="I7" s="2119"/>
      <c r="J7" s="2119"/>
    </row>
    <row r="8" spans="2:10" ht="12.75" customHeight="1">
      <c r="B8" s="2120" t="s">
        <v>900</v>
      </c>
      <c r="C8" s="2101" t="s">
        <v>901</v>
      </c>
      <c r="D8" s="2101"/>
      <c r="E8" s="789"/>
      <c r="F8" s="2119"/>
      <c r="G8" s="2119"/>
      <c r="H8" s="2119"/>
      <c r="I8" s="2119"/>
      <c r="J8" s="2119"/>
    </row>
    <row r="9" spans="2:10" ht="12.75" customHeight="1">
      <c r="B9" s="2120"/>
      <c r="C9" s="2101" t="s">
        <v>902</v>
      </c>
      <c r="D9" s="2101"/>
      <c r="E9" s="789"/>
      <c r="F9" s="2119"/>
      <c r="G9" s="2119"/>
      <c r="H9" s="2119"/>
      <c r="I9" s="2119"/>
      <c r="J9" s="2119"/>
    </row>
    <row r="10" spans="2:10" ht="12.75" customHeight="1">
      <c r="B10" s="2120"/>
      <c r="C10" s="2101" t="s">
        <v>903</v>
      </c>
      <c r="D10" s="2101"/>
      <c r="E10" s="789"/>
      <c r="F10" s="2119"/>
      <c r="G10" s="2119"/>
      <c r="H10" s="2119"/>
      <c r="I10" s="2119"/>
      <c r="J10" s="2119"/>
    </row>
    <row r="11" spans="2:10" ht="12.75" customHeight="1">
      <c r="B11" s="2120"/>
      <c r="C11" s="2101" t="s">
        <v>904</v>
      </c>
      <c r="D11" s="2101"/>
      <c r="E11" s="789"/>
      <c r="F11" s="2119"/>
      <c r="G11" s="2119"/>
      <c r="H11" s="2119"/>
      <c r="I11" s="2119"/>
      <c r="J11" s="2119"/>
    </row>
    <row r="12" spans="2:10" ht="12.75" customHeight="1">
      <c r="B12" s="2120"/>
      <c r="C12" s="2101" t="s">
        <v>905</v>
      </c>
      <c r="D12" s="2101"/>
      <c r="E12" s="789"/>
      <c r="F12" s="2119"/>
      <c r="G12" s="2119"/>
      <c r="H12" s="2119"/>
      <c r="I12" s="2119"/>
      <c r="J12" s="2119"/>
    </row>
    <row r="13" spans="2:10" ht="12.75" customHeight="1">
      <c r="B13" s="2120"/>
      <c r="C13" s="2101" t="s">
        <v>906</v>
      </c>
      <c r="D13" s="2101"/>
      <c r="E13" s="789"/>
      <c r="F13" s="2119"/>
      <c r="G13" s="2119"/>
      <c r="H13" s="2119"/>
      <c r="I13" s="2119"/>
      <c r="J13" s="2119"/>
    </row>
    <row r="14" spans="2:10" ht="12.75" customHeight="1">
      <c r="B14" s="2121"/>
      <c r="C14" s="2101" t="s">
        <v>907</v>
      </c>
      <c r="D14" s="2101"/>
      <c r="E14" s="789"/>
      <c r="F14" s="2119"/>
      <c r="G14" s="2119"/>
      <c r="H14" s="2119"/>
      <c r="I14" s="2119"/>
      <c r="J14" s="2119"/>
    </row>
    <row r="15" spans="2:10" ht="13.5" customHeight="1">
      <c r="B15" s="2101" t="s">
        <v>908</v>
      </c>
      <c r="C15" s="2101" t="s">
        <v>909</v>
      </c>
      <c r="D15" s="2101"/>
      <c r="E15" s="2101" t="s">
        <v>910</v>
      </c>
      <c r="F15" s="2101"/>
      <c r="G15" s="2101"/>
      <c r="H15" s="2101"/>
      <c r="I15" s="2101"/>
      <c r="J15" s="2101"/>
    </row>
    <row r="16" spans="2:10" ht="42" customHeight="1">
      <c r="B16" s="2101"/>
      <c r="C16" s="2101"/>
      <c r="D16" s="2101"/>
      <c r="E16" s="2101" t="s">
        <v>911</v>
      </c>
      <c r="F16" s="2101"/>
      <c r="G16" s="2101"/>
      <c r="H16" s="2101"/>
      <c r="I16" s="2101"/>
      <c r="J16" s="2101"/>
    </row>
    <row r="17" spans="2:19" ht="33" customHeight="1">
      <c r="B17" s="2101"/>
      <c r="C17" s="2101"/>
      <c r="D17" s="2101"/>
      <c r="E17" s="2101"/>
      <c r="F17" s="2101"/>
      <c r="G17" s="2101"/>
      <c r="H17" s="2101"/>
      <c r="I17" s="2101"/>
      <c r="J17" s="2101"/>
    </row>
    <row r="18" spans="2:19" ht="42" customHeight="1">
      <c r="B18" s="2101"/>
      <c r="C18" s="2101"/>
      <c r="D18" s="2101"/>
      <c r="E18" s="2101"/>
      <c r="F18" s="2101"/>
      <c r="G18" s="2101"/>
      <c r="H18" s="2101"/>
      <c r="I18" s="2101"/>
      <c r="J18" s="2101"/>
    </row>
    <row r="19" spans="2:19" ht="17.25" customHeight="1">
      <c r="B19" s="2122" t="s">
        <v>912</v>
      </c>
      <c r="C19" s="2124" t="s">
        <v>913</v>
      </c>
      <c r="D19" s="2124"/>
      <c r="E19" s="2125"/>
      <c r="F19" s="2126"/>
      <c r="G19" s="2127"/>
      <c r="H19" s="790" t="s">
        <v>914</v>
      </c>
      <c r="I19" s="2128"/>
      <c r="J19" s="2129"/>
    </row>
    <row r="20" spans="2:19" ht="17.25" customHeight="1" thickBot="1">
      <c r="B20" s="2123"/>
      <c r="C20" s="2130" t="s">
        <v>915</v>
      </c>
      <c r="D20" s="2130"/>
      <c r="E20" s="2131"/>
      <c r="F20" s="2132"/>
      <c r="G20" s="2133"/>
      <c r="H20" s="791" t="s">
        <v>916</v>
      </c>
      <c r="I20" s="2134"/>
      <c r="J20" s="2135"/>
      <c r="K20" s="792"/>
      <c r="L20" s="792"/>
      <c r="M20" s="792"/>
      <c r="N20" s="792"/>
      <c r="O20" s="792"/>
      <c r="P20" s="792"/>
      <c r="Q20" s="792"/>
      <c r="R20" s="793"/>
      <c r="S20" s="793"/>
    </row>
    <row r="21" spans="2:19" ht="17.25" customHeight="1" thickTop="1">
      <c r="B21" s="2146" t="s">
        <v>917</v>
      </c>
      <c r="C21" s="2147"/>
      <c r="D21" s="2147"/>
      <c r="E21" s="2146" t="s">
        <v>918</v>
      </c>
      <c r="F21" s="2147"/>
      <c r="G21" s="2147"/>
      <c r="H21" s="2147"/>
      <c r="I21" s="2147"/>
      <c r="J21" s="2148"/>
      <c r="K21" s="794" t="s">
        <v>919</v>
      </c>
      <c r="L21" s="795" t="s">
        <v>920</v>
      </c>
      <c r="M21" s="795" t="s">
        <v>921</v>
      </c>
      <c r="N21" s="795" t="s">
        <v>922</v>
      </c>
      <c r="O21" s="796" t="s">
        <v>923</v>
      </c>
      <c r="P21" s="797" t="s">
        <v>924</v>
      </c>
      <c r="Q21" s="798" t="s">
        <v>925</v>
      </c>
      <c r="R21" s="799" t="s">
        <v>926</v>
      </c>
      <c r="S21" s="793"/>
    </row>
    <row r="22" spans="2:19" ht="18" customHeight="1">
      <c r="B22" s="2122" t="s">
        <v>927</v>
      </c>
      <c r="C22" s="2151" t="s">
        <v>928</v>
      </c>
      <c r="D22" s="2151"/>
      <c r="E22" s="2152"/>
      <c r="F22" s="2153"/>
      <c r="G22" s="2153"/>
      <c r="H22" s="2153"/>
      <c r="I22" s="2153"/>
      <c r="J22" s="2154"/>
      <c r="K22" s="2136" t="b">
        <v>0</v>
      </c>
      <c r="L22" s="2177" t="b">
        <v>0</v>
      </c>
      <c r="M22" s="2177" t="b">
        <v>0</v>
      </c>
      <c r="N22" s="2180" t="b">
        <f>IF(AND(M22=TRUE,L37=TRUE),TRUE,FALSE)</f>
        <v>0</v>
      </c>
      <c r="O22" s="2183"/>
      <c r="P22" s="2186" t="str">
        <f>IF(AND(COUNTIF(K22:O29,"TRUE")=2,N22=TRUE),"OK",IF(COUNTIF(K22:O29,"TRUE")&gt;1,"NG","OK"))</f>
        <v>OK</v>
      </c>
      <c r="Q22" s="2164" t="str">
        <f>IF(COUNTIF(P22:P35,"NG")&gt;0,"NG",IF(O32=TRUE,1,IF(OR(N22=TRUE,N32=TRUE),2,IF(OR(M22=TRUE,M32=TRUE),3,IF(OR(L22=TRUE,L32=TRUE),4,IF(OR(K22=TRUE,K24=TRUE),5,"未調査"))))))</f>
        <v>未調査</v>
      </c>
      <c r="R22" s="2164" t="str">
        <f>IF(COUNTIF(Q22:Q40,"NG")&gt;0,"NG",IF(MIN(Q22:Q40)=0,"",MIN(Q22:Q40)))</f>
        <v/>
      </c>
      <c r="S22" s="793"/>
    </row>
    <row r="23" spans="2:19" ht="18" customHeight="1">
      <c r="B23" s="2149"/>
      <c r="C23" s="2151"/>
      <c r="D23" s="2151"/>
      <c r="E23" s="2167" t="s">
        <v>929</v>
      </c>
      <c r="F23" s="2168"/>
      <c r="G23" s="2168"/>
      <c r="H23" s="2168"/>
      <c r="I23" s="2168"/>
      <c r="J23" s="2169"/>
      <c r="K23" s="2137"/>
      <c r="L23" s="2178"/>
      <c r="M23" s="2178"/>
      <c r="N23" s="2181"/>
      <c r="O23" s="2184"/>
      <c r="P23" s="2187"/>
      <c r="Q23" s="2165"/>
      <c r="R23" s="2165"/>
      <c r="S23" s="793"/>
    </row>
    <row r="24" spans="2:19" ht="21" customHeight="1">
      <c r="B24" s="2149"/>
      <c r="C24" s="2151"/>
      <c r="D24" s="2151"/>
      <c r="E24" s="2170" t="s">
        <v>930</v>
      </c>
      <c r="F24" s="2171"/>
      <c r="G24" s="2171"/>
      <c r="H24" s="2172"/>
      <c r="I24" s="800"/>
      <c r="J24" s="801" t="s">
        <v>931</v>
      </c>
      <c r="K24" s="2137" t="b">
        <v>0</v>
      </c>
      <c r="L24" s="2178"/>
      <c r="M24" s="2178"/>
      <c r="N24" s="2181"/>
      <c r="O24" s="2184"/>
      <c r="P24" s="2187"/>
      <c r="Q24" s="2165"/>
      <c r="R24" s="2165"/>
      <c r="S24" s="793"/>
    </row>
    <row r="25" spans="2:19" ht="21" customHeight="1">
      <c r="B25" s="2149"/>
      <c r="C25" s="2151" t="s">
        <v>932</v>
      </c>
      <c r="D25" s="2151"/>
      <c r="E25" s="2105"/>
      <c r="F25" s="2103"/>
      <c r="G25" s="2103"/>
      <c r="H25" s="2104"/>
      <c r="I25" s="800"/>
      <c r="J25" s="801" t="s">
        <v>933</v>
      </c>
      <c r="K25" s="2137"/>
      <c r="L25" s="2178"/>
      <c r="M25" s="2178"/>
      <c r="N25" s="2181"/>
      <c r="O25" s="2184"/>
      <c r="P25" s="2187"/>
      <c r="Q25" s="2165"/>
      <c r="R25" s="2165"/>
      <c r="S25" s="793"/>
    </row>
    <row r="26" spans="2:19" ht="21" customHeight="1">
      <c r="B26" s="2149"/>
      <c r="C26" s="2174" t="s">
        <v>934</v>
      </c>
      <c r="D26" s="802" t="s">
        <v>935</v>
      </c>
      <c r="E26" s="2105"/>
      <c r="F26" s="2103"/>
      <c r="G26" s="2103"/>
      <c r="H26" s="2104"/>
      <c r="I26" s="800"/>
      <c r="J26" s="801" t="s">
        <v>933</v>
      </c>
      <c r="K26" s="2137"/>
      <c r="L26" s="2178"/>
      <c r="M26" s="2178"/>
      <c r="N26" s="2181"/>
      <c r="O26" s="2184"/>
      <c r="P26" s="2187"/>
      <c r="Q26" s="2165"/>
      <c r="R26" s="2165"/>
      <c r="S26" s="793"/>
    </row>
    <row r="27" spans="2:19" ht="21" customHeight="1">
      <c r="B27" s="2149"/>
      <c r="C27" s="2175"/>
      <c r="D27" s="802" t="s">
        <v>936</v>
      </c>
      <c r="E27" s="2105"/>
      <c r="F27" s="2103"/>
      <c r="G27" s="2103"/>
      <c r="H27" s="2104"/>
      <c r="I27" s="800"/>
      <c r="J27" s="801" t="s">
        <v>933</v>
      </c>
      <c r="K27" s="2137"/>
      <c r="L27" s="2178"/>
      <c r="M27" s="2178"/>
      <c r="N27" s="2181"/>
      <c r="O27" s="2184"/>
      <c r="P27" s="2187"/>
      <c r="Q27" s="2165"/>
      <c r="R27" s="2165"/>
      <c r="S27" s="793"/>
    </row>
    <row r="28" spans="2:19" ht="21" customHeight="1">
      <c r="B28" s="2149"/>
      <c r="C28" s="2175"/>
      <c r="D28" s="802" t="s">
        <v>937</v>
      </c>
      <c r="E28" s="2105"/>
      <c r="F28" s="2103"/>
      <c r="G28" s="2103"/>
      <c r="H28" s="2104"/>
      <c r="I28" s="800"/>
      <c r="J28" s="801" t="s">
        <v>933</v>
      </c>
      <c r="K28" s="2137"/>
      <c r="L28" s="2178"/>
      <c r="M28" s="2178"/>
      <c r="N28" s="2181"/>
      <c r="O28" s="2184"/>
      <c r="P28" s="2187"/>
      <c r="Q28" s="2165"/>
      <c r="R28" s="2165"/>
      <c r="S28" s="793"/>
    </row>
    <row r="29" spans="2:19" ht="21" customHeight="1">
      <c r="B29" s="2149"/>
      <c r="C29" s="2176"/>
      <c r="D29" s="802" t="s">
        <v>938</v>
      </c>
      <c r="E29" s="2105"/>
      <c r="F29" s="2103"/>
      <c r="G29" s="2103"/>
      <c r="H29" s="2104"/>
      <c r="I29" s="800"/>
      <c r="J29" s="801" t="s">
        <v>933</v>
      </c>
      <c r="K29" s="2173"/>
      <c r="L29" s="2179"/>
      <c r="M29" s="2178"/>
      <c r="N29" s="2182"/>
      <c r="O29" s="2185"/>
      <c r="P29" s="2188"/>
      <c r="Q29" s="2165"/>
      <c r="R29" s="2165"/>
      <c r="S29" s="793"/>
    </row>
    <row r="30" spans="2:19" ht="18" customHeight="1">
      <c r="B30" s="2149"/>
      <c r="C30" s="2111" t="s">
        <v>939</v>
      </c>
      <c r="D30" s="2113"/>
      <c r="E30" s="2140"/>
      <c r="F30" s="2141"/>
      <c r="G30" s="2141"/>
      <c r="H30" s="2141"/>
      <c r="I30" s="2141"/>
      <c r="J30" s="2142"/>
      <c r="K30" s="803" t="b">
        <v>0</v>
      </c>
      <c r="L30" s="804"/>
      <c r="M30" s="805"/>
      <c r="N30" s="805"/>
      <c r="O30" s="806"/>
      <c r="P30" s="807" t="str">
        <f t="shared" ref="P30:P35" si="0">IF(AND(K$24=TRUE,K30=TRUE),"NG","OK")</f>
        <v>OK</v>
      </c>
      <c r="Q30" s="2165"/>
      <c r="R30" s="2165"/>
      <c r="S30" s="793"/>
    </row>
    <row r="31" spans="2:19" ht="18" customHeight="1">
      <c r="B31" s="2149"/>
      <c r="C31" s="2138"/>
      <c r="D31" s="2139"/>
      <c r="E31" s="2143"/>
      <c r="F31" s="2144"/>
      <c r="G31" s="2144"/>
      <c r="H31" s="2144"/>
      <c r="I31" s="2144"/>
      <c r="J31" s="2145"/>
      <c r="K31" s="803" t="b">
        <v>0</v>
      </c>
      <c r="L31" s="804"/>
      <c r="M31" s="805"/>
      <c r="N31" s="805"/>
      <c r="O31" s="806"/>
      <c r="P31" s="807" t="str">
        <f t="shared" si="0"/>
        <v>OK</v>
      </c>
      <c r="Q31" s="2165"/>
      <c r="R31" s="2165"/>
      <c r="S31" s="793"/>
    </row>
    <row r="32" spans="2:19" ht="18" customHeight="1">
      <c r="B32" s="2149"/>
      <c r="C32" s="2138"/>
      <c r="D32" s="2139"/>
      <c r="E32" s="2143"/>
      <c r="F32" s="2144"/>
      <c r="G32" s="2144"/>
      <c r="H32" s="2144"/>
      <c r="I32" s="2144"/>
      <c r="J32" s="2145"/>
      <c r="K32" s="803" t="b">
        <v>0</v>
      </c>
      <c r="L32" s="808" t="b">
        <f>IF(AND(K22=TRUE,$K32=TRUE,$K35=TRUE),TRUE,IF(AND(L22=TRUE,K32=TRUE),TRUE,FALSE))</f>
        <v>0</v>
      </c>
      <c r="M32" s="809" t="b">
        <f>IF(AND(L22=TRUE,$K32=TRUE,$K35=TRUE),TRUE,IF(AND(M22=TRUE,L32=TRUE),TRUE,FALSE))</f>
        <v>0</v>
      </c>
      <c r="N32" s="809" t="b">
        <f>IF(AND(M22=TRUE,$K32=TRUE,$K35=TRUE),TRUE,IF(AND(N22=TRUE,M32=TRUE),TRUE,FALSE))</f>
        <v>0</v>
      </c>
      <c r="O32" s="810" t="b">
        <f>IF(AND(N22=TRUE,$K32=TRUE,$K35=TRUE),TRUE,IF(AND(O22=TRUE,N32=TRUE),TRUE,FALSE))</f>
        <v>0</v>
      </c>
      <c r="P32" s="807" t="str">
        <f t="shared" si="0"/>
        <v>OK</v>
      </c>
      <c r="Q32" s="2165"/>
      <c r="R32" s="2165"/>
      <c r="S32" s="793"/>
    </row>
    <row r="33" spans="2:21" ht="18" customHeight="1">
      <c r="B33" s="2149"/>
      <c r="C33" s="2155" t="s">
        <v>940</v>
      </c>
      <c r="D33" s="2156"/>
      <c r="E33" s="2143"/>
      <c r="F33" s="2144"/>
      <c r="G33" s="2144"/>
      <c r="H33" s="2144"/>
      <c r="I33" s="2144"/>
      <c r="J33" s="2145"/>
      <c r="K33" s="811" t="b">
        <v>0</v>
      </c>
      <c r="L33" s="804"/>
      <c r="M33" s="805"/>
      <c r="N33" s="805"/>
      <c r="O33" s="806"/>
      <c r="P33" s="807" t="str">
        <f t="shared" si="0"/>
        <v>OK</v>
      </c>
      <c r="Q33" s="2165"/>
      <c r="R33" s="2165"/>
      <c r="S33" s="793"/>
    </row>
    <row r="34" spans="2:21" ht="18" customHeight="1">
      <c r="B34" s="2149"/>
      <c r="C34" s="2157"/>
      <c r="D34" s="2158"/>
      <c r="E34" s="2159"/>
      <c r="F34" s="2160"/>
      <c r="G34" s="2160"/>
      <c r="H34" s="2160"/>
      <c r="I34" s="2160"/>
      <c r="J34" s="2161"/>
      <c r="K34" s="812" t="b">
        <v>0</v>
      </c>
      <c r="L34" s="813"/>
      <c r="M34" s="809" t="b">
        <v>0</v>
      </c>
      <c r="N34" s="809" t="b">
        <f>IF(AND(M34=TRUE,L37),TRUE,FALSE)</f>
        <v>0</v>
      </c>
      <c r="O34" s="806"/>
      <c r="P34" s="807" t="str">
        <f>IF(AND(K$24=TRUE,M34=TRUE),"NG","OK")</f>
        <v>OK</v>
      </c>
      <c r="Q34" s="814" t="str">
        <f>IF(P34="未調査","未調査",IF(P34="NG","NG",IF(O34=TRUE,1,IF(N34=TRUE,2,IF(M34=TRUE,3,IF(L34=TRUE,4,IF(K34=TRUE,5,"－")))))))</f>
        <v>－</v>
      </c>
      <c r="R34" s="2165"/>
      <c r="S34" s="793"/>
    </row>
    <row r="35" spans="2:21" ht="18" customHeight="1">
      <c r="B35" s="2149"/>
      <c r="C35" s="2162" t="s">
        <v>941</v>
      </c>
      <c r="D35" s="2162"/>
      <c r="E35" s="2105"/>
      <c r="F35" s="2103"/>
      <c r="G35" s="2103"/>
      <c r="H35" s="2103"/>
      <c r="I35" s="2103"/>
      <c r="J35" s="2104"/>
      <c r="K35" s="815" t="b">
        <v>0</v>
      </c>
      <c r="L35" s="816"/>
      <c r="M35" s="817"/>
      <c r="N35" s="817"/>
      <c r="O35" s="818"/>
      <c r="P35" s="807" t="str">
        <f t="shared" si="0"/>
        <v>OK</v>
      </c>
      <c r="Q35" s="819" t="str">
        <f>IF(P35="NG","NG","－")</f>
        <v>－</v>
      </c>
      <c r="R35" s="2165"/>
      <c r="S35" s="793"/>
    </row>
    <row r="36" spans="2:21" ht="18" customHeight="1">
      <c r="B36" s="2149"/>
      <c r="C36" s="2163" t="s">
        <v>621</v>
      </c>
      <c r="D36" s="2163"/>
      <c r="E36" s="2152"/>
      <c r="F36" s="2153"/>
      <c r="G36" s="2153"/>
      <c r="H36" s="2153"/>
      <c r="I36" s="2153"/>
      <c r="J36" s="2154"/>
      <c r="K36" s="820"/>
      <c r="L36" s="821" t="b">
        <v>0</v>
      </c>
      <c r="M36" s="2189" t="b">
        <f>IF(AND(L36=TRUE,L38=TRUE),TRUE,IF(AND(L36=TRUE,L39=TRUE),TRUE,FALSE))</f>
        <v>0</v>
      </c>
      <c r="N36" s="2179" t="b">
        <f>IF(AND(M36=TRUE,L37=TRUE),TRUE,FALSE)</f>
        <v>0</v>
      </c>
      <c r="O36" s="822"/>
      <c r="P36" s="823" t="str">
        <f>IF(COUNTIF(K22:O29,FALSE)=5,"未調査",IF(AND(K$24=TRUE,L36=TRUE),"NG","OK"))</f>
        <v>未調査</v>
      </c>
      <c r="Q36" s="2192" t="str">
        <f>IF(COUNTIF(P36:P39,"NG")&gt;0,"NG",IF(COUNTIF(P36:P39,"未調査")=4,"未調査",IF(O36=TRUE,1,IF(OR(N36=TRUE,N39=TRUE,),2,IF(M36=TRUE,3,IF(OR(K38=TRUE,K39=TRUE),5,5))))))</f>
        <v>未調査</v>
      </c>
      <c r="R36" s="2165"/>
      <c r="S36" s="793"/>
    </row>
    <row r="37" spans="2:21" ht="18" customHeight="1">
      <c r="B37" s="2149"/>
      <c r="C37" s="2163"/>
      <c r="D37" s="2163"/>
      <c r="E37" s="2157"/>
      <c r="F37" s="2194"/>
      <c r="G37" s="2194"/>
      <c r="H37" s="2194"/>
      <c r="I37" s="2194"/>
      <c r="J37" s="2158"/>
      <c r="K37" s="824"/>
      <c r="L37" s="821" t="b">
        <v>0</v>
      </c>
      <c r="M37" s="2190"/>
      <c r="N37" s="2181"/>
      <c r="O37" s="822"/>
      <c r="P37" s="823" t="str">
        <f>IF(COUNTIF(K22:O29,FALSE)=5,"未調査",IF(AND(K$24=TRUE,L37=TRUE),"NG","OK"))</f>
        <v>未調査</v>
      </c>
      <c r="Q37" s="2165"/>
      <c r="R37" s="2165"/>
      <c r="S37" s="792"/>
    </row>
    <row r="38" spans="2:21" ht="18" customHeight="1">
      <c r="B38" s="2149"/>
      <c r="C38" s="2163" t="s">
        <v>942</v>
      </c>
      <c r="D38" s="2163"/>
      <c r="E38" s="2105"/>
      <c r="F38" s="2103"/>
      <c r="G38" s="2103"/>
      <c r="H38" s="2103"/>
      <c r="I38" s="2103"/>
      <c r="J38" s="2104"/>
      <c r="K38" s="825" t="b">
        <v>0</v>
      </c>
      <c r="L38" s="826" t="b">
        <v>0</v>
      </c>
      <c r="M38" s="2190"/>
      <c r="N38" s="2182"/>
      <c r="O38" s="827"/>
      <c r="P38" s="823" t="str">
        <f>IF(AND(K$24=TRUE,L38=TRUE),"NG",IF(COUNTIF(K38:L38,TRUE)&gt;1,"NG",IF(AND(K38=FALSE,L38=FALSE),"未調査","OK")))</f>
        <v>未調査</v>
      </c>
      <c r="Q38" s="2165"/>
      <c r="R38" s="2165"/>
      <c r="S38" s="828"/>
    </row>
    <row r="39" spans="2:21" ht="18" customHeight="1">
      <c r="B39" s="2149"/>
      <c r="C39" s="2163" t="s">
        <v>626</v>
      </c>
      <c r="D39" s="2163"/>
      <c r="E39" s="2105"/>
      <c r="F39" s="2103"/>
      <c r="G39" s="2103"/>
      <c r="H39" s="2103"/>
      <c r="I39" s="2103"/>
      <c r="J39" s="2104"/>
      <c r="K39" s="825" t="b">
        <v>0</v>
      </c>
      <c r="L39" s="826" t="b">
        <v>0</v>
      </c>
      <c r="M39" s="2191"/>
      <c r="N39" s="829" t="b">
        <v>0</v>
      </c>
      <c r="O39" s="827"/>
      <c r="P39" s="823" t="str">
        <f>IF(AND(K$24=TRUE,OR(L39=TRUE,N39=TRUE)),"NG",IF(COUNTIF(K39:L39,TRUE)&gt;1,"NG",IF(AND(K39=FALSE,L39=FALSE,N39=FALSE),"未調査","OK")))</f>
        <v>未調査</v>
      </c>
      <c r="Q39" s="2193"/>
      <c r="R39" s="2165"/>
      <c r="S39" s="793"/>
    </row>
    <row r="40" spans="2:21" ht="18" customHeight="1">
      <c r="B40" s="2150"/>
      <c r="C40" s="2163" t="s">
        <v>629</v>
      </c>
      <c r="D40" s="2163"/>
      <c r="E40" s="2105"/>
      <c r="F40" s="2103"/>
      <c r="G40" s="2103"/>
      <c r="H40" s="2103"/>
      <c r="I40" s="2103"/>
      <c r="J40" s="2104"/>
      <c r="K40" s="830" t="b">
        <v>0</v>
      </c>
      <c r="L40" s="831"/>
      <c r="M40" s="832"/>
      <c r="N40" s="833" t="b">
        <v>0</v>
      </c>
      <c r="O40" s="834"/>
      <c r="P40" s="835" t="str">
        <f>IF(AND(K$24=TRUE,N40=TRUE),"NG",IF(COUNTIF(K40:N40,TRUE)&gt;1,"NG",IF(AND(K40=FALSE,N40=FALSE),"未調査","OK")))</f>
        <v>未調査</v>
      </c>
      <c r="Q40" s="835" t="str">
        <f>IF(P40="未調査","未調査",IF(P40="NG","NG",IF(O40=TRUE,1,IF(N40=TRUE,2,IF(M40=TRUE,3,IF(L40=TRUE,4,IF(K40=TRUE,5,5)))))))</f>
        <v>未調査</v>
      </c>
      <c r="R40" s="2166"/>
      <c r="S40" s="793"/>
    </row>
    <row r="41" spans="2:21">
      <c r="B41" s="2114" t="s">
        <v>943</v>
      </c>
      <c r="C41" s="2101" t="s">
        <v>944</v>
      </c>
      <c r="D41" s="2101"/>
      <c r="E41" s="2101"/>
      <c r="F41" s="2101"/>
      <c r="G41" s="2101"/>
      <c r="H41" s="2101"/>
      <c r="I41" s="2101"/>
      <c r="J41" s="2101"/>
      <c r="K41" s="836"/>
      <c r="L41" s="837"/>
      <c r="M41" s="837"/>
      <c r="N41" s="837"/>
      <c r="O41" s="838"/>
      <c r="P41" s="839"/>
      <c r="Q41" s="840"/>
      <c r="R41" s="841"/>
    </row>
    <row r="42" spans="2:21" ht="33.75" customHeight="1">
      <c r="B42" s="2195"/>
      <c r="C42" s="2101" t="s">
        <v>631</v>
      </c>
      <c r="D42" s="2101"/>
      <c r="E42" s="2105"/>
      <c r="F42" s="2103"/>
      <c r="G42" s="2103"/>
      <c r="H42" s="2104"/>
      <c r="I42" s="799"/>
      <c r="J42" s="801" t="s">
        <v>945</v>
      </c>
      <c r="K42" s="842" t="b">
        <v>0</v>
      </c>
      <c r="L42" s="843" t="b">
        <v>0</v>
      </c>
      <c r="M42" s="843" t="b">
        <v>0</v>
      </c>
      <c r="N42" s="844"/>
      <c r="O42" s="845"/>
      <c r="P42" s="846" t="str">
        <f>IF(COUNTIF(K42:O42,"TRUE")&gt;1,"NG","OK")</f>
        <v>OK</v>
      </c>
      <c r="Q42" s="847" t="str">
        <f>IF(P42="NG","NG",IF(I42="","未調査",IF(K42=TRUE,5,IF(L42=TRUE,4,IF(M42=TRUE,3,IF(N42=TRUE,2,"未調査"))))))</f>
        <v>未調査</v>
      </c>
      <c r="R42" s="2196" t="str">
        <f>IF(COUNTIF(Q42:Q48,"NG")&gt;0,"NG",IF(MIN(Q42:Q48)=0,"",MIN(Q42:Q48)))</f>
        <v/>
      </c>
    </row>
    <row r="43" spans="2:21" ht="18" customHeight="1">
      <c r="B43" s="2195"/>
      <c r="C43" s="2101" t="s">
        <v>946</v>
      </c>
      <c r="D43" s="2101"/>
      <c r="E43" s="2152"/>
      <c r="F43" s="2153"/>
      <c r="G43" s="2153"/>
      <c r="H43" s="2154"/>
      <c r="I43" s="799"/>
      <c r="J43" s="801" t="s">
        <v>945</v>
      </c>
      <c r="K43" s="2173" t="b">
        <v>0</v>
      </c>
      <c r="L43" s="2179" t="b">
        <v>0</v>
      </c>
      <c r="M43" s="2179" t="b">
        <v>0</v>
      </c>
      <c r="N43" s="2198"/>
      <c r="O43" s="2200"/>
      <c r="P43" s="2201" t="str">
        <f>IF(COUNTIF(K43:O44,"TRUE")&gt;1,"NG","OK")</f>
        <v>OK</v>
      </c>
      <c r="Q43" s="2192" t="str">
        <f>IF(P43="NG","NG",IF(I43="","未調査",IF(K43=TRUE,5,IF(L43=TRUE,4,IF(M43=TRUE,3,IF(N43=TRUE,2,"未調査"))))))</f>
        <v>未調査</v>
      </c>
      <c r="R43" s="2196"/>
    </row>
    <row r="44" spans="2:21" ht="22.5" customHeight="1">
      <c r="B44" s="2195"/>
      <c r="C44" s="2101"/>
      <c r="D44" s="2101"/>
      <c r="E44" s="2157"/>
      <c r="F44" s="2194"/>
      <c r="G44" s="2194"/>
      <c r="H44" s="2158"/>
      <c r="I44" s="848"/>
      <c r="J44" s="801" t="s">
        <v>947</v>
      </c>
      <c r="K44" s="2197"/>
      <c r="L44" s="2182"/>
      <c r="M44" s="2182"/>
      <c r="N44" s="2199"/>
      <c r="O44" s="2184"/>
      <c r="P44" s="2188"/>
      <c r="Q44" s="2193"/>
      <c r="R44" s="2196"/>
      <c r="U44" s="849"/>
    </row>
    <row r="45" spans="2:21" ht="37.5" customHeight="1">
      <c r="B45" s="2195"/>
      <c r="C45" s="2101" t="s">
        <v>948</v>
      </c>
      <c r="D45" s="2101"/>
      <c r="E45" s="2105"/>
      <c r="F45" s="2103"/>
      <c r="G45" s="2103"/>
      <c r="H45" s="2104"/>
      <c r="I45" s="799"/>
      <c r="J45" s="801" t="s">
        <v>949</v>
      </c>
      <c r="K45" s="830" t="b">
        <v>0</v>
      </c>
      <c r="L45" s="833" t="b">
        <v>0</v>
      </c>
      <c r="M45" s="832"/>
      <c r="N45" s="850"/>
      <c r="O45" s="851" t="b">
        <v>0</v>
      </c>
      <c r="P45" s="852" t="str">
        <f>IF(COUNTIF(K45:O45,"TRUE")&gt;1,"NG","OK")</f>
        <v>OK</v>
      </c>
      <c r="Q45" s="853" t="str">
        <f>IF(P45="NG","NG",IF(I45="","未調査",IF(K45=TRUE,5,IF(L45=TRUE,4,IF(M45=TRUE,3,IF(O45=TRUE,5,"未調査"))))))</f>
        <v>未調査</v>
      </c>
      <c r="R45" s="2196"/>
    </row>
    <row r="46" spans="2:21">
      <c r="J46" s="854" t="s">
        <v>950</v>
      </c>
      <c r="K46" s="855" t="s">
        <v>951</v>
      </c>
      <c r="L46" s="855" t="s">
        <v>951</v>
      </c>
      <c r="M46" s="855" t="s">
        <v>951</v>
      </c>
      <c r="N46" s="855" t="s">
        <v>951</v>
      </c>
      <c r="O46" s="855" t="s">
        <v>951</v>
      </c>
      <c r="P46" s="856" t="s">
        <v>1146</v>
      </c>
      <c r="Q46" s="853" t="s">
        <v>1147</v>
      </c>
      <c r="R46" s="2196"/>
    </row>
    <row r="47" spans="2:21" ht="13.5" customHeight="1">
      <c r="J47" s="854" t="s">
        <v>952</v>
      </c>
      <c r="K47" s="855" t="s">
        <v>951</v>
      </c>
      <c r="L47" s="855" t="s">
        <v>951</v>
      </c>
      <c r="M47" s="855" t="s">
        <v>951</v>
      </c>
      <c r="N47" s="855" t="s">
        <v>951</v>
      </c>
      <c r="O47" s="855" t="s">
        <v>951</v>
      </c>
      <c r="P47" s="856" t="s">
        <v>1146</v>
      </c>
      <c r="Q47" s="853" t="s">
        <v>1147</v>
      </c>
      <c r="R47" s="2196"/>
    </row>
    <row r="48" spans="2:21" ht="13.5" customHeight="1">
      <c r="J48" s="854" t="s">
        <v>953</v>
      </c>
      <c r="K48" s="855" t="s">
        <v>951</v>
      </c>
      <c r="L48" s="855" t="s">
        <v>951</v>
      </c>
      <c r="M48" s="855" t="s">
        <v>951</v>
      </c>
      <c r="N48" s="855" t="s">
        <v>951</v>
      </c>
      <c r="O48" s="855" t="s">
        <v>951</v>
      </c>
      <c r="P48" s="856" t="s">
        <v>1146</v>
      </c>
      <c r="Q48" s="853" t="s">
        <v>1147</v>
      </c>
      <c r="R48" s="2196"/>
    </row>
    <row r="49" spans="2:18">
      <c r="J49" s="854"/>
      <c r="K49" s="855"/>
      <c r="L49" s="855"/>
      <c r="M49" s="855"/>
      <c r="N49" s="855"/>
      <c r="O49" s="855"/>
      <c r="P49" s="857"/>
      <c r="Q49" s="858"/>
      <c r="R49" s="858"/>
    </row>
    <row r="50" spans="2:18" ht="13.5" customHeight="1">
      <c r="B50" t="s">
        <v>954</v>
      </c>
    </row>
  </sheetData>
  <mergeCells count="99">
    <mergeCell ref="R42:R48"/>
    <mergeCell ref="C43:D44"/>
    <mergeCell ref="E43:H44"/>
    <mergeCell ref="K43:K44"/>
    <mergeCell ref="L43:L44"/>
    <mergeCell ref="M43:M44"/>
    <mergeCell ref="N43:N44"/>
    <mergeCell ref="O43:O44"/>
    <mergeCell ref="P43:P44"/>
    <mergeCell ref="Q43:Q44"/>
    <mergeCell ref="B41:B45"/>
    <mergeCell ref="C41:J41"/>
    <mergeCell ref="C42:D42"/>
    <mergeCell ref="E42:H42"/>
    <mergeCell ref="C45:D45"/>
    <mergeCell ref="E45:H45"/>
    <mergeCell ref="M36:M39"/>
    <mergeCell ref="N36:N38"/>
    <mergeCell ref="Q36:Q39"/>
    <mergeCell ref="E37:J37"/>
    <mergeCell ref="C38:D38"/>
    <mergeCell ref="E38:J38"/>
    <mergeCell ref="C39:D39"/>
    <mergeCell ref="E39:J39"/>
    <mergeCell ref="R22:R40"/>
    <mergeCell ref="E23:J23"/>
    <mergeCell ref="E24:H24"/>
    <mergeCell ref="K24:K29"/>
    <mergeCell ref="C25:D25"/>
    <mergeCell ref="E25:H25"/>
    <mergeCell ref="C26:C29"/>
    <mergeCell ref="E26:H26"/>
    <mergeCell ref="E27:H27"/>
    <mergeCell ref="E28:H28"/>
    <mergeCell ref="L22:L29"/>
    <mergeCell ref="M22:M29"/>
    <mergeCell ref="N22:N29"/>
    <mergeCell ref="O22:O29"/>
    <mergeCell ref="P22:P29"/>
    <mergeCell ref="Q22:Q33"/>
    <mergeCell ref="B21:D21"/>
    <mergeCell ref="E21:J21"/>
    <mergeCell ref="B22:B40"/>
    <mergeCell ref="C22:D24"/>
    <mergeCell ref="E22:J22"/>
    <mergeCell ref="E32:J32"/>
    <mergeCell ref="C33:D34"/>
    <mergeCell ref="E33:J33"/>
    <mergeCell ref="E34:J34"/>
    <mergeCell ref="C35:D35"/>
    <mergeCell ref="E35:J35"/>
    <mergeCell ref="C36:D37"/>
    <mergeCell ref="E36:J36"/>
    <mergeCell ref="C40:D40"/>
    <mergeCell ref="E40:J40"/>
    <mergeCell ref="K22:K23"/>
    <mergeCell ref="E29:H29"/>
    <mergeCell ref="C30:D32"/>
    <mergeCell ref="E30:J30"/>
    <mergeCell ref="E31:J31"/>
    <mergeCell ref="B15:B18"/>
    <mergeCell ref="C15:D15"/>
    <mergeCell ref="B19:B20"/>
    <mergeCell ref="C19:D19"/>
    <mergeCell ref="E19:G19"/>
    <mergeCell ref="E15:J15"/>
    <mergeCell ref="C16:D18"/>
    <mergeCell ref="E16:J18"/>
    <mergeCell ref="I19:J19"/>
    <mergeCell ref="C20:D20"/>
    <mergeCell ref="E20:G20"/>
    <mergeCell ref="I20:J20"/>
    <mergeCell ref="B6:B7"/>
    <mergeCell ref="C6:D6"/>
    <mergeCell ref="F6:J6"/>
    <mergeCell ref="C7:D7"/>
    <mergeCell ref="F7:J14"/>
    <mergeCell ref="B8:B14"/>
    <mergeCell ref="C8:D8"/>
    <mergeCell ref="C9:D9"/>
    <mergeCell ref="C10:D10"/>
    <mergeCell ref="C11:D11"/>
    <mergeCell ref="C12:D12"/>
    <mergeCell ref="C13:D13"/>
    <mergeCell ref="C14:D14"/>
    <mergeCell ref="B4:C4"/>
    <mergeCell ref="D4:E4"/>
    <mergeCell ref="F4:G5"/>
    <mergeCell ref="H4:J5"/>
    <mergeCell ref="B5:C5"/>
    <mergeCell ref="D5:E5"/>
    <mergeCell ref="B2:C2"/>
    <mergeCell ref="D2:E2"/>
    <mergeCell ref="F2:G2"/>
    <mergeCell ref="H2:J2"/>
    <mergeCell ref="B3:C3"/>
    <mergeCell ref="D3:E3"/>
    <mergeCell ref="F3:G3"/>
    <mergeCell ref="H3:J3"/>
  </mergeCells>
  <phoneticPr fontId="4"/>
  <pageMargins left="0.39" right="0.33" top="0.84" bottom="0.64" header="0.53" footer="0.34"/>
  <pageSetup paperSize="9" scale="95" orientation="portrait" r:id="rId1"/>
  <headerFooter alignWithMargins="0">
    <oddHeader>&amp;C鉄筋コンクリート開水路の現地調査（定点調査）票</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66561" r:id="rId4" name="Check Box 1">
              <controlPr defaultSize="0" autoFill="0" autoLine="0" autoPict="0">
                <anchor moveWithCells="1">
                  <from>
                    <xdr:col>7</xdr:col>
                    <xdr:colOff>828675</xdr:colOff>
                    <xdr:row>20</xdr:row>
                    <xdr:rowOff>209550</xdr:rowOff>
                  </from>
                  <to>
                    <xdr:col>9</xdr:col>
                    <xdr:colOff>523875</xdr:colOff>
                    <xdr:row>22</xdr:row>
                    <xdr:rowOff>0</xdr:rowOff>
                  </to>
                </anchor>
              </controlPr>
            </control>
          </mc:Choice>
        </mc:AlternateContent>
        <mc:AlternateContent xmlns:mc="http://schemas.openxmlformats.org/markup-compatibility/2006">
          <mc:Choice Requires="x14">
            <control shapeId="66562" r:id="rId5" name="Check Box 2">
              <controlPr defaultSize="0" autoFill="0" autoLine="0" autoPict="0">
                <anchor moveWithCells="1">
                  <from>
                    <xdr:col>4</xdr:col>
                    <xdr:colOff>19050</xdr:colOff>
                    <xdr:row>18</xdr:row>
                    <xdr:rowOff>0</xdr:rowOff>
                  </from>
                  <to>
                    <xdr:col>5</xdr:col>
                    <xdr:colOff>9525</xdr:colOff>
                    <xdr:row>19</xdr:row>
                    <xdr:rowOff>0</xdr:rowOff>
                  </to>
                </anchor>
              </controlPr>
            </control>
          </mc:Choice>
        </mc:AlternateContent>
        <mc:AlternateContent xmlns:mc="http://schemas.openxmlformats.org/markup-compatibility/2006">
          <mc:Choice Requires="x14">
            <control shapeId="66563" r:id="rId6" name="Check Box 3">
              <controlPr defaultSize="0" autoFill="0" autoLine="0" autoPict="0">
                <anchor moveWithCells="1">
                  <from>
                    <xdr:col>4</xdr:col>
                    <xdr:colOff>19050</xdr:colOff>
                    <xdr:row>28</xdr:row>
                    <xdr:rowOff>257175</xdr:rowOff>
                  </from>
                  <to>
                    <xdr:col>8</xdr:col>
                    <xdr:colOff>266700</xdr:colOff>
                    <xdr:row>30</xdr:row>
                    <xdr:rowOff>9525</xdr:rowOff>
                  </to>
                </anchor>
              </controlPr>
            </control>
          </mc:Choice>
        </mc:AlternateContent>
        <mc:AlternateContent xmlns:mc="http://schemas.openxmlformats.org/markup-compatibility/2006">
          <mc:Choice Requires="x14">
            <control shapeId="66564" r:id="rId7" name="Check Box 4">
              <controlPr defaultSize="0" autoFill="0" autoLine="0" autoPict="0">
                <anchor moveWithCells="1">
                  <from>
                    <xdr:col>4</xdr:col>
                    <xdr:colOff>19050</xdr:colOff>
                    <xdr:row>30</xdr:row>
                    <xdr:rowOff>0</xdr:rowOff>
                  </from>
                  <to>
                    <xdr:col>7</xdr:col>
                    <xdr:colOff>0</xdr:colOff>
                    <xdr:row>31</xdr:row>
                    <xdr:rowOff>0</xdr:rowOff>
                  </to>
                </anchor>
              </controlPr>
            </control>
          </mc:Choice>
        </mc:AlternateContent>
        <mc:AlternateContent xmlns:mc="http://schemas.openxmlformats.org/markup-compatibility/2006">
          <mc:Choice Requires="x14">
            <control shapeId="66565" r:id="rId8" name="Check Box 5">
              <controlPr defaultSize="0" autoFill="0" autoLine="0" autoPict="0">
                <anchor moveWithCells="1">
                  <from>
                    <xdr:col>4</xdr:col>
                    <xdr:colOff>19050</xdr:colOff>
                    <xdr:row>31</xdr:row>
                    <xdr:rowOff>0</xdr:rowOff>
                  </from>
                  <to>
                    <xdr:col>7</xdr:col>
                    <xdr:colOff>95250</xdr:colOff>
                    <xdr:row>31</xdr:row>
                    <xdr:rowOff>200025</xdr:rowOff>
                  </to>
                </anchor>
              </controlPr>
            </control>
          </mc:Choice>
        </mc:AlternateContent>
        <mc:AlternateContent xmlns:mc="http://schemas.openxmlformats.org/markup-compatibility/2006">
          <mc:Choice Requires="x14">
            <control shapeId="66566" r:id="rId9" name="Check Box 6">
              <controlPr defaultSize="0" autoFill="0" autoLine="0" autoPict="0">
                <anchor moveWithCells="1">
                  <from>
                    <xdr:col>4</xdr:col>
                    <xdr:colOff>19050</xdr:colOff>
                    <xdr:row>32</xdr:row>
                    <xdr:rowOff>0</xdr:rowOff>
                  </from>
                  <to>
                    <xdr:col>7</xdr:col>
                    <xdr:colOff>819150</xdr:colOff>
                    <xdr:row>32</xdr:row>
                    <xdr:rowOff>200025</xdr:rowOff>
                  </to>
                </anchor>
              </controlPr>
            </control>
          </mc:Choice>
        </mc:AlternateContent>
        <mc:AlternateContent xmlns:mc="http://schemas.openxmlformats.org/markup-compatibility/2006">
          <mc:Choice Requires="x14">
            <control shapeId="66567" r:id="rId10" name="Check Box 7">
              <controlPr defaultSize="0" autoFill="0" autoLine="0" autoPict="0">
                <anchor moveWithCells="1">
                  <from>
                    <xdr:col>4</xdr:col>
                    <xdr:colOff>19050</xdr:colOff>
                    <xdr:row>33</xdr:row>
                    <xdr:rowOff>0</xdr:rowOff>
                  </from>
                  <to>
                    <xdr:col>6</xdr:col>
                    <xdr:colOff>180975</xdr:colOff>
                    <xdr:row>34</xdr:row>
                    <xdr:rowOff>9525</xdr:rowOff>
                  </to>
                </anchor>
              </controlPr>
            </control>
          </mc:Choice>
        </mc:AlternateContent>
        <mc:AlternateContent xmlns:mc="http://schemas.openxmlformats.org/markup-compatibility/2006">
          <mc:Choice Requires="x14">
            <control shapeId="66568" r:id="rId11" name="Check Box 8">
              <controlPr defaultSize="0" autoFill="0" autoLine="0" autoPict="0">
                <anchor moveWithCells="1">
                  <from>
                    <xdr:col>4</xdr:col>
                    <xdr:colOff>19050</xdr:colOff>
                    <xdr:row>34</xdr:row>
                    <xdr:rowOff>0</xdr:rowOff>
                  </from>
                  <to>
                    <xdr:col>6</xdr:col>
                    <xdr:colOff>180975</xdr:colOff>
                    <xdr:row>35</xdr:row>
                    <xdr:rowOff>9525</xdr:rowOff>
                  </to>
                </anchor>
              </controlPr>
            </control>
          </mc:Choice>
        </mc:AlternateContent>
        <mc:AlternateContent xmlns:mc="http://schemas.openxmlformats.org/markup-compatibility/2006">
          <mc:Choice Requires="x14">
            <control shapeId="66569" r:id="rId12" name="Check Box 9">
              <controlPr defaultSize="0" autoFill="0" autoLine="0" autoPict="0">
                <anchor moveWithCells="1">
                  <from>
                    <xdr:col>4</xdr:col>
                    <xdr:colOff>19050</xdr:colOff>
                    <xdr:row>37</xdr:row>
                    <xdr:rowOff>0</xdr:rowOff>
                  </from>
                  <to>
                    <xdr:col>6</xdr:col>
                    <xdr:colOff>180975</xdr:colOff>
                    <xdr:row>38</xdr:row>
                    <xdr:rowOff>9525</xdr:rowOff>
                  </to>
                </anchor>
              </controlPr>
            </control>
          </mc:Choice>
        </mc:AlternateContent>
        <mc:AlternateContent xmlns:mc="http://schemas.openxmlformats.org/markup-compatibility/2006">
          <mc:Choice Requires="x14">
            <control shapeId="66570" r:id="rId13" name="Check Box 10">
              <controlPr defaultSize="0" autoFill="0" autoLine="0" autoPict="0">
                <anchor moveWithCells="1">
                  <from>
                    <xdr:col>4</xdr:col>
                    <xdr:colOff>19050</xdr:colOff>
                    <xdr:row>35</xdr:row>
                    <xdr:rowOff>0</xdr:rowOff>
                  </from>
                  <to>
                    <xdr:col>9</xdr:col>
                    <xdr:colOff>152400</xdr:colOff>
                    <xdr:row>36</xdr:row>
                    <xdr:rowOff>9525</xdr:rowOff>
                  </to>
                </anchor>
              </controlPr>
            </control>
          </mc:Choice>
        </mc:AlternateContent>
        <mc:AlternateContent xmlns:mc="http://schemas.openxmlformats.org/markup-compatibility/2006">
          <mc:Choice Requires="x14">
            <control shapeId="66571" r:id="rId14" name="Check Box 11">
              <controlPr defaultSize="0" autoFill="0" autoLine="0" autoPict="0">
                <anchor moveWithCells="1">
                  <from>
                    <xdr:col>4</xdr:col>
                    <xdr:colOff>19050</xdr:colOff>
                    <xdr:row>36</xdr:row>
                    <xdr:rowOff>0</xdr:rowOff>
                  </from>
                  <to>
                    <xdr:col>6</xdr:col>
                    <xdr:colOff>200025</xdr:colOff>
                    <xdr:row>37</xdr:row>
                    <xdr:rowOff>9525</xdr:rowOff>
                  </to>
                </anchor>
              </controlPr>
            </control>
          </mc:Choice>
        </mc:AlternateContent>
        <mc:AlternateContent xmlns:mc="http://schemas.openxmlformats.org/markup-compatibility/2006">
          <mc:Choice Requires="x14">
            <control shapeId="66572" r:id="rId15" name="Check Box 12">
              <controlPr defaultSize="0" autoFill="0" autoLine="0" autoPict="0">
                <anchor moveWithCells="1">
                  <from>
                    <xdr:col>4</xdr:col>
                    <xdr:colOff>19050</xdr:colOff>
                    <xdr:row>38</xdr:row>
                    <xdr:rowOff>0</xdr:rowOff>
                  </from>
                  <to>
                    <xdr:col>6</xdr:col>
                    <xdr:colOff>247650</xdr:colOff>
                    <xdr:row>39</xdr:row>
                    <xdr:rowOff>9525</xdr:rowOff>
                  </to>
                </anchor>
              </controlPr>
            </control>
          </mc:Choice>
        </mc:AlternateContent>
        <mc:AlternateContent xmlns:mc="http://schemas.openxmlformats.org/markup-compatibility/2006">
          <mc:Choice Requires="x14">
            <control shapeId="66573" r:id="rId16" name="Check Box 13">
              <controlPr defaultSize="0" autoFill="0" autoLine="0" autoPict="0">
                <anchor moveWithCells="1">
                  <from>
                    <xdr:col>6</xdr:col>
                    <xdr:colOff>66675</xdr:colOff>
                    <xdr:row>38</xdr:row>
                    <xdr:rowOff>0</xdr:rowOff>
                  </from>
                  <to>
                    <xdr:col>7</xdr:col>
                    <xdr:colOff>962025</xdr:colOff>
                    <xdr:row>39</xdr:row>
                    <xdr:rowOff>9525</xdr:rowOff>
                  </to>
                </anchor>
              </controlPr>
            </control>
          </mc:Choice>
        </mc:AlternateContent>
        <mc:AlternateContent xmlns:mc="http://schemas.openxmlformats.org/markup-compatibility/2006">
          <mc:Choice Requires="x14">
            <control shapeId="66574" r:id="rId17" name="Check Box 14">
              <controlPr defaultSize="0" autoFill="0" autoLine="0" autoPict="0">
                <anchor moveWithCells="1">
                  <from>
                    <xdr:col>4</xdr:col>
                    <xdr:colOff>19050</xdr:colOff>
                    <xdr:row>39</xdr:row>
                    <xdr:rowOff>0</xdr:rowOff>
                  </from>
                  <to>
                    <xdr:col>5</xdr:col>
                    <xdr:colOff>57150</xdr:colOff>
                    <xdr:row>40</xdr:row>
                    <xdr:rowOff>9525</xdr:rowOff>
                  </to>
                </anchor>
              </controlPr>
            </control>
          </mc:Choice>
        </mc:AlternateContent>
        <mc:AlternateContent xmlns:mc="http://schemas.openxmlformats.org/markup-compatibility/2006">
          <mc:Choice Requires="x14">
            <control shapeId="66575" r:id="rId18" name="Check Box 15">
              <controlPr defaultSize="0" autoFill="0" autoLine="0" autoPict="0">
                <anchor moveWithCells="1">
                  <from>
                    <xdr:col>4</xdr:col>
                    <xdr:colOff>19050</xdr:colOff>
                    <xdr:row>41</xdr:row>
                    <xdr:rowOff>28575</xdr:rowOff>
                  </from>
                  <to>
                    <xdr:col>6</xdr:col>
                    <xdr:colOff>247650</xdr:colOff>
                    <xdr:row>41</xdr:row>
                    <xdr:rowOff>276225</xdr:rowOff>
                  </to>
                </anchor>
              </controlPr>
            </control>
          </mc:Choice>
        </mc:AlternateContent>
        <mc:AlternateContent xmlns:mc="http://schemas.openxmlformats.org/markup-compatibility/2006">
          <mc:Choice Requires="x14">
            <control shapeId="66576" r:id="rId19" name="Check Box 16">
              <controlPr defaultSize="0" autoFill="0" autoLine="0" autoPict="0">
                <anchor moveWithCells="1">
                  <from>
                    <xdr:col>6</xdr:col>
                    <xdr:colOff>161925</xdr:colOff>
                    <xdr:row>41</xdr:row>
                    <xdr:rowOff>38100</xdr:rowOff>
                  </from>
                  <to>
                    <xdr:col>8</xdr:col>
                    <xdr:colOff>85725</xdr:colOff>
                    <xdr:row>41</xdr:row>
                    <xdr:rowOff>276225</xdr:rowOff>
                  </to>
                </anchor>
              </controlPr>
            </control>
          </mc:Choice>
        </mc:AlternateContent>
        <mc:AlternateContent xmlns:mc="http://schemas.openxmlformats.org/markup-compatibility/2006">
          <mc:Choice Requires="x14">
            <control shapeId="66577" r:id="rId20" name="Check Box 17">
              <controlPr defaultSize="0" autoFill="0" autoLine="0" autoPict="0">
                <anchor moveWithCells="1">
                  <from>
                    <xdr:col>4</xdr:col>
                    <xdr:colOff>19050</xdr:colOff>
                    <xdr:row>42</xdr:row>
                    <xdr:rowOff>9525</xdr:rowOff>
                  </from>
                  <to>
                    <xdr:col>6</xdr:col>
                    <xdr:colOff>276225</xdr:colOff>
                    <xdr:row>43</xdr:row>
                    <xdr:rowOff>9525</xdr:rowOff>
                  </to>
                </anchor>
              </controlPr>
            </control>
          </mc:Choice>
        </mc:AlternateContent>
        <mc:AlternateContent xmlns:mc="http://schemas.openxmlformats.org/markup-compatibility/2006">
          <mc:Choice Requires="x14">
            <control shapeId="66578" r:id="rId21" name="Check Box 18">
              <controlPr defaultSize="0" autoFill="0" autoLine="0" autoPict="0">
                <anchor moveWithCells="1">
                  <from>
                    <xdr:col>4</xdr:col>
                    <xdr:colOff>19050</xdr:colOff>
                    <xdr:row>43</xdr:row>
                    <xdr:rowOff>0</xdr:rowOff>
                  </from>
                  <to>
                    <xdr:col>6</xdr:col>
                    <xdr:colOff>342900</xdr:colOff>
                    <xdr:row>43</xdr:row>
                    <xdr:rowOff>247650</xdr:rowOff>
                  </to>
                </anchor>
              </controlPr>
            </control>
          </mc:Choice>
        </mc:AlternateContent>
        <mc:AlternateContent xmlns:mc="http://schemas.openxmlformats.org/markup-compatibility/2006">
          <mc:Choice Requires="x14">
            <control shapeId="66579" r:id="rId22" name="Check Box 19">
              <controlPr defaultSize="0" autoFill="0" autoLine="0" autoPict="0">
                <anchor moveWithCells="1">
                  <from>
                    <xdr:col>4</xdr:col>
                    <xdr:colOff>19050</xdr:colOff>
                    <xdr:row>44</xdr:row>
                    <xdr:rowOff>57150</xdr:rowOff>
                  </from>
                  <to>
                    <xdr:col>6</xdr:col>
                    <xdr:colOff>228600</xdr:colOff>
                    <xdr:row>44</xdr:row>
                    <xdr:rowOff>295275</xdr:rowOff>
                  </to>
                </anchor>
              </controlPr>
            </control>
          </mc:Choice>
        </mc:AlternateContent>
        <mc:AlternateContent xmlns:mc="http://schemas.openxmlformats.org/markup-compatibility/2006">
          <mc:Choice Requires="x14">
            <control shapeId="66580" r:id="rId23" name="Check Box 20">
              <controlPr defaultSize="0" autoFill="0" autoLine="0" autoPict="0">
                <anchor moveWithCells="1">
                  <from>
                    <xdr:col>6</xdr:col>
                    <xdr:colOff>161925</xdr:colOff>
                    <xdr:row>44</xdr:row>
                    <xdr:rowOff>57150</xdr:rowOff>
                  </from>
                  <to>
                    <xdr:col>8</xdr:col>
                    <xdr:colOff>38100</xdr:colOff>
                    <xdr:row>44</xdr:row>
                    <xdr:rowOff>295275</xdr:rowOff>
                  </to>
                </anchor>
              </controlPr>
            </control>
          </mc:Choice>
        </mc:AlternateContent>
        <mc:AlternateContent xmlns:mc="http://schemas.openxmlformats.org/markup-compatibility/2006">
          <mc:Choice Requires="x14">
            <control shapeId="66581" r:id="rId24" name="Check Box 21">
              <controlPr defaultSize="0" autoFill="0" autoLine="0" autoPict="0">
                <anchor moveWithCells="1">
                  <from>
                    <xdr:col>4</xdr:col>
                    <xdr:colOff>19050</xdr:colOff>
                    <xdr:row>20</xdr:row>
                    <xdr:rowOff>209550</xdr:rowOff>
                  </from>
                  <to>
                    <xdr:col>5</xdr:col>
                    <xdr:colOff>371475</xdr:colOff>
                    <xdr:row>22</xdr:row>
                    <xdr:rowOff>0</xdr:rowOff>
                  </to>
                </anchor>
              </controlPr>
            </control>
          </mc:Choice>
        </mc:AlternateContent>
        <mc:AlternateContent xmlns:mc="http://schemas.openxmlformats.org/markup-compatibility/2006">
          <mc:Choice Requires="x14">
            <control shapeId="66582" r:id="rId25" name="Check Box 22">
              <controlPr defaultSize="0" autoFill="0" autoLine="0" autoPict="0">
                <anchor moveWithCells="1">
                  <from>
                    <xdr:col>5</xdr:col>
                    <xdr:colOff>438150</xdr:colOff>
                    <xdr:row>20</xdr:row>
                    <xdr:rowOff>209550</xdr:rowOff>
                  </from>
                  <to>
                    <xdr:col>7</xdr:col>
                    <xdr:colOff>790575</xdr:colOff>
                    <xdr:row>22</xdr:row>
                    <xdr:rowOff>0</xdr:rowOff>
                  </to>
                </anchor>
              </controlPr>
            </control>
          </mc:Choice>
        </mc:AlternateContent>
        <mc:AlternateContent xmlns:mc="http://schemas.openxmlformats.org/markup-compatibility/2006">
          <mc:Choice Requires="x14">
            <control shapeId="66583" r:id="rId26" name="Check Box 23">
              <controlPr defaultSize="0" autoFill="0" autoLine="0" autoPict="0">
                <anchor moveWithCells="1">
                  <from>
                    <xdr:col>5</xdr:col>
                    <xdr:colOff>323850</xdr:colOff>
                    <xdr:row>18</xdr:row>
                    <xdr:rowOff>0</xdr:rowOff>
                  </from>
                  <to>
                    <xdr:col>6</xdr:col>
                    <xdr:colOff>323850</xdr:colOff>
                    <xdr:row>18</xdr:row>
                    <xdr:rowOff>200025</xdr:rowOff>
                  </to>
                </anchor>
              </controlPr>
            </control>
          </mc:Choice>
        </mc:AlternateContent>
        <mc:AlternateContent xmlns:mc="http://schemas.openxmlformats.org/markup-compatibility/2006">
          <mc:Choice Requires="x14">
            <control shapeId="66584" r:id="rId27" name="Check Box 24">
              <controlPr defaultSize="0" autoFill="0" autoLine="0" autoPict="0">
                <anchor moveWithCells="1">
                  <from>
                    <xdr:col>4</xdr:col>
                    <xdr:colOff>19050</xdr:colOff>
                    <xdr:row>19</xdr:row>
                    <xdr:rowOff>9525</xdr:rowOff>
                  </from>
                  <to>
                    <xdr:col>5</xdr:col>
                    <xdr:colOff>9525</xdr:colOff>
                    <xdr:row>20</xdr:row>
                    <xdr:rowOff>0</xdr:rowOff>
                  </to>
                </anchor>
              </controlPr>
            </control>
          </mc:Choice>
        </mc:AlternateContent>
        <mc:AlternateContent xmlns:mc="http://schemas.openxmlformats.org/markup-compatibility/2006">
          <mc:Choice Requires="x14">
            <control shapeId="66585" r:id="rId28" name="Check Box 25">
              <controlPr defaultSize="0" autoFill="0" autoLine="0" autoPict="0">
                <anchor moveWithCells="1">
                  <from>
                    <xdr:col>5</xdr:col>
                    <xdr:colOff>323850</xdr:colOff>
                    <xdr:row>19</xdr:row>
                    <xdr:rowOff>0</xdr:rowOff>
                  </from>
                  <to>
                    <xdr:col>6</xdr:col>
                    <xdr:colOff>323850</xdr:colOff>
                    <xdr:row>19</xdr:row>
                    <xdr:rowOff>200025</xdr:rowOff>
                  </to>
                </anchor>
              </controlPr>
            </control>
          </mc:Choice>
        </mc:AlternateContent>
        <mc:AlternateContent xmlns:mc="http://schemas.openxmlformats.org/markup-compatibility/2006">
          <mc:Choice Requires="x14">
            <control shapeId="66586" r:id="rId29" name="Check Box 26">
              <controlPr defaultSize="0" autoFill="0" autoLine="0" autoPict="0">
                <anchor moveWithCells="1">
                  <from>
                    <xdr:col>4</xdr:col>
                    <xdr:colOff>19050</xdr:colOff>
                    <xdr:row>23</xdr:row>
                    <xdr:rowOff>19050</xdr:rowOff>
                  </from>
                  <to>
                    <xdr:col>5</xdr:col>
                    <xdr:colOff>295275</xdr:colOff>
                    <xdr:row>23</xdr:row>
                    <xdr:rowOff>247650</xdr:rowOff>
                  </to>
                </anchor>
              </controlPr>
            </control>
          </mc:Choice>
        </mc:AlternateContent>
        <mc:AlternateContent xmlns:mc="http://schemas.openxmlformats.org/markup-compatibility/2006">
          <mc:Choice Requires="x14">
            <control shapeId="66587" r:id="rId30" name="Check Box 27">
              <controlPr defaultSize="0" autoFill="0" autoLine="0" autoPict="0">
                <anchor moveWithCells="1">
                  <from>
                    <xdr:col>6</xdr:col>
                    <xdr:colOff>66675</xdr:colOff>
                    <xdr:row>36</xdr:row>
                    <xdr:rowOff>190500</xdr:rowOff>
                  </from>
                  <to>
                    <xdr:col>6</xdr:col>
                    <xdr:colOff>561975</xdr:colOff>
                    <xdr:row>38</xdr:row>
                    <xdr:rowOff>0</xdr:rowOff>
                  </to>
                </anchor>
              </controlPr>
            </control>
          </mc:Choice>
        </mc:AlternateContent>
        <mc:AlternateContent xmlns:mc="http://schemas.openxmlformats.org/markup-compatibility/2006">
          <mc:Choice Requires="x14">
            <control shapeId="66588" r:id="rId31" name="Check Box 28">
              <controlPr defaultSize="0" autoFill="0" autoLine="0" autoPict="0">
                <anchor moveWithCells="1">
                  <from>
                    <xdr:col>7</xdr:col>
                    <xdr:colOff>295275</xdr:colOff>
                    <xdr:row>37</xdr:row>
                    <xdr:rowOff>209550</xdr:rowOff>
                  </from>
                  <to>
                    <xdr:col>7</xdr:col>
                    <xdr:colOff>790575</xdr:colOff>
                    <xdr:row>39</xdr:row>
                    <xdr:rowOff>9525</xdr:rowOff>
                  </to>
                </anchor>
              </controlPr>
            </control>
          </mc:Choice>
        </mc:AlternateContent>
        <mc:AlternateContent xmlns:mc="http://schemas.openxmlformats.org/markup-compatibility/2006">
          <mc:Choice Requires="x14">
            <control shapeId="66589" r:id="rId32" name="Check Box 29">
              <controlPr defaultSize="0" autoFill="0" autoLine="0" autoPict="0">
                <anchor moveWithCells="1">
                  <from>
                    <xdr:col>6</xdr:col>
                    <xdr:colOff>76200</xdr:colOff>
                    <xdr:row>38</xdr:row>
                    <xdr:rowOff>209550</xdr:rowOff>
                  </from>
                  <to>
                    <xdr:col>6</xdr:col>
                    <xdr:colOff>571500</xdr:colOff>
                    <xdr:row>40</xdr:row>
                    <xdr:rowOff>9525</xdr:rowOff>
                  </to>
                </anchor>
              </controlPr>
            </control>
          </mc:Choice>
        </mc:AlternateContent>
        <mc:AlternateContent xmlns:mc="http://schemas.openxmlformats.org/markup-compatibility/2006">
          <mc:Choice Requires="x14">
            <control shapeId="66590" r:id="rId33" name="Check Box 30">
              <controlPr defaultSize="0" autoFill="0" autoLine="0" autoPict="0">
                <anchor moveWithCells="1">
                  <from>
                    <xdr:col>4</xdr:col>
                    <xdr:colOff>9525</xdr:colOff>
                    <xdr:row>41</xdr:row>
                    <xdr:rowOff>228600</xdr:rowOff>
                  </from>
                  <to>
                    <xdr:col>4</xdr:col>
                    <xdr:colOff>504825</xdr:colOff>
                    <xdr:row>42</xdr:row>
                    <xdr:rowOff>9525</xdr:rowOff>
                  </to>
                </anchor>
              </controlPr>
            </control>
          </mc:Choice>
        </mc:AlternateContent>
        <mc:AlternateContent xmlns:mc="http://schemas.openxmlformats.org/markup-compatibility/2006">
          <mc:Choice Requires="x14">
            <control shapeId="66591" r:id="rId34" name="Check Box 31">
              <controlPr defaultSize="0" autoFill="0" autoLine="0" autoPict="0">
                <anchor moveWithCells="1">
                  <from>
                    <xdr:col>6</xdr:col>
                    <xdr:colOff>171450</xdr:colOff>
                    <xdr:row>42</xdr:row>
                    <xdr:rowOff>38100</xdr:rowOff>
                  </from>
                  <to>
                    <xdr:col>6</xdr:col>
                    <xdr:colOff>666750</xdr:colOff>
                    <xdr:row>43</xdr:row>
                    <xdr:rowOff>9525</xdr:rowOff>
                  </to>
                </anchor>
              </controlPr>
            </control>
          </mc:Choice>
        </mc:AlternateContent>
        <mc:AlternateContent xmlns:mc="http://schemas.openxmlformats.org/markup-compatibility/2006">
          <mc:Choice Requires="x14">
            <control shapeId="66592" r:id="rId35" name="Check Box 32">
              <controlPr defaultSize="0" autoFill="0" autoLine="0" autoPict="0">
                <anchor moveWithCells="1">
                  <from>
                    <xdr:col>4</xdr:col>
                    <xdr:colOff>19050</xdr:colOff>
                    <xdr:row>44</xdr:row>
                    <xdr:rowOff>247650</xdr:rowOff>
                  </from>
                  <to>
                    <xdr:col>4</xdr:col>
                    <xdr:colOff>514350</xdr:colOff>
                    <xdr:row>44</xdr:row>
                    <xdr:rowOff>466725</xdr:rowOff>
                  </to>
                </anchor>
              </controlPr>
            </control>
          </mc:Choice>
        </mc:AlternateContent>
      </controls>
    </mc:Choice>
  </mc:AlternateContent>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
    <tabColor rgb="FFFF0000"/>
  </sheetPr>
  <dimension ref="B1:O57"/>
  <sheetViews>
    <sheetView zoomScaleNormal="100" workbookViewId="0">
      <selection activeCell="B2" sqref="B2:C2"/>
    </sheetView>
  </sheetViews>
  <sheetFormatPr defaultRowHeight="13.5"/>
  <cols>
    <col min="1" max="1" width="1.375" customWidth="1"/>
    <col min="2" max="2" width="13.125" customWidth="1"/>
    <col min="3" max="3" width="23" customWidth="1"/>
    <col min="5" max="5" width="18.625" customWidth="1"/>
    <col min="6" max="6" width="16" customWidth="1"/>
    <col min="7" max="7" width="16.25" style="649" customWidth="1"/>
    <col min="8" max="12" width="9.25" customWidth="1"/>
    <col min="257" max="257" width="1.375" customWidth="1"/>
    <col min="258" max="258" width="13.125" customWidth="1"/>
    <col min="259" max="259" width="23" customWidth="1"/>
    <col min="261" max="261" width="18.625" customWidth="1"/>
    <col min="262" max="262" width="16" customWidth="1"/>
    <col min="263" max="263" width="16.25" customWidth="1"/>
    <col min="264" max="268" width="9.25" customWidth="1"/>
    <col min="513" max="513" width="1.375" customWidth="1"/>
    <col min="514" max="514" width="13.125" customWidth="1"/>
    <col min="515" max="515" width="23" customWidth="1"/>
    <col min="517" max="517" width="18.625" customWidth="1"/>
    <col min="518" max="518" width="16" customWidth="1"/>
    <col min="519" max="519" width="16.25" customWidth="1"/>
    <col min="520" max="524" width="9.25" customWidth="1"/>
    <col min="769" max="769" width="1.375" customWidth="1"/>
    <col min="770" max="770" width="13.125" customWidth="1"/>
    <col min="771" max="771" width="23" customWidth="1"/>
    <col min="773" max="773" width="18.625" customWidth="1"/>
    <col min="774" max="774" width="16" customWidth="1"/>
    <col min="775" max="775" width="16.25" customWidth="1"/>
    <col min="776" max="780" width="9.25" customWidth="1"/>
    <col min="1025" max="1025" width="1.375" customWidth="1"/>
    <col min="1026" max="1026" width="13.125" customWidth="1"/>
    <col min="1027" max="1027" width="23" customWidth="1"/>
    <col min="1029" max="1029" width="18.625" customWidth="1"/>
    <col min="1030" max="1030" width="16" customWidth="1"/>
    <col min="1031" max="1031" width="16.25" customWidth="1"/>
    <col min="1032" max="1036" width="9.25" customWidth="1"/>
    <col min="1281" max="1281" width="1.375" customWidth="1"/>
    <col min="1282" max="1282" width="13.125" customWidth="1"/>
    <col min="1283" max="1283" width="23" customWidth="1"/>
    <col min="1285" max="1285" width="18.625" customWidth="1"/>
    <col min="1286" max="1286" width="16" customWidth="1"/>
    <col min="1287" max="1287" width="16.25" customWidth="1"/>
    <col min="1288" max="1292" width="9.25" customWidth="1"/>
    <col min="1537" max="1537" width="1.375" customWidth="1"/>
    <col min="1538" max="1538" width="13.125" customWidth="1"/>
    <col min="1539" max="1539" width="23" customWidth="1"/>
    <col min="1541" max="1541" width="18.625" customWidth="1"/>
    <col min="1542" max="1542" width="16" customWidth="1"/>
    <col min="1543" max="1543" width="16.25" customWidth="1"/>
    <col min="1544" max="1548" width="9.25" customWidth="1"/>
    <col min="1793" max="1793" width="1.375" customWidth="1"/>
    <col min="1794" max="1794" width="13.125" customWidth="1"/>
    <col min="1795" max="1795" width="23" customWidth="1"/>
    <col min="1797" max="1797" width="18.625" customWidth="1"/>
    <col min="1798" max="1798" width="16" customWidth="1"/>
    <col min="1799" max="1799" width="16.25" customWidth="1"/>
    <col min="1800" max="1804" width="9.25" customWidth="1"/>
    <col min="2049" max="2049" width="1.375" customWidth="1"/>
    <col min="2050" max="2050" width="13.125" customWidth="1"/>
    <col min="2051" max="2051" width="23" customWidth="1"/>
    <col min="2053" max="2053" width="18.625" customWidth="1"/>
    <col min="2054" max="2054" width="16" customWidth="1"/>
    <col min="2055" max="2055" width="16.25" customWidth="1"/>
    <col min="2056" max="2060" width="9.25" customWidth="1"/>
    <col min="2305" max="2305" width="1.375" customWidth="1"/>
    <col min="2306" max="2306" width="13.125" customWidth="1"/>
    <col min="2307" max="2307" width="23" customWidth="1"/>
    <col min="2309" max="2309" width="18.625" customWidth="1"/>
    <col min="2310" max="2310" width="16" customWidth="1"/>
    <col min="2311" max="2311" width="16.25" customWidth="1"/>
    <col min="2312" max="2316" width="9.25" customWidth="1"/>
    <col min="2561" max="2561" width="1.375" customWidth="1"/>
    <col min="2562" max="2562" width="13.125" customWidth="1"/>
    <col min="2563" max="2563" width="23" customWidth="1"/>
    <col min="2565" max="2565" width="18.625" customWidth="1"/>
    <col min="2566" max="2566" width="16" customWidth="1"/>
    <col min="2567" max="2567" width="16.25" customWidth="1"/>
    <col min="2568" max="2572" width="9.25" customWidth="1"/>
    <col min="2817" max="2817" width="1.375" customWidth="1"/>
    <col min="2818" max="2818" width="13.125" customWidth="1"/>
    <col min="2819" max="2819" width="23" customWidth="1"/>
    <col min="2821" max="2821" width="18.625" customWidth="1"/>
    <col min="2822" max="2822" width="16" customWidth="1"/>
    <col min="2823" max="2823" width="16.25" customWidth="1"/>
    <col min="2824" max="2828" width="9.25" customWidth="1"/>
    <col min="3073" max="3073" width="1.375" customWidth="1"/>
    <col min="3074" max="3074" width="13.125" customWidth="1"/>
    <col min="3075" max="3075" width="23" customWidth="1"/>
    <col min="3077" max="3077" width="18.625" customWidth="1"/>
    <col min="3078" max="3078" width="16" customWidth="1"/>
    <col min="3079" max="3079" width="16.25" customWidth="1"/>
    <col min="3080" max="3084" width="9.25" customWidth="1"/>
    <col min="3329" max="3329" width="1.375" customWidth="1"/>
    <col min="3330" max="3330" width="13.125" customWidth="1"/>
    <col min="3331" max="3331" width="23" customWidth="1"/>
    <col min="3333" max="3333" width="18.625" customWidth="1"/>
    <col min="3334" max="3334" width="16" customWidth="1"/>
    <col min="3335" max="3335" width="16.25" customWidth="1"/>
    <col min="3336" max="3340" width="9.25" customWidth="1"/>
    <col min="3585" max="3585" width="1.375" customWidth="1"/>
    <col min="3586" max="3586" width="13.125" customWidth="1"/>
    <col min="3587" max="3587" width="23" customWidth="1"/>
    <col min="3589" max="3589" width="18.625" customWidth="1"/>
    <col min="3590" max="3590" width="16" customWidth="1"/>
    <col min="3591" max="3591" width="16.25" customWidth="1"/>
    <col min="3592" max="3596" width="9.25" customWidth="1"/>
    <col min="3841" max="3841" width="1.375" customWidth="1"/>
    <col min="3842" max="3842" width="13.125" customWidth="1"/>
    <col min="3843" max="3843" width="23" customWidth="1"/>
    <col min="3845" max="3845" width="18.625" customWidth="1"/>
    <col min="3846" max="3846" width="16" customWidth="1"/>
    <col min="3847" max="3847" width="16.25" customWidth="1"/>
    <col min="3848" max="3852" width="9.25" customWidth="1"/>
    <col min="4097" max="4097" width="1.375" customWidth="1"/>
    <col min="4098" max="4098" width="13.125" customWidth="1"/>
    <col min="4099" max="4099" width="23" customWidth="1"/>
    <col min="4101" max="4101" width="18.625" customWidth="1"/>
    <col min="4102" max="4102" width="16" customWidth="1"/>
    <col min="4103" max="4103" width="16.25" customWidth="1"/>
    <col min="4104" max="4108" width="9.25" customWidth="1"/>
    <col min="4353" max="4353" width="1.375" customWidth="1"/>
    <col min="4354" max="4354" width="13.125" customWidth="1"/>
    <col min="4355" max="4355" width="23" customWidth="1"/>
    <col min="4357" max="4357" width="18.625" customWidth="1"/>
    <col min="4358" max="4358" width="16" customWidth="1"/>
    <col min="4359" max="4359" width="16.25" customWidth="1"/>
    <col min="4360" max="4364" width="9.25" customWidth="1"/>
    <col min="4609" max="4609" width="1.375" customWidth="1"/>
    <col min="4610" max="4610" width="13.125" customWidth="1"/>
    <col min="4611" max="4611" width="23" customWidth="1"/>
    <col min="4613" max="4613" width="18.625" customWidth="1"/>
    <col min="4614" max="4614" width="16" customWidth="1"/>
    <col min="4615" max="4615" width="16.25" customWidth="1"/>
    <col min="4616" max="4620" width="9.25" customWidth="1"/>
    <col min="4865" max="4865" width="1.375" customWidth="1"/>
    <col min="4866" max="4866" width="13.125" customWidth="1"/>
    <col min="4867" max="4867" width="23" customWidth="1"/>
    <col min="4869" max="4869" width="18.625" customWidth="1"/>
    <col min="4870" max="4870" width="16" customWidth="1"/>
    <col min="4871" max="4871" width="16.25" customWidth="1"/>
    <col min="4872" max="4876" width="9.25" customWidth="1"/>
    <col min="5121" max="5121" width="1.375" customWidth="1"/>
    <col min="5122" max="5122" width="13.125" customWidth="1"/>
    <col min="5123" max="5123" width="23" customWidth="1"/>
    <col min="5125" max="5125" width="18.625" customWidth="1"/>
    <col min="5126" max="5126" width="16" customWidth="1"/>
    <col min="5127" max="5127" width="16.25" customWidth="1"/>
    <col min="5128" max="5132" width="9.25" customWidth="1"/>
    <col min="5377" max="5377" width="1.375" customWidth="1"/>
    <col min="5378" max="5378" width="13.125" customWidth="1"/>
    <col min="5379" max="5379" width="23" customWidth="1"/>
    <col min="5381" max="5381" width="18.625" customWidth="1"/>
    <col min="5382" max="5382" width="16" customWidth="1"/>
    <col min="5383" max="5383" width="16.25" customWidth="1"/>
    <col min="5384" max="5388" width="9.25" customWidth="1"/>
    <col min="5633" max="5633" width="1.375" customWidth="1"/>
    <col min="5634" max="5634" width="13.125" customWidth="1"/>
    <col min="5635" max="5635" width="23" customWidth="1"/>
    <col min="5637" max="5637" width="18.625" customWidth="1"/>
    <col min="5638" max="5638" width="16" customWidth="1"/>
    <col min="5639" max="5639" width="16.25" customWidth="1"/>
    <col min="5640" max="5644" width="9.25" customWidth="1"/>
    <col min="5889" max="5889" width="1.375" customWidth="1"/>
    <col min="5890" max="5890" width="13.125" customWidth="1"/>
    <col min="5891" max="5891" width="23" customWidth="1"/>
    <col min="5893" max="5893" width="18.625" customWidth="1"/>
    <col min="5894" max="5894" width="16" customWidth="1"/>
    <col min="5895" max="5895" width="16.25" customWidth="1"/>
    <col min="5896" max="5900" width="9.25" customWidth="1"/>
    <col min="6145" max="6145" width="1.375" customWidth="1"/>
    <col min="6146" max="6146" width="13.125" customWidth="1"/>
    <col min="6147" max="6147" width="23" customWidth="1"/>
    <col min="6149" max="6149" width="18.625" customWidth="1"/>
    <col min="6150" max="6150" width="16" customWidth="1"/>
    <col min="6151" max="6151" width="16.25" customWidth="1"/>
    <col min="6152" max="6156" width="9.25" customWidth="1"/>
    <col min="6401" max="6401" width="1.375" customWidth="1"/>
    <col min="6402" max="6402" width="13.125" customWidth="1"/>
    <col min="6403" max="6403" width="23" customWidth="1"/>
    <col min="6405" max="6405" width="18.625" customWidth="1"/>
    <col min="6406" max="6406" width="16" customWidth="1"/>
    <col min="6407" max="6407" width="16.25" customWidth="1"/>
    <col min="6408" max="6412" width="9.25" customWidth="1"/>
    <col min="6657" max="6657" width="1.375" customWidth="1"/>
    <col min="6658" max="6658" width="13.125" customWidth="1"/>
    <col min="6659" max="6659" width="23" customWidth="1"/>
    <col min="6661" max="6661" width="18.625" customWidth="1"/>
    <col min="6662" max="6662" width="16" customWidth="1"/>
    <col min="6663" max="6663" width="16.25" customWidth="1"/>
    <col min="6664" max="6668" width="9.25" customWidth="1"/>
    <col min="6913" max="6913" width="1.375" customWidth="1"/>
    <col min="6914" max="6914" width="13.125" customWidth="1"/>
    <col min="6915" max="6915" width="23" customWidth="1"/>
    <col min="6917" max="6917" width="18.625" customWidth="1"/>
    <col min="6918" max="6918" width="16" customWidth="1"/>
    <col min="6919" max="6919" width="16.25" customWidth="1"/>
    <col min="6920" max="6924" width="9.25" customWidth="1"/>
    <col min="7169" max="7169" width="1.375" customWidth="1"/>
    <col min="7170" max="7170" width="13.125" customWidth="1"/>
    <col min="7171" max="7171" width="23" customWidth="1"/>
    <col min="7173" max="7173" width="18.625" customWidth="1"/>
    <col min="7174" max="7174" width="16" customWidth="1"/>
    <col min="7175" max="7175" width="16.25" customWidth="1"/>
    <col min="7176" max="7180" width="9.25" customWidth="1"/>
    <col min="7425" max="7425" width="1.375" customWidth="1"/>
    <col min="7426" max="7426" width="13.125" customWidth="1"/>
    <col min="7427" max="7427" width="23" customWidth="1"/>
    <col min="7429" max="7429" width="18.625" customWidth="1"/>
    <col min="7430" max="7430" width="16" customWidth="1"/>
    <col min="7431" max="7431" width="16.25" customWidth="1"/>
    <col min="7432" max="7436" width="9.25" customWidth="1"/>
    <col min="7681" max="7681" width="1.375" customWidth="1"/>
    <col min="7682" max="7682" width="13.125" customWidth="1"/>
    <col min="7683" max="7683" width="23" customWidth="1"/>
    <col min="7685" max="7685" width="18.625" customWidth="1"/>
    <col min="7686" max="7686" width="16" customWidth="1"/>
    <col min="7687" max="7687" width="16.25" customWidth="1"/>
    <col min="7688" max="7692" width="9.25" customWidth="1"/>
    <col min="7937" max="7937" width="1.375" customWidth="1"/>
    <col min="7938" max="7938" width="13.125" customWidth="1"/>
    <col min="7939" max="7939" width="23" customWidth="1"/>
    <col min="7941" max="7941" width="18.625" customWidth="1"/>
    <col min="7942" max="7942" width="16" customWidth="1"/>
    <col min="7943" max="7943" width="16.25" customWidth="1"/>
    <col min="7944" max="7948" width="9.25" customWidth="1"/>
    <col min="8193" max="8193" width="1.375" customWidth="1"/>
    <col min="8194" max="8194" width="13.125" customWidth="1"/>
    <col min="8195" max="8195" width="23" customWidth="1"/>
    <col min="8197" max="8197" width="18.625" customWidth="1"/>
    <col min="8198" max="8198" width="16" customWidth="1"/>
    <col min="8199" max="8199" width="16.25" customWidth="1"/>
    <col min="8200" max="8204" width="9.25" customWidth="1"/>
    <col min="8449" max="8449" width="1.375" customWidth="1"/>
    <col min="8450" max="8450" width="13.125" customWidth="1"/>
    <col min="8451" max="8451" width="23" customWidth="1"/>
    <col min="8453" max="8453" width="18.625" customWidth="1"/>
    <col min="8454" max="8454" width="16" customWidth="1"/>
    <col min="8455" max="8455" width="16.25" customWidth="1"/>
    <col min="8456" max="8460" width="9.25" customWidth="1"/>
    <col min="8705" max="8705" width="1.375" customWidth="1"/>
    <col min="8706" max="8706" width="13.125" customWidth="1"/>
    <col min="8707" max="8707" width="23" customWidth="1"/>
    <col min="8709" max="8709" width="18.625" customWidth="1"/>
    <col min="8710" max="8710" width="16" customWidth="1"/>
    <col min="8711" max="8711" width="16.25" customWidth="1"/>
    <col min="8712" max="8716" width="9.25" customWidth="1"/>
    <col min="8961" max="8961" width="1.375" customWidth="1"/>
    <col min="8962" max="8962" width="13.125" customWidth="1"/>
    <col min="8963" max="8963" width="23" customWidth="1"/>
    <col min="8965" max="8965" width="18.625" customWidth="1"/>
    <col min="8966" max="8966" width="16" customWidth="1"/>
    <col min="8967" max="8967" width="16.25" customWidth="1"/>
    <col min="8968" max="8972" width="9.25" customWidth="1"/>
    <col min="9217" max="9217" width="1.375" customWidth="1"/>
    <col min="9218" max="9218" width="13.125" customWidth="1"/>
    <col min="9219" max="9219" width="23" customWidth="1"/>
    <col min="9221" max="9221" width="18.625" customWidth="1"/>
    <col min="9222" max="9222" width="16" customWidth="1"/>
    <col min="9223" max="9223" width="16.25" customWidth="1"/>
    <col min="9224" max="9228" width="9.25" customWidth="1"/>
    <col min="9473" max="9473" width="1.375" customWidth="1"/>
    <col min="9474" max="9474" width="13.125" customWidth="1"/>
    <col min="9475" max="9475" width="23" customWidth="1"/>
    <col min="9477" max="9477" width="18.625" customWidth="1"/>
    <col min="9478" max="9478" width="16" customWidth="1"/>
    <col min="9479" max="9479" width="16.25" customWidth="1"/>
    <col min="9480" max="9484" width="9.25" customWidth="1"/>
    <col min="9729" max="9729" width="1.375" customWidth="1"/>
    <col min="9730" max="9730" width="13.125" customWidth="1"/>
    <col min="9731" max="9731" width="23" customWidth="1"/>
    <col min="9733" max="9733" width="18.625" customWidth="1"/>
    <col min="9734" max="9734" width="16" customWidth="1"/>
    <col min="9735" max="9735" width="16.25" customWidth="1"/>
    <col min="9736" max="9740" width="9.25" customWidth="1"/>
    <col min="9985" max="9985" width="1.375" customWidth="1"/>
    <col min="9986" max="9986" width="13.125" customWidth="1"/>
    <col min="9987" max="9987" width="23" customWidth="1"/>
    <col min="9989" max="9989" width="18.625" customWidth="1"/>
    <col min="9990" max="9990" width="16" customWidth="1"/>
    <col min="9991" max="9991" width="16.25" customWidth="1"/>
    <col min="9992" max="9996" width="9.25" customWidth="1"/>
    <col min="10241" max="10241" width="1.375" customWidth="1"/>
    <col min="10242" max="10242" width="13.125" customWidth="1"/>
    <col min="10243" max="10243" width="23" customWidth="1"/>
    <col min="10245" max="10245" width="18.625" customWidth="1"/>
    <col min="10246" max="10246" width="16" customWidth="1"/>
    <col min="10247" max="10247" width="16.25" customWidth="1"/>
    <col min="10248" max="10252" width="9.25" customWidth="1"/>
    <col min="10497" max="10497" width="1.375" customWidth="1"/>
    <col min="10498" max="10498" width="13.125" customWidth="1"/>
    <col min="10499" max="10499" width="23" customWidth="1"/>
    <col min="10501" max="10501" width="18.625" customWidth="1"/>
    <col min="10502" max="10502" width="16" customWidth="1"/>
    <col min="10503" max="10503" width="16.25" customWidth="1"/>
    <col min="10504" max="10508" width="9.25" customWidth="1"/>
    <col min="10753" max="10753" width="1.375" customWidth="1"/>
    <col min="10754" max="10754" width="13.125" customWidth="1"/>
    <col min="10755" max="10755" width="23" customWidth="1"/>
    <col min="10757" max="10757" width="18.625" customWidth="1"/>
    <col min="10758" max="10758" width="16" customWidth="1"/>
    <col min="10759" max="10759" width="16.25" customWidth="1"/>
    <col min="10760" max="10764" width="9.25" customWidth="1"/>
    <col min="11009" max="11009" width="1.375" customWidth="1"/>
    <col min="11010" max="11010" width="13.125" customWidth="1"/>
    <col min="11011" max="11011" width="23" customWidth="1"/>
    <col min="11013" max="11013" width="18.625" customWidth="1"/>
    <col min="11014" max="11014" width="16" customWidth="1"/>
    <col min="11015" max="11015" width="16.25" customWidth="1"/>
    <col min="11016" max="11020" width="9.25" customWidth="1"/>
    <col min="11265" max="11265" width="1.375" customWidth="1"/>
    <col min="11266" max="11266" width="13.125" customWidth="1"/>
    <col min="11267" max="11267" width="23" customWidth="1"/>
    <col min="11269" max="11269" width="18.625" customWidth="1"/>
    <col min="11270" max="11270" width="16" customWidth="1"/>
    <col min="11271" max="11271" width="16.25" customWidth="1"/>
    <col min="11272" max="11276" width="9.25" customWidth="1"/>
    <col min="11521" max="11521" width="1.375" customWidth="1"/>
    <col min="11522" max="11522" width="13.125" customWidth="1"/>
    <col min="11523" max="11523" width="23" customWidth="1"/>
    <col min="11525" max="11525" width="18.625" customWidth="1"/>
    <col min="11526" max="11526" width="16" customWidth="1"/>
    <col min="11527" max="11527" width="16.25" customWidth="1"/>
    <col min="11528" max="11532" width="9.25" customWidth="1"/>
    <col min="11777" max="11777" width="1.375" customWidth="1"/>
    <col min="11778" max="11778" width="13.125" customWidth="1"/>
    <col min="11779" max="11779" width="23" customWidth="1"/>
    <col min="11781" max="11781" width="18.625" customWidth="1"/>
    <col min="11782" max="11782" width="16" customWidth="1"/>
    <col min="11783" max="11783" width="16.25" customWidth="1"/>
    <col min="11784" max="11788" width="9.25" customWidth="1"/>
    <col min="12033" max="12033" width="1.375" customWidth="1"/>
    <col min="12034" max="12034" width="13.125" customWidth="1"/>
    <col min="12035" max="12035" width="23" customWidth="1"/>
    <col min="12037" max="12037" width="18.625" customWidth="1"/>
    <col min="12038" max="12038" width="16" customWidth="1"/>
    <col min="12039" max="12039" width="16.25" customWidth="1"/>
    <col min="12040" max="12044" width="9.25" customWidth="1"/>
    <col min="12289" max="12289" width="1.375" customWidth="1"/>
    <col min="12290" max="12290" width="13.125" customWidth="1"/>
    <col min="12291" max="12291" width="23" customWidth="1"/>
    <col min="12293" max="12293" width="18.625" customWidth="1"/>
    <col min="12294" max="12294" width="16" customWidth="1"/>
    <col min="12295" max="12295" width="16.25" customWidth="1"/>
    <col min="12296" max="12300" width="9.25" customWidth="1"/>
    <col min="12545" max="12545" width="1.375" customWidth="1"/>
    <col min="12546" max="12546" width="13.125" customWidth="1"/>
    <col min="12547" max="12547" width="23" customWidth="1"/>
    <col min="12549" max="12549" width="18.625" customWidth="1"/>
    <col min="12550" max="12550" width="16" customWidth="1"/>
    <col min="12551" max="12551" width="16.25" customWidth="1"/>
    <col min="12552" max="12556" width="9.25" customWidth="1"/>
    <col min="12801" max="12801" width="1.375" customWidth="1"/>
    <col min="12802" max="12802" width="13.125" customWidth="1"/>
    <col min="12803" max="12803" width="23" customWidth="1"/>
    <col min="12805" max="12805" width="18.625" customWidth="1"/>
    <col min="12806" max="12806" width="16" customWidth="1"/>
    <col min="12807" max="12807" width="16.25" customWidth="1"/>
    <col min="12808" max="12812" width="9.25" customWidth="1"/>
    <col min="13057" max="13057" width="1.375" customWidth="1"/>
    <col min="13058" max="13058" width="13.125" customWidth="1"/>
    <col min="13059" max="13059" width="23" customWidth="1"/>
    <col min="13061" max="13061" width="18.625" customWidth="1"/>
    <col min="13062" max="13062" width="16" customWidth="1"/>
    <col min="13063" max="13063" width="16.25" customWidth="1"/>
    <col min="13064" max="13068" width="9.25" customWidth="1"/>
    <col min="13313" max="13313" width="1.375" customWidth="1"/>
    <col min="13314" max="13314" width="13.125" customWidth="1"/>
    <col min="13315" max="13315" width="23" customWidth="1"/>
    <col min="13317" max="13317" width="18.625" customWidth="1"/>
    <col min="13318" max="13318" width="16" customWidth="1"/>
    <col min="13319" max="13319" width="16.25" customWidth="1"/>
    <col min="13320" max="13324" width="9.25" customWidth="1"/>
    <col min="13569" max="13569" width="1.375" customWidth="1"/>
    <col min="13570" max="13570" width="13.125" customWidth="1"/>
    <col min="13571" max="13571" width="23" customWidth="1"/>
    <col min="13573" max="13573" width="18.625" customWidth="1"/>
    <col min="13574" max="13574" width="16" customWidth="1"/>
    <col min="13575" max="13575" width="16.25" customWidth="1"/>
    <col min="13576" max="13580" width="9.25" customWidth="1"/>
    <col min="13825" max="13825" width="1.375" customWidth="1"/>
    <col min="13826" max="13826" width="13.125" customWidth="1"/>
    <col min="13827" max="13827" width="23" customWidth="1"/>
    <col min="13829" max="13829" width="18.625" customWidth="1"/>
    <col min="13830" max="13830" width="16" customWidth="1"/>
    <col min="13831" max="13831" width="16.25" customWidth="1"/>
    <col min="13832" max="13836" width="9.25" customWidth="1"/>
    <col min="14081" max="14081" width="1.375" customWidth="1"/>
    <col min="14082" max="14082" width="13.125" customWidth="1"/>
    <col min="14083" max="14083" width="23" customWidth="1"/>
    <col min="14085" max="14085" width="18.625" customWidth="1"/>
    <col min="14086" max="14086" width="16" customWidth="1"/>
    <col min="14087" max="14087" width="16.25" customWidth="1"/>
    <col min="14088" max="14092" width="9.25" customWidth="1"/>
    <col min="14337" max="14337" width="1.375" customWidth="1"/>
    <col min="14338" max="14338" width="13.125" customWidth="1"/>
    <col min="14339" max="14339" width="23" customWidth="1"/>
    <col min="14341" max="14341" width="18.625" customWidth="1"/>
    <col min="14342" max="14342" width="16" customWidth="1"/>
    <col min="14343" max="14343" width="16.25" customWidth="1"/>
    <col min="14344" max="14348" width="9.25" customWidth="1"/>
    <col min="14593" max="14593" width="1.375" customWidth="1"/>
    <col min="14594" max="14594" width="13.125" customWidth="1"/>
    <col min="14595" max="14595" width="23" customWidth="1"/>
    <col min="14597" max="14597" width="18.625" customWidth="1"/>
    <col min="14598" max="14598" width="16" customWidth="1"/>
    <col min="14599" max="14599" width="16.25" customWidth="1"/>
    <col min="14600" max="14604" width="9.25" customWidth="1"/>
    <col min="14849" max="14849" width="1.375" customWidth="1"/>
    <col min="14850" max="14850" width="13.125" customWidth="1"/>
    <col min="14851" max="14851" width="23" customWidth="1"/>
    <col min="14853" max="14853" width="18.625" customWidth="1"/>
    <col min="14854" max="14854" width="16" customWidth="1"/>
    <col min="14855" max="14855" width="16.25" customWidth="1"/>
    <col min="14856" max="14860" width="9.25" customWidth="1"/>
    <col min="15105" max="15105" width="1.375" customWidth="1"/>
    <col min="15106" max="15106" width="13.125" customWidth="1"/>
    <col min="15107" max="15107" width="23" customWidth="1"/>
    <col min="15109" max="15109" width="18.625" customWidth="1"/>
    <col min="15110" max="15110" width="16" customWidth="1"/>
    <col min="15111" max="15111" width="16.25" customWidth="1"/>
    <col min="15112" max="15116" width="9.25" customWidth="1"/>
    <col min="15361" max="15361" width="1.375" customWidth="1"/>
    <col min="15362" max="15362" width="13.125" customWidth="1"/>
    <col min="15363" max="15363" width="23" customWidth="1"/>
    <col min="15365" max="15365" width="18.625" customWidth="1"/>
    <col min="15366" max="15366" width="16" customWidth="1"/>
    <col min="15367" max="15367" width="16.25" customWidth="1"/>
    <col min="15368" max="15372" width="9.25" customWidth="1"/>
    <col min="15617" max="15617" width="1.375" customWidth="1"/>
    <col min="15618" max="15618" width="13.125" customWidth="1"/>
    <col min="15619" max="15619" width="23" customWidth="1"/>
    <col min="15621" max="15621" width="18.625" customWidth="1"/>
    <col min="15622" max="15622" width="16" customWidth="1"/>
    <col min="15623" max="15623" width="16.25" customWidth="1"/>
    <col min="15624" max="15628" width="9.25" customWidth="1"/>
    <col min="15873" max="15873" width="1.375" customWidth="1"/>
    <col min="15874" max="15874" width="13.125" customWidth="1"/>
    <col min="15875" max="15875" width="23" customWidth="1"/>
    <col min="15877" max="15877" width="18.625" customWidth="1"/>
    <col min="15878" max="15878" width="16" customWidth="1"/>
    <col min="15879" max="15879" width="16.25" customWidth="1"/>
    <col min="15880" max="15884" width="9.25" customWidth="1"/>
    <col min="16129" max="16129" width="1.375" customWidth="1"/>
    <col min="16130" max="16130" width="13.125" customWidth="1"/>
    <col min="16131" max="16131" width="23" customWidth="1"/>
    <col min="16133" max="16133" width="18.625" customWidth="1"/>
    <col min="16134" max="16134" width="16" customWidth="1"/>
    <col min="16135" max="16135" width="16.25" customWidth="1"/>
    <col min="16136" max="16140" width="9.25" customWidth="1"/>
  </cols>
  <sheetData>
    <row r="1" spans="2:15" ht="7.5" customHeight="1"/>
    <row r="2" spans="2:15" ht="18" customHeight="1">
      <c r="B2" s="2202" t="s">
        <v>917</v>
      </c>
      <c r="C2" s="2202"/>
      <c r="D2" s="2202" t="s">
        <v>918</v>
      </c>
      <c r="E2" s="2202"/>
      <c r="F2" s="2202"/>
      <c r="G2" s="2202"/>
      <c r="H2" s="859" t="s">
        <v>886</v>
      </c>
      <c r="I2" s="860" t="s">
        <v>955</v>
      </c>
      <c r="J2" s="860" t="s">
        <v>921</v>
      </c>
      <c r="K2" s="860" t="s">
        <v>922</v>
      </c>
      <c r="L2" s="861" t="s">
        <v>956</v>
      </c>
      <c r="M2" s="856" t="s">
        <v>924</v>
      </c>
      <c r="N2" s="856" t="s">
        <v>925</v>
      </c>
      <c r="O2" s="799" t="s">
        <v>926</v>
      </c>
    </row>
    <row r="3" spans="2:15" ht="18.75" customHeight="1">
      <c r="B3" s="2203" t="s">
        <v>943</v>
      </c>
      <c r="C3" s="801" t="s">
        <v>957</v>
      </c>
      <c r="D3" s="2105"/>
      <c r="E3" s="2104"/>
      <c r="F3" s="799"/>
      <c r="G3" s="862" t="s">
        <v>949</v>
      </c>
      <c r="H3" s="863" t="b">
        <v>0</v>
      </c>
      <c r="I3" s="864" t="b">
        <v>0</v>
      </c>
      <c r="J3" s="865"/>
      <c r="K3" s="865"/>
      <c r="L3" s="866"/>
      <c r="M3" s="867" t="str">
        <f>IF(COUNTIF(H3:L3,"TRUE")&gt;1,"NG","OK")</f>
        <v>OK</v>
      </c>
      <c r="N3" s="868" t="str">
        <f>IF(M3="NG","NG",IF(F3="","未調査",IF(H3=TRUE,5,IF(I3=TRUE,4,IF(J3=TRUE,3,IF(K3=TRUE,2,"未調査"))))))</f>
        <v>未調査</v>
      </c>
      <c r="O3" s="2164" t="s">
        <v>1145</v>
      </c>
    </row>
    <row r="4" spans="2:15" ht="18.75" customHeight="1">
      <c r="B4" s="2203"/>
      <c r="C4" s="2122" t="s">
        <v>958</v>
      </c>
      <c r="D4" s="2152"/>
      <c r="E4" s="2153"/>
      <c r="F4" s="2153"/>
      <c r="G4" s="2154"/>
      <c r="H4" s="869" t="b">
        <v>0</v>
      </c>
      <c r="I4" s="870" t="b">
        <v>0</v>
      </c>
      <c r="J4" s="871" t="b">
        <v>0</v>
      </c>
      <c r="K4" s="872" t="b">
        <v>0</v>
      </c>
      <c r="L4" s="873" t="s">
        <v>959</v>
      </c>
      <c r="M4" s="2204" t="str">
        <f>IF(COUNTIF(H4:J5,"TRUE")&gt;1,"NG",IF(AND(H5=TRUE,K4=TRUE),"NG","OK"))</f>
        <v>OK</v>
      </c>
      <c r="N4" s="2207" t="str">
        <f>IF(M4="NG","NG",IF(F6="","未調査",IF(H6=TRUE,5,IF(I6=TRUE,4,IF(J6=TRUE,3,IF(K6=TRUE,2,"未調査"))))))</f>
        <v>未調査</v>
      </c>
      <c r="O4" s="2165"/>
    </row>
    <row r="5" spans="2:15" ht="18.75" customHeight="1">
      <c r="B5" s="2203"/>
      <c r="C5" s="2149"/>
      <c r="D5" s="2155"/>
      <c r="E5" s="2210"/>
      <c r="F5" s="874"/>
      <c r="G5" s="875"/>
      <c r="H5" s="876" t="b">
        <v>0</v>
      </c>
      <c r="I5" s="877"/>
      <c r="J5" s="878"/>
      <c r="K5" s="879"/>
      <c r="L5" s="880"/>
      <c r="M5" s="2205"/>
      <c r="N5" s="2208"/>
      <c r="O5" s="2165"/>
    </row>
    <row r="6" spans="2:15" ht="18.75" customHeight="1">
      <c r="B6" s="2203"/>
      <c r="C6" s="2150"/>
      <c r="D6" s="881"/>
      <c r="E6" s="882"/>
      <c r="F6" s="883"/>
      <c r="G6" s="801" t="s">
        <v>945</v>
      </c>
      <c r="H6" s="884" t="b">
        <f>IF(H5=TRUE,TRUE,IF(AND(H4=TRUE,$K$4=FALSE),TRUE,FALSE))</f>
        <v>0</v>
      </c>
      <c r="I6" s="885" t="b">
        <f>IF(AND(I4=TRUE,$K$4=FALSE),TRUE,IF(AND(H4=TRUE,$K$4=TRUE),TRUE,FALSE))</f>
        <v>0</v>
      </c>
      <c r="J6" s="885" t="b">
        <f>IF(AND(J4=TRUE,$K$4=FALSE),TRUE,IF(AND(I4=TRUE,$K$4=TRUE),TRUE,FALSE))</f>
        <v>0</v>
      </c>
      <c r="K6" s="885" t="b">
        <f>IF(AND(J4=TRUE,$K$4=TRUE),TRUE,FALSE)</f>
        <v>0</v>
      </c>
      <c r="L6" s="886"/>
      <c r="M6" s="2206"/>
      <c r="N6" s="2209"/>
      <c r="O6" s="2165"/>
    </row>
    <row r="7" spans="2:15" ht="18.75" customHeight="1">
      <c r="B7" s="2203"/>
      <c r="C7" s="2203" t="s">
        <v>960</v>
      </c>
      <c r="D7" s="2152"/>
      <c r="E7" s="2153"/>
      <c r="F7" s="2153"/>
      <c r="G7" s="2154"/>
      <c r="H7" s="2212" t="b">
        <v>0</v>
      </c>
      <c r="I7" s="2217"/>
      <c r="J7" s="2215" t="b">
        <v>0</v>
      </c>
      <c r="K7" s="2215" t="b">
        <v>0</v>
      </c>
      <c r="L7" s="2231"/>
      <c r="M7" s="2226" t="str">
        <f>IF(COUNTIF(H7:L8,"TRUE")&gt;1,"NG","OK")</f>
        <v>OK</v>
      </c>
      <c r="N7" s="2229" t="str">
        <f>IF(M7="NG","NG",IF(F8="","未調査",IF(H7=TRUE,5,IF(I7=TRUE,4,IF(J7=TRUE,3,IF(K7=TRUE,2,"未調査"))))))</f>
        <v>未調査</v>
      </c>
      <c r="O7" s="2165"/>
    </row>
    <row r="8" spans="2:15" ht="18.75" customHeight="1">
      <c r="B8" s="2122"/>
      <c r="C8" s="2122"/>
      <c r="D8" s="2233"/>
      <c r="E8" s="2234"/>
      <c r="F8" s="887"/>
      <c r="G8" s="801" t="s">
        <v>961</v>
      </c>
      <c r="H8" s="2213"/>
      <c r="I8" s="2218"/>
      <c r="J8" s="2216"/>
      <c r="K8" s="2216"/>
      <c r="L8" s="2232"/>
      <c r="M8" s="2227"/>
      <c r="N8" s="2229"/>
      <c r="O8" s="2166"/>
    </row>
    <row r="9" spans="2:15" ht="18" customHeight="1">
      <c r="B9" s="2203" t="s">
        <v>962</v>
      </c>
      <c r="C9" s="2113" t="s">
        <v>963</v>
      </c>
      <c r="D9" s="888" t="s">
        <v>964</v>
      </c>
      <c r="E9" s="801"/>
      <c r="F9" s="889"/>
      <c r="G9" s="2203" t="s">
        <v>965</v>
      </c>
      <c r="H9" s="2211" t="b">
        <v>0</v>
      </c>
      <c r="I9" s="2214" t="b">
        <v>0</v>
      </c>
      <c r="J9" s="2214" t="b">
        <v>0</v>
      </c>
      <c r="K9" s="2219"/>
      <c r="L9" s="2222"/>
      <c r="M9" s="2225" t="str">
        <f>IF(COUNTIF(H9:L11,"TRUE")&gt;1,"NG","OK")</f>
        <v>OK</v>
      </c>
      <c r="N9" s="2228" t="str">
        <f>IF(M9="NG","NG",IF(AND(F9="",F10=""),"未調査",IF(H9=TRUE,5,IF(I9=TRUE,4,IF(J9=TRUE,3,IF(K9=TRUE,2,"未調査"))))))</f>
        <v>未調査</v>
      </c>
      <c r="O9" s="2228" t="str">
        <f>IF(COUNTIF(N9,"NG")&gt;0,"NG",IF(N9="未調査","",N9))</f>
        <v/>
      </c>
    </row>
    <row r="10" spans="2:15" ht="18" customHeight="1">
      <c r="B10" s="2203"/>
      <c r="C10" s="2139"/>
      <c r="D10" s="888" t="s">
        <v>964</v>
      </c>
      <c r="E10" s="801"/>
      <c r="F10" s="889"/>
      <c r="G10" s="2203"/>
      <c r="H10" s="2212"/>
      <c r="I10" s="2215"/>
      <c r="J10" s="2215"/>
      <c r="K10" s="2220"/>
      <c r="L10" s="2223"/>
      <c r="M10" s="2226"/>
      <c r="N10" s="2229"/>
      <c r="O10" s="2229"/>
    </row>
    <row r="11" spans="2:15" ht="20.25" customHeight="1">
      <c r="B11" s="2203"/>
      <c r="C11" s="890" t="s">
        <v>966</v>
      </c>
      <c r="D11" s="2106"/>
      <c r="E11" s="2106"/>
      <c r="F11" s="2106"/>
      <c r="G11" s="2106"/>
      <c r="H11" s="2213"/>
      <c r="I11" s="2216"/>
      <c r="J11" s="2216"/>
      <c r="K11" s="2221"/>
      <c r="L11" s="2224"/>
      <c r="M11" s="2227"/>
      <c r="N11" s="2230"/>
      <c r="O11" s="2230"/>
    </row>
    <row r="12" spans="2:15" ht="20.25" customHeight="1">
      <c r="B12" s="2203" t="s">
        <v>967</v>
      </c>
      <c r="C12" s="891" t="s">
        <v>968</v>
      </c>
      <c r="D12" s="891" t="s">
        <v>964</v>
      </c>
      <c r="E12" s="801"/>
      <c r="F12" s="889"/>
      <c r="G12" s="801" t="s">
        <v>969</v>
      </c>
      <c r="H12" s="2244" t="b">
        <v>0</v>
      </c>
      <c r="I12" s="2247"/>
      <c r="J12" s="2250" t="b">
        <v>0</v>
      </c>
      <c r="K12" s="2253" t="s">
        <v>970</v>
      </c>
      <c r="L12" s="2256" t="str">
        <f>IF(AND(J12=TRUE,F14&gt;=10),"NG","OK")</f>
        <v>OK</v>
      </c>
      <c r="M12" s="2204" t="str">
        <f>IF(OR(COUNTIF(H12:L15,"TRUE")&gt;1,L12="NG"),"NG","OK")</f>
        <v>OK</v>
      </c>
      <c r="N12" s="2207" t="str">
        <f>IF(M12="NG","NG",IF(F14="","未調査",IF(H12=TRUE,5,IF(I12=TRUE,4,IF(J12=TRUE,3,IF(K12=TRUE,2,"未調査"))))))</f>
        <v>未調査</v>
      </c>
      <c r="O12" s="2207" t="str">
        <f>IF(COUNTIF(N12,"NG")&gt;0,"NG",IF(N12="未調査","",N12))</f>
        <v/>
      </c>
    </row>
    <row r="13" spans="2:15" ht="20.25" customHeight="1">
      <c r="B13" s="2203"/>
      <c r="C13" s="2124" t="s">
        <v>971</v>
      </c>
      <c r="D13" s="2124"/>
      <c r="E13" s="2124"/>
      <c r="F13" s="889"/>
      <c r="G13" s="801" t="s">
        <v>969</v>
      </c>
      <c r="H13" s="2245"/>
      <c r="I13" s="2248"/>
      <c r="J13" s="2251"/>
      <c r="K13" s="2254"/>
      <c r="L13" s="2257"/>
      <c r="M13" s="2205"/>
      <c r="N13" s="2208"/>
      <c r="O13" s="2208"/>
    </row>
    <row r="14" spans="2:15" ht="20.25" customHeight="1">
      <c r="B14" s="2203"/>
      <c r="C14" s="2124" t="s">
        <v>972</v>
      </c>
      <c r="D14" s="2124"/>
      <c r="E14" s="2124"/>
      <c r="F14" s="889"/>
      <c r="G14" s="801" t="s">
        <v>969</v>
      </c>
      <c r="H14" s="2245"/>
      <c r="I14" s="2248"/>
      <c r="J14" s="2251"/>
      <c r="K14" s="2254"/>
      <c r="L14" s="2257"/>
      <c r="M14" s="2205"/>
      <c r="N14" s="2208"/>
      <c r="O14" s="2208"/>
    </row>
    <row r="15" spans="2:15" ht="20.25" customHeight="1">
      <c r="B15" s="2122"/>
      <c r="C15" s="892" t="s">
        <v>973</v>
      </c>
      <c r="D15" s="2106"/>
      <c r="E15" s="2106"/>
      <c r="F15" s="2106"/>
      <c r="G15" s="2106"/>
      <c r="H15" s="2246"/>
      <c r="I15" s="2249"/>
      <c r="J15" s="2252"/>
      <c r="K15" s="2255"/>
      <c r="L15" s="2258"/>
      <c r="M15" s="2206"/>
      <c r="N15" s="2209"/>
      <c r="O15" s="2209"/>
    </row>
    <row r="16" spans="2:15" ht="38.25" customHeight="1">
      <c r="B16" s="2203" t="s">
        <v>662</v>
      </c>
      <c r="C16" s="891" t="s">
        <v>974</v>
      </c>
      <c r="D16" s="2101"/>
      <c r="E16" s="2101"/>
      <c r="F16" s="2101"/>
      <c r="G16" s="2101"/>
      <c r="H16" s="893" t="b">
        <v>0</v>
      </c>
      <c r="I16" s="894"/>
      <c r="J16" s="895" t="b">
        <v>0</v>
      </c>
      <c r="K16" s="895" t="b">
        <v>0</v>
      </c>
      <c r="L16" s="896"/>
      <c r="M16" s="2204" t="str">
        <f>IF(COUNTIF(H16:L16,"TRUE")&gt;1,"NG","OK")</f>
        <v>OK</v>
      </c>
      <c r="N16" s="2207" t="str">
        <f>IF(M16="NG","NG",IF(H16=TRUE,5,IF(I16=TRUE,4,IF(J16=TRUE,3,IF(K16=TRUE,2,"未調査")))))</f>
        <v>未調査</v>
      </c>
      <c r="O16" s="2207" t="str">
        <f>IF(COUNTIF(N16,"NG")&gt;0,"NG",IF(N16="未調査","",N16))</f>
        <v/>
      </c>
    </row>
    <row r="17" spans="2:15" ht="54.75" customHeight="1">
      <c r="B17" s="2203"/>
      <c r="C17" s="2235" t="s">
        <v>975</v>
      </c>
      <c r="D17" s="2236"/>
      <c r="E17" s="2236"/>
      <c r="F17" s="2236"/>
      <c r="G17" s="2237"/>
      <c r="H17" s="2212"/>
      <c r="I17" s="2215"/>
      <c r="J17" s="2215"/>
      <c r="K17" s="2215"/>
      <c r="L17" s="2242"/>
      <c r="M17" s="2205"/>
      <c r="N17" s="2208"/>
      <c r="O17" s="2208"/>
    </row>
    <row r="18" spans="2:15" ht="54.75" customHeight="1">
      <c r="B18" s="2203"/>
      <c r="C18" s="2233"/>
      <c r="D18" s="2234"/>
      <c r="E18" s="2234"/>
      <c r="F18" s="2234"/>
      <c r="G18" s="2238"/>
      <c r="H18" s="2212"/>
      <c r="I18" s="2215"/>
      <c r="J18" s="2215"/>
      <c r="K18" s="2215"/>
      <c r="L18" s="2242"/>
      <c r="M18" s="2205"/>
      <c r="N18" s="2208"/>
      <c r="O18" s="2208"/>
    </row>
    <row r="19" spans="2:15" ht="39.75" customHeight="1">
      <c r="B19" s="2203"/>
      <c r="C19" s="2239"/>
      <c r="D19" s="2240"/>
      <c r="E19" s="2240"/>
      <c r="F19" s="2240"/>
      <c r="G19" s="2241"/>
      <c r="H19" s="2213"/>
      <c r="I19" s="2216"/>
      <c r="J19" s="2216"/>
      <c r="K19" s="2216"/>
      <c r="L19" s="2243"/>
      <c r="M19" s="2206"/>
      <c r="N19" s="2209"/>
      <c r="O19" s="2209"/>
    </row>
    <row r="20" spans="2:15" ht="19.5" customHeight="1">
      <c r="B20" s="2203" t="s">
        <v>976</v>
      </c>
      <c r="C20" s="2203" t="s">
        <v>977</v>
      </c>
      <c r="D20" s="2152"/>
      <c r="E20" s="2153"/>
      <c r="F20" s="2153"/>
      <c r="G20" s="2154"/>
      <c r="H20" s="2211" t="b">
        <v>0</v>
      </c>
      <c r="I20" s="2219"/>
      <c r="J20" s="2214" t="b">
        <v>0</v>
      </c>
      <c r="K20" s="2214" t="b">
        <v>0</v>
      </c>
      <c r="L20" s="2231"/>
      <c r="M20" s="2226" t="str">
        <f>IF(COUNTIF(H20:L21,"TRUE")&gt;1,"NG","OK")</f>
        <v>OK</v>
      </c>
      <c r="N20" s="2229" t="str">
        <f>IF(M20="NG","NG",IF(F21="","未調査",IF(H20=TRUE,5,IF(I20=TRUE,4,IF(J20=TRUE,3,IF(K20=TRUE,2,"未調査"))))))</f>
        <v>未調査</v>
      </c>
      <c r="O20" s="2228" t="str">
        <f>IF(COUNTIF(N20,"NG")&gt;0,"NG",IF(N20="未調査","",N20))</f>
        <v/>
      </c>
    </row>
    <row r="21" spans="2:15" ht="19.5" customHeight="1">
      <c r="B21" s="2203"/>
      <c r="C21" s="2203"/>
      <c r="D21" s="2260"/>
      <c r="E21" s="2261"/>
      <c r="F21" s="799"/>
      <c r="G21" s="801" t="s">
        <v>949</v>
      </c>
      <c r="H21" s="2262"/>
      <c r="I21" s="2221"/>
      <c r="J21" s="2263"/>
      <c r="K21" s="2263"/>
      <c r="L21" s="2232"/>
      <c r="M21" s="2264"/>
      <c r="N21" s="2259"/>
      <c r="O21" s="2230"/>
    </row>
    <row r="22" spans="2:15" ht="19.5" customHeight="1">
      <c r="B22" s="2203" t="s">
        <v>667</v>
      </c>
      <c r="C22" s="2203" t="s">
        <v>978</v>
      </c>
      <c r="D22" s="2152"/>
      <c r="E22" s="2153"/>
      <c r="F22" s="2153"/>
      <c r="G22" s="2154"/>
      <c r="H22" s="2211" t="b">
        <v>0</v>
      </c>
      <c r="I22" s="2219"/>
      <c r="J22" s="2214" t="b">
        <v>0</v>
      </c>
      <c r="K22" s="2214" t="b">
        <v>0</v>
      </c>
      <c r="L22" s="2231"/>
      <c r="M22" s="2225" t="str">
        <f>IF(COUNTIF(H22:L23,"TRUE")&gt;1,"NG","OK")</f>
        <v>OK</v>
      </c>
      <c r="N22" s="2228" t="str">
        <f>IF(M22="NG","NG",IF(H22=TRUE,5,IF(I22=TRUE,4,IF(J22=TRUE,3,IF(K22=TRUE,2,"未調査")))))</f>
        <v>未調査</v>
      </c>
      <c r="O22" s="2228" t="str">
        <f>IF(COUNTIF(N22,"NG")&gt;0,"NG",IF(N22="未調査","",N22))</f>
        <v/>
      </c>
    </row>
    <row r="23" spans="2:15" ht="19.5" customHeight="1">
      <c r="B23" s="2203"/>
      <c r="C23" s="2203"/>
      <c r="D23" s="2157"/>
      <c r="E23" s="2194"/>
      <c r="F23" s="2194"/>
      <c r="G23" s="2158"/>
      <c r="H23" s="2213"/>
      <c r="I23" s="2221"/>
      <c r="J23" s="2216"/>
      <c r="K23" s="2216"/>
      <c r="L23" s="2232"/>
      <c r="M23" s="2227"/>
      <c r="N23" s="2230"/>
      <c r="O23" s="2230"/>
    </row>
    <row r="24" spans="2:15" ht="19.5" customHeight="1">
      <c r="B24" s="2122" t="s">
        <v>670</v>
      </c>
      <c r="C24" s="2203" t="s">
        <v>979</v>
      </c>
      <c r="D24" s="2152"/>
      <c r="E24" s="2153"/>
      <c r="F24" s="2153"/>
      <c r="G24" s="2154"/>
      <c r="H24" s="2211" t="b">
        <v>0</v>
      </c>
      <c r="I24" s="2214" t="b">
        <v>0</v>
      </c>
      <c r="J24" s="2214" t="b">
        <v>0</v>
      </c>
      <c r="K24" s="2219"/>
      <c r="L24" s="2231"/>
      <c r="M24" s="2225" t="str">
        <f>IF(COUNTIF(H24:L25,"TRUE")&gt;1,"NG","OK")</f>
        <v>OK</v>
      </c>
      <c r="N24" s="2228" t="str">
        <f>IF(M24="NG","NG",IF(H24=TRUE,5,IF(I24=TRUE,4,IF(J24=TRUE,3,IF(K24=TRUE,2,"未調査")))))</f>
        <v>未調査</v>
      </c>
      <c r="O24" s="2207" t="str">
        <f>IF(COUNTIF(N24:N28,"NG")&gt;0,"NG",IF(MIN(N24:N28)=0,"",MIN(N24:N28)))</f>
        <v/>
      </c>
    </row>
    <row r="25" spans="2:15" ht="19.5" customHeight="1">
      <c r="B25" s="2149"/>
      <c r="C25" s="2203"/>
      <c r="D25" s="2157"/>
      <c r="E25" s="2194"/>
      <c r="F25" s="2194"/>
      <c r="G25" s="2158"/>
      <c r="H25" s="2212"/>
      <c r="I25" s="2215"/>
      <c r="J25" s="2215"/>
      <c r="K25" s="2220"/>
      <c r="L25" s="2265"/>
      <c r="M25" s="2226"/>
      <c r="N25" s="2229"/>
      <c r="O25" s="2208"/>
    </row>
    <row r="26" spans="2:15" ht="19.5" customHeight="1">
      <c r="B26" s="2149"/>
      <c r="C26" s="2203" t="s">
        <v>980</v>
      </c>
      <c r="D26" s="2152"/>
      <c r="E26" s="2153"/>
      <c r="F26" s="2153"/>
      <c r="G26" s="2154"/>
      <c r="H26" s="2212" t="b">
        <v>0</v>
      </c>
      <c r="I26" s="2215" t="b">
        <v>0</v>
      </c>
      <c r="J26" s="2215" t="b">
        <v>0</v>
      </c>
      <c r="K26" s="2220"/>
      <c r="L26" s="2265"/>
      <c r="M26" s="2226" t="str">
        <f>IF(COUNTIF(H26:L27,"TRUE")&gt;1,"NG","OK")</f>
        <v>OK</v>
      </c>
      <c r="N26" s="2229" t="str">
        <f>IF(M26="NG","NG",IF(H26=TRUE,5,IF(I26=TRUE,4,IF(J26=TRUE,3,IF(K26=TRUE,2,"未調査")))))</f>
        <v>未調査</v>
      </c>
      <c r="O26" s="2208"/>
    </row>
    <row r="27" spans="2:15" ht="19.5" customHeight="1">
      <c r="B27" s="2149"/>
      <c r="C27" s="2203"/>
      <c r="D27" s="2157"/>
      <c r="E27" s="2194"/>
      <c r="F27" s="2194"/>
      <c r="G27" s="2158"/>
      <c r="H27" s="2212"/>
      <c r="I27" s="2215"/>
      <c r="J27" s="2215"/>
      <c r="K27" s="2220"/>
      <c r="L27" s="2265"/>
      <c r="M27" s="2226"/>
      <c r="N27" s="2229"/>
      <c r="O27" s="2208"/>
    </row>
    <row r="28" spans="2:15" ht="19.5" customHeight="1">
      <c r="B28" s="2149"/>
      <c r="C28" s="801" t="s">
        <v>981</v>
      </c>
      <c r="D28" s="2105"/>
      <c r="E28" s="2103"/>
      <c r="F28" s="2103"/>
      <c r="G28" s="2104"/>
      <c r="H28" s="897" t="b">
        <v>0</v>
      </c>
      <c r="I28" s="898" t="b">
        <v>0</v>
      </c>
      <c r="J28" s="898" t="b">
        <v>0</v>
      </c>
      <c r="K28" s="898" t="b">
        <v>0</v>
      </c>
      <c r="L28" s="899"/>
      <c r="M28" s="900" t="str">
        <f>IF(COUNTIF(H28:L28,"TRUE")&gt;1,"NG","OK")</f>
        <v>OK</v>
      </c>
      <c r="N28" s="901" t="str">
        <f>IF(M28="NG","NG",IF(H28=TRUE,5,IF(I28=TRUE,4,IF(J28=TRUE,3,IF(K28=TRUE,2,"未調査")))))</f>
        <v>未調査</v>
      </c>
      <c r="O28" s="2209"/>
    </row>
    <row r="29" spans="2:15" ht="39" customHeight="1">
      <c r="B29" s="801" t="s">
        <v>676</v>
      </c>
      <c r="C29" s="902" t="s">
        <v>982</v>
      </c>
      <c r="D29" s="2235"/>
      <c r="E29" s="2236"/>
      <c r="F29" s="799"/>
      <c r="G29" s="801" t="s">
        <v>949</v>
      </c>
      <c r="H29" s="903" t="b">
        <v>0</v>
      </c>
      <c r="I29" s="904"/>
      <c r="J29" s="904"/>
      <c r="K29" s="905" t="b">
        <v>0</v>
      </c>
      <c r="L29" s="906"/>
      <c r="M29" s="807" t="str">
        <f>IF(COUNTIF(H29:L29,"TRUE")&gt;1,"NG","OK")</f>
        <v>OK</v>
      </c>
      <c r="N29" s="814" t="str">
        <f>IF(M29="NG","NG",IF(F29="","未調査",IF(H29=TRUE,5,IF(I29=TRUE,4,IF(J29=TRUE,3,IF(K29=TRUE,2,"未調査"))))))</f>
        <v>未調査</v>
      </c>
      <c r="O29" s="907" t="str">
        <f>IF(COUNTIF(N29,"NG")&gt;0,"NG",IF(N29="未調査","",N29))</f>
        <v/>
      </c>
    </row>
    <row r="30" spans="2:15" ht="19.5" customHeight="1">
      <c r="B30" s="2122" t="s">
        <v>983</v>
      </c>
      <c r="C30" s="2266" t="s">
        <v>683</v>
      </c>
      <c r="D30" s="2152"/>
      <c r="E30" s="2153"/>
      <c r="F30" s="2153"/>
      <c r="G30" s="2154"/>
      <c r="H30" s="2211" t="b">
        <v>1</v>
      </c>
      <c r="I30" s="2214" t="b">
        <v>0</v>
      </c>
      <c r="J30" s="2214" t="b">
        <v>0</v>
      </c>
      <c r="K30" s="2219"/>
      <c r="L30" s="2231"/>
      <c r="M30" s="2225" t="str">
        <f>IF(COUNTIF(H30:L31,"TRUE")&gt;1,"NG","OK")</f>
        <v>OK</v>
      </c>
      <c r="N30" s="2228" t="str">
        <f>IF(M30="NG","NG",IF(F31="","未調査",IF(H30=TRUE,5,IF(I30=TRUE,4,IF(J30=TRUE,3,IF(K30=TRUE,2,"未調査"))))))</f>
        <v>未調査</v>
      </c>
      <c r="O30" s="2267" t="str">
        <f>IF(COUNTIF(N30:N38,"NG")&gt;0,"NG",IF(MIN(N30:N38)=0,"",MIN(N30:N38)))</f>
        <v/>
      </c>
    </row>
    <row r="31" spans="2:15" ht="19.5" customHeight="1">
      <c r="B31" s="2149"/>
      <c r="C31" s="2266"/>
      <c r="D31" s="908"/>
      <c r="E31" s="909"/>
      <c r="F31" s="799"/>
      <c r="G31" s="801" t="s">
        <v>984</v>
      </c>
      <c r="H31" s="2212"/>
      <c r="I31" s="2215"/>
      <c r="J31" s="2215"/>
      <c r="K31" s="2220"/>
      <c r="L31" s="2265"/>
      <c r="M31" s="2226"/>
      <c r="N31" s="2229"/>
      <c r="O31" s="2229"/>
    </row>
    <row r="32" spans="2:15" ht="19.5" customHeight="1">
      <c r="B32" s="2149"/>
      <c r="C32" s="2266" t="s">
        <v>985</v>
      </c>
      <c r="D32" s="2235"/>
      <c r="E32" s="2236"/>
      <c r="F32" s="910"/>
      <c r="G32" s="911"/>
      <c r="H32" s="2212" t="b">
        <v>0</v>
      </c>
      <c r="I32" s="2215" t="b">
        <v>0</v>
      </c>
      <c r="J32" s="2215" t="b">
        <v>0</v>
      </c>
      <c r="K32" s="2220"/>
      <c r="L32" s="2265"/>
      <c r="M32" s="2226" t="str">
        <f>IF(COUNTIF(H32:L33,"TRUE")&gt;1,"NG","OK")</f>
        <v>OK</v>
      </c>
      <c r="N32" s="2229" t="str">
        <f>IF(M32="NG","NG",IF(F33="","未調査",IF(H32=TRUE,5,IF(I32=TRUE,4,IF(J32=TRUE,3,IF(K32=TRUE,2,"未調査"))))))</f>
        <v>未調査</v>
      </c>
      <c r="O32" s="2229"/>
    </row>
    <row r="33" spans="2:15" ht="19.5" customHeight="1">
      <c r="B33" s="2149"/>
      <c r="C33" s="2266"/>
      <c r="D33" s="908"/>
      <c r="E33" s="909"/>
      <c r="F33" s="799"/>
      <c r="G33" s="801" t="s">
        <v>984</v>
      </c>
      <c r="H33" s="2212"/>
      <c r="I33" s="2215"/>
      <c r="J33" s="2215"/>
      <c r="K33" s="2220"/>
      <c r="L33" s="2265"/>
      <c r="M33" s="2226"/>
      <c r="N33" s="2229"/>
      <c r="O33" s="2229"/>
    </row>
    <row r="34" spans="2:15" ht="19.5" customHeight="1">
      <c r="B34" s="2149"/>
      <c r="C34" s="902" t="s">
        <v>986</v>
      </c>
      <c r="D34" s="2235"/>
      <c r="E34" s="2236"/>
      <c r="F34" s="799"/>
      <c r="G34" s="801" t="s">
        <v>949</v>
      </c>
      <c r="H34" s="912" t="b">
        <v>0</v>
      </c>
      <c r="I34" s="913"/>
      <c r="J34" s="914" t="b">
        <v>0</v>
      </c>
      <c r="K34" s="913"/>
      <c r="L34" s="915"/>
      <c r="M34" s="916" t="str">
        <f>IF(COUNTIF(H34:L34,"TRUE")&gt;1,"NG","OK")</f>
        <v>OK</v>
      </c>
      <c r="N34" s="917" t="str">
        <f>IF(M34="NG","NG",IF(F34="","未調査",IF(H34=TRUE,5,IF(I34=TRUE,4,IF(J34=TRUE,3,IF(K34=TRUE,2,"未調査"))))))</f>
        <v>未調査</v>
      </c>
      <c r="O34" s="2229"/>
    </row>
    <row r="35" spans="2:15" ht="19.5" customHeight="1">
      <c r="B35" s="2149"/>
      <c r="C35" s="2266" t="s">
        <v>987</v>
      </c>
      <c r="D35" s="2152"/>
      <c r="E35" s="2153"/>
      <c r="F35" s="2153"/>
      <c r="G35" s="2154"/>
      <c r="H35" s="2212" t="b">
        <v>0</v>
      </c>
      <c r="I35" s="2215" t="b">
        <v>0</v>
      </c>
      <c r="J35" s="2215" t="b">
        <v>0</v>
      </c>
      <c r="K35" s="2220"/>
      <c r="L35" s="2265"/>
      <c r="M35" s="2226" t="str">
        <f>IF(COUNTIF(H35:L36,"TRUE")&gt;1,"NG","OK")</f>
        <v>OK</v>
      </c>
      <c r="N35" s="2229" t="str">
        <f>IF(M35="NG","NG",IF(F36="","未調査",IF(H35=TRUE,5,IF(I35=TRUE,4,IF(J35=TRUE,3,IF(K35=TRUE,2,"未調査"))))))</f>
        <v>未調査</v>
      </c>
      <c r="O35" s="2229"/>
    </row>
    <row r="36" spans="2:15" ht="19.5" customHeight="1">
      <c r="B36" s="2149"/>
      <c r="C36" s="2266"/>
      <c r="D36" s="908"/>
      <c r="E36" s="909"/>
      <c r="F36" s="799"/>
      <c r="G36" s="801" t="s">
        <v>949</v>
      </c>
      <c r="H36" s="2212"/>
      <c r="I36" s="2215"/>
      <c r="J36" s="2215"/>
      <c r="K36" s="2220"/>
      <c r="L36" s="2265"/>
      <c r="M36" s="2226"/>
      <c r="N36" s="2229"/>
      <c r="O36" s="2229"/>
    </row>
    <row r="37" spans="2:15" ht="19.5" customHeight="1">
      <c r="B37" s="2149"/>
      <c r="C37" s="2266" t="s">
        <v>988</v>
      </c>
      <c r="D37" s="2152"/>
      <c r="E37" s="2153"/>
      <c r="F37" s="2153"/>
      <c r="G37" s="2154"/>
      <c r="H37" s="2212" t="b">
        <v>0</v>
      </c>
      <c r="I37" s="2215" t="b">
        <v>0</v>
      </c>
      <c r="J37" s="2215" t="b">
        <v>0</v>
      </c>
      <c r="K37" s="2220"/>
      <c r="L37" s="2265"/>
      <c r="M37" s="2226" t="str">
        <f>IF(COUNTIF(H37:L38,"TRUE")&gt;1,"NG","OK")</f>
        <v>OK</v>
      </c>
      <c r="N37" s="2229" t="str">
        <f>IF(M37="NG","NG",IF(F38="","未調査",IF(H37=TRUE,5,IF(I37=TRUE,4,IF(J37=TRUE,3,IF(K37=TRUE,2,"未調査"))))))</f>
        <v>未調査</v>
      </c>
      <c r="O37" s="2229"/>
    </row>
    <row r="38" spans="2:15" ht="19.5" customHeight="1">
      <c r="B38" s="2150"/>
      <c r="C38" s="2266"/>
      <c r="D38" s="908"/>
      <c r="E38" s="909"/>
      <c r="F38" s="799"/>
      <c r="G38" s="801" t="s">
        <v>949</v>
      </c>
      <c r="H38" s="2213"/>
      <c r="I38" s="2216"/>
      <c r="J38" s="2216"/>
      <c r="K38" s="2221"/>
      <c r="L38" s="2232"/>
      <c r="M38" s="2227"/>
      <c r="N38" s="2230"/>
      <c r="O38" s="2230"/>
    </row>
    <row r="39" spans="2:15" ht="19.5" customHeight="1">
      <c r="B39" s="918"/>
      <c r="C39" s="919"/>
      <c r="D39" s="874"/>
      <c r="E39" s="874"/>
      <c r="F39" s="874"/>
      <c r="G39" s="919"/>
    </row>
    <row r="40" spans="2:15" ht="28.5" customHeight="1">
      <c r="B40" s="2268" t="s">
        <v>989</v>
      </c>
      <c r="C40" s="2269"/>
      <c r="D40" s="2269"/>
      <c r="E40" s="2269"/>
      <c r="F40" s="2269"/>
      <c r="G40" s="2270"/>
    </row>
    <row r="41" spans="2:15" ht="18" customHeight="1">
      <c r="B41" s="2271" t="s">
        <v>990</v>
      </c>
      <c r="C41" s="2273" t="s">
        <v>991</v>
      </c>
      <c r="D41" s="2274"/>
      <c r="E41" s="2274"/>
      <c r="F41" s="2274"/>
      <c r="G41" s="2275"/>
    </row>
    <row r="42" spans="2:15" ht="21" customHeight="1">
      <c r="B42" s="2272"/>
      <c r="C42" s="2233"/>
      <c r="D42" s="2234"/>
      <c r="E42" s="2234"/>
      <c r="F42" s="2234"/>
      <c r="G42" s="2238"/>
    </row>
    <row r="43" spans="2:15" ht="21" customHeight="1">
      <c r="B43" s="2272"/>
      <c r="C43" s="2233"/>
      <c r="D43" s="2234"/>
      <c r="E43" s="2234"/>
      <c r="F43" s="2234"/>
      <c r="G43" s="2238"/>
    </row>
    <row r="44" spans="2:15" ht="21" customHeight="1">
      <c r="B44" s="2272"/>
      <c r="C44" s="2233"/>
      <c r="D44" s="2234"/>
      <c r="E44" s="2234"/>
      <c r="F44" s="2234"/>
      <c r="G44" s="2238"/>
    </row>
    <row r="45" spans="2:15" ht="21" customHeight="1">
      <c r="B45" s="2272"/>
      <c r="C45" s="2233"/>
      <c r="D45" s="2234"/>
      <c r="E45" s="2234"/>
      <c r="F45" s="2234"/>
      <c r="G45" s="2238"/>
    </row>
    <row r="46" spans="2:15">
      <c r="B46" s="2272"/>
      <c r="C46" s="2233" t="s">
        <v>992</v>
      </c>
      <c r="D46" s="2234"/>
      <c r="E46" s="2234"/>
      <c r="F46" s="2234"/>
      <c r="G46" s="2238"/>
    </row>
    <row r="47" spans="2:15" ht="105" customHeight="1">
      <c r="B47" s="2272"/>
      <c r="C47" s="2239"/>
      <c r="D47" s="2240"/>
      <c r="E47" s="2240"/>
      <c r="F47" s="2240"/>
      <c r="G47" s="2241"/>
    </row>
    <row r="48" spans="2:15" ht="21" customHeight="1">
      <c r="B48" s="2279" t="s">
        <v>993</v>
      </c>
      <c r="C48" s="2273" t="s">
        <v>994</v>
      </c>
      <c r="D48" s="2274"/>
      <c r="E48" s="2274"/>
      <c r="F48" s="2274"/>
      <c r="G48" s="2275"/>
    </row>
    <row r="49" spans="2:7" ht="21" customHeight="1">
      <c r="B49" s="2280"/>
      <c r="C49" s="2233"/>
      <c r="D49" s="2234"/>
      <c r="E49" s="2234"/>
      <c r="F49" s="2234"/>
      <c r="G49" s="2238"/>
    </row>
    <row r="50" spans="2:7" ht="21" customHeight="1">
      <c r="B50" s="920" t="s">
        <v>995</v>
      </c>
      <c r="C50" s="2233"/>
      <c r="D50" s="2234"/>
      <c r="E50" s="2234"/>
      <c r="F50" s="2234"/>
      <c r="G50" s="2238"/>
    </row>
    <row r="51" spans="2:7" ht="21" customHeight="1">
      <c r="B51" s="920"/>
      <c r="C51" s="2233"/>
      <c r="D51" s="2234"/>
      <c r="E51" s="2234"/>
      <c r="F51" s="2234"/>
      <c r="G51" s="2238"/>
    </row>
    <row r="52" spans="2:7" ht="15.75" customHeight="1">
      <c r="B52" s="920"/>
      <c r="C52" s="2276" t="s">
        <v>992</v>
      </c>
      <c r="D52" s="2277"/>
      <c r="E52" s="2277"/>
      <c r="F52" s="2277"/>
      <c r="G52" s="2278"/>
    </row>
    <row r="53" spans="2:7" ht="115.5" customHeight="1">
      <c r="B53" s="921"/>
      <c r="C53" s="2233"/>
      <c r="D53" s="2234"/>
      <c r="E53" s="2234"/>
      <c r="F53" s="2234"/>
      <c r="G53" s="2238"/>
    </row>
    <row r="54" spans="2:7" ht="19.5" customHeight="1">
      <c r="B54" s="2279" t="s">
        <v>996</v>
      </c>
      <c r="C54" s="2273" t="s">
        <v>997</v>
      </c>
      <c r="D54" s="2274"/>
      <c r="E54" s="2274"/>
      <c r="F54" s="2274"/>
      <c r="G54" s="2275"/>
    </row>
    <row r="55" spans="2:7" ht="19.5" customHeight="1">
      <c r="B55" s="2280"/>
      <c r="C55" s="2233"/>
      <c r="D55" s="2234"/>
      <c r="E55" s="2234"/>
      <c r="F55" s="2234"/>
      <c r="G55" s="2238"/>
    </row>
    <row r="56" spans="2:7">
      <c r="B56" s="2280"/>
      <c r="C56" s="2233" t="s">
        <v>992</v>
      </c>
      <c r="D56" s="2234"/>
      <c r="E56" s="2234"/>
      <c r="F56" s="2234"/>
      <c r="G56" s="2238"/>
    </row>
    <row r="57" spans="2:7" ht="117" customHeight="1">
      <c r="B57" s="2281"/>
      <c r="C57" s="2239"/>
      <c r="D57" s="2240"/>
      <c r="E57" s="2240"/>
      <c r="F57" s="2240"/>
      <c r="G57" s="2241"/>
    </row>
  </sheetData>
  <mergeCells count="156">
    <mergeCell ref="C51:G51"/>
    <mergeCell ref="C52:G52"/>
    <mergeCell ref="C53:G53"/>
    <mergeCell ref="B54:B57"/>
    <mergeCell ref="C54:G54"/>
    <mergeCell ref="C55:G55"/>
    <mergeCell ref="C56:G56"/>
    <mergeCell ref="C57:G57"/>
    <mergeCell ref="C46:G46"/>
    <mergeCell ref="C47:G47"/>
    <mergeCell ref="B48:B49"/>
    <mergeCell ref="C48:G48"/>
    <mergeCell ref="C49:G49"/>
    <mergeCell ref="C50:G50"/>
    <mergeCell ref="N37:N38"/>
    <mergeCell ref="B40:G40"/>
    <mergeCell ref="B41:B47"/>
    <mergeCell ref="C41:G41"/>
    <mergeCell ref="C42:G42"/>
    <mergeCell ref="C43:G43"/>
    <mergeCell ref="C44:G44"/>
    <mergeCell ref="C45:G45"/>
    <mergeCell ref="C37:C38"/>
    <mergeCell ref="D37:G37"/>
    <mergeCell ref="H37:H38"/>
    <mergeCell ref="I37:I38"/>
    <mergeCell ref="J37:J38"/>
    <mergeCell ref="K37:K38"/>
    <mergeCell ref="I35:I36"/>
    <mergeCell ref="J35:J36"/>
    <mergeCell ref="K35:K36"/>
    <mergeCell ref="L35:L36"/>
    <mergeCell ref="M35:M36"/>
    <mergeCell ref="N35:N36"/>
    <mergeCell ref="O30:O38"/>
    <mergeCell ref="C32:C33"/>
    <mergeCell ref="D32:E32"/>
    <mergeCell ref="H32:H33"/>
    <mergeCell ref="I32:I33"/>
    <mergeCell ref="J32:J33"/>
    <mergeCell ref="K32:K33"/>
    <mergeCell ref="L32:L33"/>
    <mergeCell ref="M32:M33"/>
    <mergeCell ref="N32:N33"/>
    <mergeCell ref="I30:I31"/>
    <mergeCell ref="J30:J31"/>
    <mergeCell ref="K30:K31"/>
    <mergeCell ref="L30:L31"/>
    <mergeCell ref="M30:M31"/>
    <mergeCell ref="N30:N31"/>
    <mergeCell ref="L37:L38"/>
    <mergeCell ref="M37:M38"/>
    <mergeCell ref="D28:G28"/>
    <mergeCell ref="D29:E29"/>
    <mergeCell ref="B30:B38"/>
    <mergeCell ref="C30:C31"/>
    <mergeCell ref="D30:G30"/>
    <mergeCell ref="H30:H31"/>
    <mergeCell ref="D34:E34"/>
    <mergeCell ref="C35:C36"/>
    <mergeCell ref="D35:G35"/>
    <mergeCell ref="H35:H36"/>
    <mergeCell ref="B24:B28"/>
    <mergeCell ref="C26:C27"/>
    <mergeCell ref="D26:G27"/>
    <mergeCell ref="H26:H27"/>
    <mergeCell ref="I26:I27"/>
    <mergeCell ref="J26:J27"/>
    <mergeCell ref="K26:K27"/>
    <mergeCell ref="J24:J25"/>
    <mergeCell ref="K24:K25"/>
    <mergeCell ref="L24:L25"/>
    <mergeCell ref="C24:C25"/>
    <mergeCell ref="D24:G25"/>
    <mergeCell ref="H24:H25"/>
    <mergeCell ref="I24:I25"/>
    <mergeCell ref="M24:M25"/>
    <mergeCell ref="N24:N25"/>
    <mergeCell ref="O24:O28"/>
    <mergeCell ref="L26:L27"/>
    <mergeCell ref="M26:M27"/>
    <mergeCell ref="N26:N27"/>
    <mergeCell ref="K22:K23"/>
    <mergeCell ref="L22:L23"/>
    <mergeCell ref="M22:M23"/>
    <mergeCell ref="N22:N23"/>
    <mergeCell ref="O22:O23"/>
    <mergeCell ref="B22:B23"/>
    <mergeCell ref="C22:C23"/>
    <mergeCell ref="D22:G23"/>
    <mergeCell ref="H22:H23"/>
    <mergeCell ref="I22:I23"/>
    <mergeCell ref="J22:J23"/>
    <mergeCell ref="K20:K21"/>
    <mergeCell ref="L20:L21"/>
    <mergeCell ref="M20:M21"/>
    <mergeCell ref="N20:N21"/>
    <mergeCell ref="O20:O21"/>
    <mergeCell ref="D21:E21"/>
    <mergeCell ref="B20:B21"/>
    <mergeCell ref="C20:C21"/>
    <mergeCell ref="D20:G20"/>
    <mergeCell ref="H20:H21"/>
    <mergeCell ref="I20:I21"/>
    <mergeCell ref="J20:J21"/>
    <mergeCell ref="B16:B19"/>
    <mergeCell ref="D16:G16"/>
    <mergeCell ref="M16:M19"/>
    <mergeCell ref="N16:N19"/>
    <mergeCell ref="O16:O19"/>
    <mergeCell ref="C17:G19"/>
    <mergeCell ref="H17:L19"/>
    <mergeCell ref="M12:M15"/>
    <mergeCell ref="N12:N15"/>
    <mergeCell ref="O12:O15"/>
    <mergeCell ref="C13:E13"/>
    <mergeCell ref="C14:E14"/>
    <mergeCell ref="D15:G15"/>
    <mergeCell ref="B12:B15"/>
    <mergeCell ref="H12:H15"/>
    <mergeCell ref="I12:I15"/>
    <mergeCell ref="J12:J15"/>
    <mergeCell ref="K12:K15"/>
    <mergeCell ref="L12:L15"/>
    <mergeCell ref="K9:K11"/>
    <mergeCell ref="L9:L11"/>
    <mergeCell ref="M9:M11"/>
    <mergeCell ref="N9:N11"/>
    <mergeCell ref="O9:O11"/>
    <mergeCell ref="D11:G11"/>
    <mergeCell ref="L7:L8"/>
    <mergeCell ref="M7:M8"/>
    <mergeCell ref="N7:N8"/>
    <mergeCell ref="D8:E8"/>
    <mergeCell ref="K7:K8"/>
    <mergeCell ref="B9:B11"/>
    <mergeCell ref="C9:C10"/>
    <mergeCell ref="G9:G10"/>
    <mergeCell ref="H9:H11"/>
    <mergeCell ref="I9:I11"/>
    <mergeCell ref="J9:J11"/>
    <mergeCell ref="C7:C8"/>
    <mergeCell ref="D7:G7"/>
    <mergeCell ref="H7:H8"/>
    <mergeCell ref="I7:I8"/>
    <mergeCell ref="J7:J8"/>
    <mergeCell ref="B2:C2"/>
    <mergeCell ref="D2:G2"/>
    <mergeCell ref="B3:B8"/>
    <mergeCell ref="D3:E3"/>
    <mergeCell ref="O3:O8"/>
    <mergeCell ref="C4:C6"/>
    <mergeCell ref="D4:G4"/>
    <mergeCell ref="M4:M6"/>
    <mergeCell ref="N4:N6"/>
    <mergeCell ref="D5:E5"/>
  </mergeCells>
  <phoneticPr fontId="4"/>
  <pageMargins left="0.51" right="0.2" top="0.74" bottom="0.72" header="0.51200000000000001" footer="0.51200000000000001"/>
  <pageSetup paperSize="9" scale="96" orientation="portrait" r:id="rId1"/>
  <headerFooter alignWithMargins="0">
    <oddHeader>&amp;C鉄筋コンクリート開水路の現地調査（定点調査）票</oddHeader>
  </headerFooter>
  <rowBreaks count="1" manualBreakCount="1">
    <brk id="39"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67585" r:id="rId4" name="Check Box 1">
              <controlPr defaultSize="0" autoFill="0" autoLine="0" autoPict="0">
                <anchor moveWithCells="1">
                  <from>
                    <xdr:col>3</xdr:col>
                    <xdr:colOff>47625</xdr:colOff>
                    <xdr:row>2</xdr:row>
                    <xdr:rowOff>0</xdr:rowOff>
                  </from>
                  <to>
                    <xdr:col>4</xdr:col>
                    <xdr:colOff>895350</xdr:colOff>
                    <xdr:row>3</xdr:row>
                    <xdr:rowOff>0</xdr:rowOff>
                  </to>
                </anchor>
              </controlPr>
            </control>
          </mc:Choice>
        </mc:AlternateContent>
        <mc:AlternateContent xmlns:mc="http://schemas.openxmlformats.org/markup-compatibility/2006">
          <mc:Choice Requires="x14">
            <control shapeId="67586" r:id="rId5" name="Check Box 2">
              <controlPr defaultSize="0" autoFill="0" autoLine="0" autoPict="0">
                <anchor moveWithCells="1">
                  <from>
                    <xdr:col>3</xdr:col>
                    <xdr:colOff>47625</xdr:colOff>
                    <xdr:row>3</xdr:row>
                    <xdr:rowOff>9525</xdr:rowOff>
                  </from>
                  <to>
                    <xdr:col>4</xdr:col>
                    <xdr:colOff>381000</xdr:colOff>
                    <xdr:row>4</xdr:row>
                    <xdr:rowOff>9525</xdr:rowOff>
                  </to>
                </anchor>
              </controlPr>
            </control>
          </mc:Choice>
        </mc:AlternateContent>
        <mc:AlternateContent xmlns:mc="http://schemas.openxmlformats.org/markup-compatibility/2006">
          <mc:Choice Requires="x14">
            <control shapeId="67587" r:id="rId6" name="Check Box 3">
              <controlPr defaultSize="0" autoFill="0" autoLine="0" autoPict="0">
                <anchor moveWithCells="1">
                  <from>
                    <xdr:col>5</xdr:col>
                    <xdr:colOff>57150</xdr:colOff>
                    <xdr:row>3</xdr:row>
                    <xdr:rowOff>19050</xdr:rowOff>
                  </from>
                  <to>
                    <xdr:col>5</xdr:col>
                    <xdr:colOff>1076325</xdr:colOff>
                    <xdr:row>3</xdr:row>
                    <xdr:rowOff>228600</xdr:rowOff>
                  </to>
                </anchor>
              </controlPr>
            </control>
          </mc:Choice>
        </mc:AlternateContent>
        <mc:AlternateContent xmlns:mc="http://schemas.openxmlformats.org/markup-compatibility/2006">
          <mc:Choice Requires="x14">
            <control shapeId="67588" r:id="rId7" name="Check Box 4">
              <controlPr defaultSize="0" autoFill="0" autoLine="0" autoPict="0">
                <anchor moveWithCells="1">
                  <from>
                    <xdr:col>3</xdr:col>
                    <xdr:colOff>47625</xdr:colOff>
                    <xdr:row>4</xdr:row>
                    <xdr:rowOff>0</xdr:rowOff>
                  </from>
                  <to>
                    <xdr:col>4</xdr:col>
                    <xdr:colOff>381000</xdr:colOff>
                    <xdr:row>5</xdr:row>
                    <xdr:rowOff>0</xdr:rowOff>
                  </to>
                </anchor>
              </controlPr>
            </control>
          </mc:Choice>
        </mc:AlternateContent>
        <mc:AlternateContent xmlns:mc="http://schemas.openxmlformats.org/markup-compatibility/2006">
          <mc:Choice Requires="x14">
            <control shapeId="67589" r:id="rId8" name="Check Box 5">
              <controlPr defaultSize="0" autoFill="0" autoLine="0" autoPict="0">
                <anchor moveWithCells="1">
                  <from>
                    <xdr:col>3</xdr:col>
                    <xdr:colOff>47625</xdr:colOff>
                    <xdr:row>6</xdr:row>
                    <xdr:rowOff>0</xdr:rowOff>
                  </from>
                  <to>
                    <xdr:col>4</xdr:col>
                    <xdr:colOff>942975</xdr:colOff>
                    <xdr:row>7</xdr:row>
                    <xdr:rowOff>0</xdr:rowOff>
                  </to>
                </anchor>
              </controlPr>
            </control>
          </mc:Choice>
        </mc:AlternateContent>
        <mc:AlternateContent xmlns:mc="http://schemas.openxmlformats.org/markup-compatibility/2006">
          <mc:Choice Requires="x14">
            <control shapeId="67590" r:id="rId9" name="Check Box 6">
              <controlPr defaultSize="0" autoFill="0" autoLine="0" autoPict="0">
                <anchor moveWithCells="1">
                  <from>
                    <xdr:col>3</xdr:col>
                    <xdr:colOff>47625</xdr:colOff>
                    <xdr:row>7</xdr:row>
                    <xdr:rowOff>0</xdr:rowOff>
                  </from>
                  <to>
                    <xdr:col>4</xdr:col>
                    <xdr:colOff>914400</xdr:colOff>
                    <xdr:row>8</xdr:row>
                    <xdr:rowOff>0</xdr:rowOff>
                  </to>
                </anchor>
              </controlPr>
            </control>
          </mc:Choice>
        </mc:AlternateContent>
        <mc:AlternateContent xmlns:mc="http://schemas.openxmlformats.org/markup-compatibility/2006">
          <mc:Choice Requires="x14">
            <control shapeId="67591" r:id="rId10" name="Check Box 7">
              <controlPr defaultSize="0" autoFill="0" autoLine="0" autoPict="0">
                <anchor moveWithCells="1">
                  <from>
                    <xdr:col>3</xdr:col>
                    <xdr:colOff>47625</xdr:colOff>
                    <xdr:row>15</xdr:row>
                    <xdr:rowOff>38100</xdr:rowOff>
                  </from>
                  <to>
                    <xdr:col>4</xdr:col>
                    <xdr:colOff>1257300</xdr:colOff>
                    <xdr:row>15</xdr:row>
                    <xdr:rowOff>276225</xdr:rowOff>
                  </to>
                </anchor>
              </controlPr>
            </control>
          </mc:Choice>
        </mc:AlternateContent>
        <mc:AlternateContent xmlns:mc="http://schemas.openxmlformats.org/markup-compatibility/2006">
          <mc:Choice Requires="x14">
            <control shapeId="67592" r:id="rId11" name="Check Box 8">
              <controlPr defaultSize="0" autoFill="0" autoLine="0" autoPict="0">
                <anchor moveWithCells="1">
                  <from>
                    <xdr:col>5</xdr:col>
                    <xdr:colOff>333375</xdr:colOff>
                    <xdr:row>15</xdr:row>
                    <xdr:rowOff>38100</xdr:rowOff>
                  </from>
                  <to>
                    <xdr:col>6</xdr:col>
                    <xdr:colOff>1152525</xdr:colOff>
                    <xdr:row>15</xdr:row>
                    <xdr:rowOff>276225</xdr:rowOff>
                  </to>
                </anchor>
              </controlPr>
            </control>
          </mc:Choice>
        </mc:AlternateContent>
        <mc:AlternateContent xmlns:mc="http://schemas.openxmlformats.org/markup-compatibility/2006">
          <mc:Choice Requires="x14">
            <control shapeId="67593" r:id="rId12" name="Check Box 9">
              <controlPr defaultSize="0" autoFill="0" autoLine="0" autoPict="0">
                <anchor moveWithCells="1">
                  <from>
                    <xdr:col>3</xdr:col>
                    <xdr:colOff>47625</xdr:colOff>
                    <xdr:row>19</xdr:row>
                    <xdr:rowOff>9525</xdr:rowOff>
                  </from>
                  <to>
                    <xdr:col>4</xdr:col>
                    <xdr:colOff>1257300</xdr:colOff>
                    <xdr:row>20</xdr:row>
                    <xdr:rowOff>0</xdr:rowOff>
                  </to>
                </anchor>
              </controlPr>
            </control>
          </mc:Choice>
        </mc:AlternateContent>
        <mc:AlternateContent xmlns:mc="http://schemas.openxmlformats.org/markup-compatibility/2006">
          <mc:Choice Requires="x14">
            <control shapeId="67594" r:id="rId13" name="Check Box 10">
              <controlPr defaultSize="0" autoFill="0" autoLine="0" autoPict="0">
                <anchor moveWithCells="1">
                  <from>
                    <xdr:col>3</xdr:col>
                    <xdr:colOff>47625</xdr:colOff>
                    <xdr:row>20</xdr:row>
                    <xdr:rowOff>0</xdr:rowOff>
                  </from>
                  <to>
                    <xdr:col>4</xdr:col>
                    <xdr:colOff>1400175</xdr:colOff>
                    <xdr:row>20</xdr:row>
                    <xdr:rowOff>238125</xdr:rowOff>
                  </to>
                </anchor>
              </controlPr>
            </control>
          </mc:Choice>
        </mc:AlternateContent>
        <mc:AlternateContent xmlns:mc="http://schemas.openxmlformats.org/markup-compatibility/2006">
          <mc:Choice Requires="x14">
            <control shapeId="67595" r:id="rId14" name="Check Box 11">
              <controlPr defaultSize="0" autoFill="0" autoLine="0" autoPict="0">
                <anchor moveWithCells="1">
                  <from>
                    <xdr:col>3</xdr:col>
                    <xdr:colOff>47625</xdr:colOff>
                    <xdr:row>21</xdr:row>
                    <xdr:rowOff>28575</xdr:rowOff>
                  </from>
                  <to>
                    <xdr:col>4</xdr:col>
                    <xdr:colOff>1257300</xdr:colOff>
                    <xdr:row>22</xdr:row>
                    <xdr:rowOff>19050</xdr:rowOff>
                  </to>
                </anchor>
              </controlPr>
            </control>
          </mc:Choice>
        </mc:AlternateContent>
        <mc:AlternateContent xmlns:mc="http://schemas.openxmlformats.org/markup-compatibility/2006">
          <mc:Choice Requires="x14">
            <control shapeId="67596" r:id="rId15" name="Check Box 12">
              <controlPr defaultSize="0" autoFill="0" autoLine="0" autoPict="0">
                <anchor moveWithCells="1">
                  <from>
                    <xdr:col>3</xdr:col>
                    <xdr:colOff>47625</xdr:colOff>
                    <xdr:row>22</xdr:row>
                    <xdr:rowOff>19050</xdr:rowOff>
                  </from>
                  <to>
                    <xdr:col>4</xdr:col>
                    <xdr:colOff>1400175</xdr:colOff>
                    <xdr:row>23</xdr:row>
                    <xdr:rowOff>9525</xdr:rowOff>
                  </to>
                </anchor>
              </controlPr>
            </control>
          </mc:Choice>
        </mc:AlternateContent>
        <mc:AlternateContent xmlns:mc="http://schemas.openxmlformats.org/markup-compatibility/2006">
          <mc:Choice Requires="x14">
            <control shapeId="67597" r:id="rId16" name="Check Box 13">
              <controlPr defaultSize="0" autoFill="0" autoLine="0" autoPict="0">
                <anchor moveWithCells="1">
                  <from>
                    <xdr:col>3</xdr:col>
                    <xdr:colOff>47625</xdr:colOff>
                    <xdr:row>23</xdr:row>
                    <xdr:rowOff>28575</xdr:rowOff>
                  </from>
                  <to>
                    <xdr:col>4</xdr:col>
                    <xdr:colOff>1257300</xdr:colOff>
                    <xdr:row>24</xdr:row>
                    <xdr:rowOff>19050</xdr:rowOff>
                  </to>
                </anchor>
              </controlPr>
            </control>
          </mc:Choice>
        </mc:AlternateContent>
        <mc:AlternateContent xmlns:mc="http://schemas.openxmlformats.org/markup-compatibility/2006">
          <mc:Choice Requires="x14">
            <control shapeId="67598" r:id="rId17" name="Check Box 14">
              <controlPr defaultSize="0" autoFill="0" autoLine="0" autoPict="0">
                <anchor moveWithCells="1">
                  <from>
                    <xdr:col>3</xdr:col>
                    <xdr:colOff>47625</xdr:colOff>
                    <xdr:row>24</xdr:row>
                    <xdr:rowOff>9525</xdr:rowOff>
                  </from>
                  <to>
                    <xdr:col>4</xdr:col>
                    <xdr:colOff>1400175</xdr:colOff>
                    <xdr:row>25</xdr:row>
                    <xdr:rowOff>0</xdr:rowOff>
                  </to>
                </anchor>
              </controlPr>
            </control>
          </mc:Choice>
        </mc:AlternateContent>
        <mc:AlternateContent xmlns:mc="http://schemas.openxmlformats.org/markup-compatibility/2006">
          <mc:Choice Requires="x14">
            <control shapeId="67599" r:id="rId18" name="Check Box 15">
              <controlPr defaultSize="0" autoFill="0" autoLine="0" autoPict="0">
                <anchor moveWithCells="1">
                  <from>
                    <xdr:col>3</xdr:col>
                    <xdr:colOff>47625</xdr:colOff>
                    <xdr:row>25</xdr:row>
                    <xdr:rowOff>28575</xdr:rowOff>
                  </from>
                  <to>
                    <xdr:col>4</xdr:col>
                    <xdr:colOff>1257300</xdr:colOff>
                    <xdr:row>26</xdr:row>
                    <xdr:rowOff>19050</xdr:rowOff>
                  </to>
                </anchor>
              </controlPr>
            </control>
          </mc:Choice>
        </mc:AlternateContent>
        <mc:AlternateContent xmlns:mc="http://schemas.openxmlformats.org/markup-compatibility/2006">
          <mc:Choice Requires="x14">
            <control shapeId="67600" r:id="rId19" name="Check Box 16">
              <controlPr defaultSize="0" autoFill="0" autoLine="0" autoPict="0">
                <anchor moveWithCells="1">
                  <from>
                    <xdr:col>3</xdr:col>
                    <xdr:colOff>47625</xdr:colOff>
                    <xdr:row>27</xdr:row>
                    <xdr:rowOff>9525</xdr:rowOff>
                  </from>
                  <to>
                    <xdr:col>4</xdr:col>
                    <xdr:colOff>390525</xdr:colOff>
                    <xdr:row>28</xdr:row>
                    <xdr:rowOff>0</xdr:rowOff>
                  </to>
                </anchor>
              </controlPr>
            </control>
          </mc:Choice>
        </mc:AlternateContent>
        <mc:AlternateContent xmlns:mc="http://schemas.openxmlformats.org/markup-compatibility/2006">
          <mc:Choice Requires="x14">
            <control shapeId="67601" r:id="rId20" name="Check Box 17">
              <controlPr defaultSize="0" autoFill="0" autoLine="0" autoPict="0">
                <anchor moveWithCells="1">
                  <from>
                    <xdr:col>4</xdr:col>
                    <xdr:colOff>381000</xdr:colOff>
                    <xdr:row>27</xdr:row>
                    <xdr:rowOff>0</xdr:rowOff>
                  </from>
                  <to>
                    <xdr:col>4</xdr:col>
                    <xdr:colOff>1409700</xdr:colOff>
                    <xdr:row>27</xdr:row>
                    <xdr:rowOff>238125</xdr:rowOff>
                  </to>
                </anchor>
              </controlPr>
            </control>
          </mc:Choice>
        </mc:AlternateContent>
        <mc:AlternateContent xmlns:mc="http://schemas.openxmlformats.org/markup-compatibility/2006">
          <mc:Choice Requires="x14">
            <control shapeId="67602" r:id="rId21" name="Check Box 18">
              <controlPr defaultSize="0" autoFill="0" autoLine="0" autoPict="0">
                <anchor moveWithCells="1">
                  <from>
                    <xdr:col>5</xdr:col>
                    <xdr:colOff>180975</xdr:colOff>
                    <xdr:row>27</xdr:row>
                    <xdr:rowOff>9525</xdr:rowOff>
                  </from>
                  <to>
                    <xdr:col>5</xdr:col>
                    <xdr:colOff>1209675</xdr:colOff>
                    <xdr:row>28</xdr:row>
                    <xdr:rowOff>0</xdr:rowOff>
                  </to>
                </anchor>
              </controlPr>
            </control>
          </mc:Choice>
        </mc:AlternateContent>
        <mc:AlternateContent xmlns:mc="http://schemas.openxmlformats.org/markup-compatibility/2006">
          <mc:Choice Requires="x14">
            <control shapeId="67603" r:id="rId22" name="Check Box 19">
              <controlPr defaultSize="0" autoFill="0" autoLine="0" autoPict="0">
                <anchor moveWithCells="1">
                  <from>
                    <xdr:col>3</xdr:col>
                    <xdr:colOff>47625</xdr:colOff>
                    <xdr:row>14</xdr:row>
                    <xdr:rowOff>0</xdr:rowOff>
                  </from>
                  <to>
                    <xdr:col>4</xdr:col>
                    <xdr:colOff>885825</xdr:colOff>
                    <xdr:row>14</xdr:row>
                    <xdr:rowOff>238125</xdr:rowOff>
                  </to>
                </anchor>
              </controlPr>
            </control>
          </mc:Choice>
        </mc:AlternateContent>
        <mc:AlternateContent xmlns:mc="http://schemas.openxmlformats.org/markup-compatibility/2006">
          <mc:Choice Requires="x14">
            <control shapeId="67604" r:id="rId23" name="Check Box 20">
              <controlPr defaultSize="0" autoFill="0" autoLine="0" autoPict="0">
                <anchor moveWithCells="1">
                  <from>
                    <xdr:col>5</xdr:col>
                    <xdr:colOff>333375</xdr:colOff>
                    <xdr:row>14</xdr:row>
                    <xdr:rowOff>9525</xdr:rowOff>
                  </from>
                  <to>
                    <xdr:col>6</xdr:col>
                    <xdr:colOff>581025</xdr:colOff>
                    <xdr:row>14</xdr:row>
                    <xdr:rowOff>238125</xdr:rowOff>
                  </to>
                </anchor>
              </controlPr>
            </control>
          </mc:Choice>
        </mc:AlternateContent>
        <mc:AlternateContent xmlns:mc="http://schemas.openxmlformats.org/markup-compatibility/2006">
          <mc:Choice Requires="x14">
            <control shapeId="67605" r:id="rId24" name="Check Box 21">
              <controlPr defaultSize="0" autoFill="0" autoLine="0" autoPict="0">
                <anchor moveWithCells="1">
                  <from>
                    <xdr:col>3</xdr:col>
                    <xdr:colOff>47625</xdr:colOff>
                    <xdr:row>10</xdr:row>
                    <xdr:rowOff>0</xdr:rowOff>
                  </from>
                  <to>
                    <xdr:col>4</xdr:col>
                    <xdr:colOff>276225</xdr:colOff>
                    <xdr:row>10</xdr:row>
                    <xdr:rowOff>238125</xdr:rowOff>
                  </to>
                </anchor>
              </controlPr>
            </control>
          </mc:Choice>
        </mc:AlternateContent>
        <mc:AlternateContent xmlns:mc="http://schemas.openxmlformats.org/markup-compatibility/2006">
          <mc:Choice Requires="x14">
            <control shapeId="67606" r:id="rId25" name="Check Box 22">
              <controlPr defaultSize="0" autoFill="0" autoLine="0" autoPict="0">
                <anchor moveWithCells="1">
                  <from>
                    <xdr:col>4</xdr:col>
                    <xdr:colOff>704850</xdr:colOff>
                    <xdr:row>10</xdr:row>
                    <xdr:rowOff>9525</xdr:rowOff>
                  </from>
                  <to>
                    <xdr:col>5</xdr:col>
                    <xdr:colOff>723900</xdr:colOff>
                    <xdr:row>11</xdr:row>
                    <xdr:rowOff>0</xdr:rowOff>
                  </to>
                </anchor>
              </controlPr>
            </control>
          </mc:Choice>
        </mc:AlternateContent>
        <mc:AlternateContent xmlns:mc="http://schemas.openxmlformats.org/markup-compatibility/2006">
          <mc:Choice Requires="x14">
            <control shapeId="67607" r:id="rId26" name="Check Box 23">
              <controlPr defaultSize="0" autoFill="0" autoLine="0" autoPict="0">
                <anchor moveWithCells="1">
                  <from>
                    <xdr:col>5</xdr:col>
                    <xdr:colOff>933450</xdr:colOff>
                    <xdr:row>10</xdr:row>
                    <xdr:rowOff>0</xdr:rowOff>
                  </from>
                  <to>
                    <xdr:col>6</xdr:col>
                    <xdr:colOff>742950</xdr:colOff>
                    <xdr:row>10</xdr:row>
                    <xdr:rowOff>238125</xdr:rowOff>
                  </to>
                </anchor>
              </controlPr>
            </control>
          </mc:Choice>
        </mc:AlternateContent>
        <mc:AlternateContent xmlns:mc="http://schemas.openxmlformats.org/markup-compatibility/2006">
          <mc:Choice Requires="x14">
            <control shapeId="67608" r:id="rId27" name="Check Box 24">
              <controlPr defaultSize="0" autoFill="0" autoLine="0" autoPict="0">
                <anchor moveWithCells="1">
                  <from>
                    <xdr:col>3</xdr:col>
                    <xdr:colOff>47625</xdr:colOff>
                    <xdr:row>29</xdr:row>
                    <xdr:rowOff>9525</xdr:rowOff>
                  </from>
                  <to>
                    <xdr:col>4</xdr:col>
                    <xdr:colOff>1257300</xdr:colOff>
                    <xdr:row>30</xdr:row>
                    <xdr:rowOff>0</xdr:rowOff>
                  </to>
                </anchor>
              </controlPr>
            </control>
          </mc:Choice>
        </mc:AlternateContent>
        <mc:AlternateContent xmlns:mc="http://schemas.openxmlformats.org/markup-compatibility/2006">
          <mc:Choice Requires="x14">
            <control shapeId="67609" r:id="rId28" name="Check Box 25">
              <controlPr defaultSize="0" autoFill="0" autoLine="0" autoPict="0">
                <anchor moveWithCells="1">
                  <from>
                    <xdr:col>3</xdr:col>
                    <xdr:colOff>47625</xdr:colOff>
                    <xdr:row>30</xdr:row>
                    <xdr:rowOff>9525</xdr:rowOff>
                  </from>
                  <to>
                    <xdr:col>4</xdr:col>
                    <xdr:colOff>1400175</xdr:colOff>
                    <xdr:row>31</xdr:row>
                    <xdr:rowOff>0</xdr:rowOff>
                  </to>
                </anchor>
              </controlPr>
            </control>
          </mc:Choice>
        </mc:AlternateContent>
        <mc:AlternateContent xmlns:mc="http://schemas.openxmlformats.org/markup-compatibility/2006">
          <mc:Choice Requires="x14">
            <control shapeId="67610" r:id="rId29" name="Check Box 26">
              <controlPr defaultSize="0" autoFill="0" autoLine="0" autoPict="0">
                <anchor moveWithCells="1">
                  <from>
                    <xdr:col>3</xdr:col>
                    <xdr:colOff>47625</xdr:colOff>
                    <xdr:row>31</xdr:row>
                    <xdr:rowOff>9525</xdr:rowOff>
                  </from>
                  <to>
                    <xdr:col>4</xdr:col>
                    <xdr:colOff>1257300</xdr:colOff>
                    <xdr:row>32</xdr:row>
                    <xdr:rowOff>0</xdr:rowOff>
                  </to>
                </anchor>
              </controlPr>
            </control>
          </mc:Choice>
        </mc:AlternateContent>
        <mc:AlternateContent xmlns:mc="http://schemas.openxmlformats.org/markup-compatibility/2006">
          <mc:Choice Requires="x14">
            <control shapeId="67611" r:id="rId30" name="Check Box 27">
              <controlPr defaultSize="0" autoFill="0" autoLine="0" autoPict="0">
                <anchor moveWithCells="1">
                  <from>
                    <xdr:col>3</xdr:col>
                    <xdr:colOff>47625</xdr:colOff>
                    <xdr:row>32</xdr:row>
                    <xdr:rowOff>9525</xdr:rowOff>
                  </from>
                  <to>
                    <xdr:col>4</xdr:col>
                    <xdr:colOff>1400175</xdr:colOff>
                    <xdr:row>33</xdr:row>
                    <xdr:rowOff>0</xdr:rowOff>
                  </to>
                </anchor>
              </controlPr>
            </control>
          </mc:Choice>
        </mc:AlternateContent>
        <mc:AlternateContent xmlns:mc="http://schemas.openxmlformats.org/markup-compatibility/2006">
          <mc:Choice Requires="x14">
            <control shapeId="67612" r:id="rId31" name="Check Box 28">
              <controlPr defaultSize="0" autoFill="0" autoLine="0" autoPict="0">
                <anchor moveWithCells="1">
                  <from>
                    <xdr:col>3</xdr:col>
                    <xdr:colOff>47625</xdr:colOff>
                    <xdr:row>33</xdr:row>
                    <xdr:rowOff>9525</xdr:rowOff>
                  </from>
                  <to>
                    <xdr:col>4</xdr:col>
                    <xdr:colOff>304800</xdr:colOff>
                    <xdr:row>34</xdr:row>
                    <xdr:rowOff>0</xdr:rowOff>
                  </to>
                </anchor>
              </controlPr>
            </control>
          </mc:Choice>
        </mc:AlternateContent>
        <mc:AlternateContent xmlns:mc="http://schemas.openxmlformats.org/markup-compatibility/2006">
          <mc:Choice Requires="x14">
            <control shapeId="67613" r:id="rId32" name="Check Box 29">
              <controlPr defaultSize="0" autoFill="0" autoLine="0" autoPict="0">
                <anchor moveWithCells="1">
                  <from>
                    <xdr:col>3</xdr:col>
                    <xdr:colOff>47625</xdr:colOff>
                    <xdr:row>34</xdr:row>
                    <xdr:rowOff>9525</xdr:rowOff>
                  </from>
                  <to>
                    <xdr:col>4</xdr:col>
                    <xdr:colOff>952500</xdr:colOff>
                    <xdr:row>35</xdr:row>
                    <xdr:rowOff>0</xdr:rowOff>
                  </to>
                </anchor>
              </controlPr>
            </control>
          </mc:Choice>
        </mc:AlternateContent>
        <mc:AlternateContent xmlns:mc="http://schemas.openxmlformats.org/markup-compatibility/2006">
          <mc:Choice Requires="x14">
            <control shapeId="67614" r:id="rId33" name="Check Box 30">
              <controlPr defaultSize="0" autoFill="0" autoLine="0" autoPict="0">
                <anchor moveWithCells="1">
                  <from>
                    <xdr:col>3</xdr:col>
                    <xdr:colOff>47625</xdr:colOff>
                    <xdr:row>35</xdr:row>
                    <xdr:rowOff>9525</xdr:rowOff>
                  </from>
                  <to>
                    <xdr:col>4</xdr:col>
                    <xdr:colOff>952500</xdr:colOff>
                    <xdr:row>36</xdr:row>
                    <xdr:rowOff>0</xdr:rowOff>
                  </to>
                </anchor>
              </controlPr>
            </control>
          </mc:Choice>
        </mc:AlternateContent>
        <mc:AlternateContent xmlns:mc="http://schemas.openxmlformats.org/markup-compatibility/2006">
          <mc:Choice Requires="x14">
            <control shapeId="67615" r:id="rId34" name="Check Box 31">
              <controlPr defaultSize="0" autoFill="0" autoLine="0" autoPict="0">
                <anchor moveWithCells="1">
                  <from>
                    <xdr:col>3</xdr:col>
                    <xdr:colOff>47625</xdr:colOff>
                    <xdr:row>36</xdr:row>
                    <xdr:rowOff>9525</xdr:rowOff>
                  </from>
                  <to>
                    <xdr:col>4</xdr:col>
                    <xdr:colOff>1257300</xdr:colOff>
                    <xdr:row>37</xdr:row>
                    <xdr:rowOff>0</xdr:rowOff>
                  </to>
                </anchor>
              </controlPr>
            </control>
          </mc:Choice>
        </mc:AlternateContent>
        <mc:AlternateContent xmlns:mc="http://schemas.openxmlformats.org/markup-compatibility/2006">
          <mc:Choice Requires="x14">
            <control shapeId="67616" r:id="rId35" name="Check Box 32">
              <controlPr defaultSize="0" autoFill="0" autoLine="0" autoPict="0">
                <anchor moveWithCells="1">
                  <from>
                    <xdr:col>3</xdr:col>
                    <xdr:colOff>47625</xdr:colOff>
                    <xdr:row>37</xdr:row>
                    <xdr:rowOff>9525</xdr:rowOff>
                  </from>
                  <to>
                    <xdr:col>4</xdr:col>
                    <xdr:colOff>1400175</xdr:colOff>
                    <xdr:row>38</xdr:row>
                    <xdr:rowOff>0</xdr:rowOff>
                  </to>
                </anchor>
              </controlPr>
            </control>
          </mc:Choice>
        </mc:AlternateContent>
        <mc:AlternateContent xmlns:mc="http://schemas.openxmlformats.org/markup-compatibility/2006">
          <mc:Choice Requires="x14">
            <control shapeId="67617" r:id="rId36" name="Check Box 33">
              <controlPr defaultSize="0" autoFill="0" autoLine="0" autoPict="0">
                <anchor moveWithCells="1">
                  <from>
                    <xdr:col>2</xdr:col>
                    <xdr:colOff>38100</xdr:colOff>
                    <xdr:row>41</xdr:row>
                    <xdr:rowOff>28575</xdr:rowOff>
                  </from>
                  <to>
                    <xdr:col>5</xdr:col>
                    <xdr:colOff>971550</xdr:colOff>
                    <xdr:row>42</xdr:row>
                    <xdr:rowOff>0</xdr:rowOff>
                  </to>
                </anchor>
              </controlPr>
            </control>
          </mc:Choice>
        </mc:AlternateContent>
        <mc:AlternateContent xmlns:mc="http://schemas.openxmlformats.org/markup-compatibility/2006">
          <mc:Choice Requires="x14">
            <control shapeId="67618" r:id="rId37" name="Check Box 34">
              <controlPr defaultSize="0" autoFill="0" autoLine="0" autoPict="0">
                <anchor moveWithCells="1">
                  <from>
                    <xdr:col>2</xdr:col>
                    <xdr:colOff>38100</xdr:colOff>
                    <xdr:row>44</xdr:row>
                    <xdr:rowOff>19050</xdr:rowOff>
                  </from>
                  <to>
                    <xdr:col>3</xdr:col>
                    <xdr:colOff>323850</xdr:colOff>
                    <xdr:row>44</xdr:row>
                    <xdr:rowOff>257175</xdr:rowOff>
                  </to>
                </anchor>
              </controlPr>
            </control>
          </mc:Choice>
        </mc:AlternateContent>
        <mc:AlternateContent xmlns:mc="http://schemas.openxmlformats.org/markup-compatibility/2006">
          <mc:Choice Requires="x14">
            <control shapeId="67619" r:id="rId38" name="Check Box 35">
              <controlPr defaultSize="0" autoFill="0" autoLine="0" autoPict="0">
                <anchor moveWithCells="1">
                  <from>
                    <xdr:col>2</xdr:col>
                    <xdr:colOff>38100</xdr:colOff>
                    <xdr:row>43</xdr:row>
                    <xdr:rowOff>19050</xdr:rowOff>
                  </from>
                  <to>
                    <xdr:col>3</xdr:col>
                    <xdr:colOff>323850</xdr:colOff>
                    <xdr:row>43</xdr:row>
                    <xdr:rowOff>257175</xdr:rowOff>
                  </to>
                </anchor>
              </controlPr>
            </control>
          </mc:Choice>
        </mc:AlternateContent>
        <mc:AlternateContent xmlns:mc="http://schemas.openxmlformats.org/markup-compatibility/2006">
          <mc:Choice Requires="x14">
            <control shapeId="67620" r:id="rId39" name="Check Box 36">
              <controlPr defaultSize="0" autoFill="0" autoLine="0" autoPict="0">
                <anchor moveWithCells="1">
                  <from>
                    <xdr:col>2</xdr:col>
                    <xdr:colOff>38100</xdr:colOff>
                    <xdr:row>42</xdr:row>
                    <xdr:rowOff>19050</xdr:rowOff>
                  </from>
                  <to>
                    <xdr:col>5</xdr:col>
                    <xdr:colOff>971550</xdr:colOff>
                    <xdr:row>42</xdr:row>
                    <xdr:rowOff>257175</xdr:rowOff>
                  </to>
                </anchor>
              </controlPr>
            </control>
          </mc:Choice>
        </mc:AlternateContent>
        <mc:AlternateContent xmlns:mc="http://schemas.openxmlformats.org/markup-compatibility/2006">
          <mc:Choice Requires="x14">
            <control shapeId="67621" r:id="rId40" name="Check Box 37">
              <controlPr defaultSize="0" autoFill="0" autoLine="0" autoPict="0">
                <anchor moveWithCells="1">
                  <from>
                    <xdr:col>2</xdr:col>
                    <xdr:colOff>38100</xdr:colOff>
                    <xdr:row>54</xdr:row>
                    <xdr:rowOff>9525</xdr:rowOff>
                  </from>
                  <to>
                    <xdr:col>2</xdr:col>
                    <xdr:colOff>1200150</xdr:colOff>
                    <xdr:row>55</xdr:row>
                    <xdr:rowOff>0</xdr:rowOff>
                  </to>
                </anchor>
              </controlPr>
            </control>
          </mc:Choice>
        </mc:AlternateContent>
        <mc:AlternateContent xmlns:mc="http://schemas.openxmlformats.org/markup-compatibility/2006">
          <mc:Choice Requires="x14">
            <control shapeId="67622" r:id="rId41" name="Check Box 38">
              <controlPr defaultSize="0" autoFill="0" autoLine="0" autoPict="0">
                <anchor moveWithCells="1">
                  <from>
                    <xdr:col>2</xdr:col>
                    <xdr:colOff>1266825</xdr:colOff>
                    <xdr:row>54</xdr:row>
                    <xdr:rowOff>9525</xdr:rowOff>
                  </from>
                  <to>
                    <xdr:col>3</xdr:col>
                    <xdr:colOff>676275</xdr:colOff>
                    <xdr:row>55</xdr:row>
                    <xdr:rowOff>0</xdr:rowOff>
                  </to>
                </anchor>
              </controlPr>
            </control>
          </mc:Choice>
        </mc:AlternateContent>
        <mc:AlternateContent xmlns:mc="http://schemas.openxmlformats.org/markup-compatibility/2006">
          <mc:Choice Requires="x14">
            <control shapeId="67623" r:id="rId42" name="Check Box 39">
              <controlPr defaultSize="0" autoFill="0" autoLine="0" autoPict="0">
                <anchor moveWithCells="1">
                  <from>
                    <xdr:col>3</xdr:col>
                    <xdr:colOff>581025</xdr:colOff>
                    <xdr:row>54</xdr:row>
                    <xdr:rowOff>9525</xdr:rowOff>
                  </from>
                  <to>
                    <xdr:col>4</xdr:col>
                    <xdr:colOff>1057275</xdr:colOff>
                    <xdr:row>55</xdr:row>
                    <xdr:rowOff>0</xdr:rowOff>
                  </to>
                </anchor>
              </controlPr>
            </control>
          </mc:Choice>
        </mc:AlternateContent>
        <mc:AlternateContent xmlns:mc="http://schemas.openxmlformats.org/markup-compatibility/2006">
          <mc:Choice Requires="x14">
            <control shapeId="67624" r:id="rId43" name="Check Box 40">
              <controlPr defaultSize="0" autoFill="0" autoLine="0" autoPict="0">
                <anchor moveWithCells="1">
                  <from>
                    <xdr:col>4</xdr:col>
                    <xdr:colOff>1047750</xdr:colOff>
                    <xdr:row>54</xdr:row>
                    <xdr:rowOff>9525</xdr:rowOff>
                  </from>
                  <to>
                    <xdr:col>5</xdr:col>
                    <xdr:colOff>1123950</xdr:colOff>
                    <xdr:row>55</xdr:row>
                    <xdr:rowOff>0</xdr:rowOff>
                  </to>
                </anchor>
              </controlPr>
            </control>
          </mc:Choice>
        </mc:AlternateContent>
        <mc:AlternateContent xmlns:mc="http://schemas.openxmlformats.org/markup-compatibility/2006">
          <mc:Choice Requires="x14">
            <control shapeId="67625" r:id="rId44" name="Check Box 41">
              <controlPr defaultSize="0" autoFill="0" autoLine="0" autoPict="0">
                <anchor moveWithCells="1">
                  <from>
                    <xdr:col>3</xdr:col>
                    <xdr:colOff>47625</xdr:colOff>
                    <xdr:row>5</xdr:row>
                    <xdr:rowOff>0</xdr:rowOff>
                  </from>
                  <to>
                    <xdr:col>4</xdr:col>
                    <xdr:colOff>914400</xdr:colOff>
                    <xdr:row>6</xdr:row>
                    <xdr:rowOff>0</xdr:rowOff>
                  </to>
                </anchor>
              </controlPr>
            </control>
          </mc:Choice>
        </mc:AlternateContent>
        <mc:AlternateContent xmlns:mc="http://schemas.openxmlformats.org/markup-compatibility/2006">
          <mc:Choice Requires="x14">
            <control shapeId="67626" r:id="rId45" name="Check Box 42">
              <controlPr defaultSize="0" autoFill="0" autoLine="0" autoPict="0">
                <anchor moveWithCells="1">
                  <from>
                    <xdr:col>3</xdr:col>
                    <xdr:colOff>47625</xdr:colOff>
                    <xdr:row>26</xdr:row>
                    <xdr:rowOff>9525</xdr:rowOff>
                  </from>
                  <to>
                    <xdr:col>4</xdr:col>
                    <xdr:colOff>1400175</xdr:colOff>
                    <xdr:row>27</xdr:row>
                    <xdr:rowOff>0</xdr:rowOff>
                  </to>
                </anchor>
              </controlPr>
            </control>
          </mc:Choice>
        </mc:AlternateContent>
        <mc:AlternateContent xmlns:mc="http://schemas.openxmlformats.org/markup-compatibility/2006">
          <mc:Choice Requires="x14">
            <control shapeId="67627" r:id="rId46" name="Check Box 43">
              <controlPr defaultSize="0" autoFill="0" autoLine="0" autoPict="0">
                <anchor moveWithCells="1">
                  <from>
                    <xdr:col>2</xdr:col>
                    <xdr:colOff>38100</xdr:colOff>
                    <xdr:row>48</xdr:row>
                    <xdr:rowOff>19050</xdr:rowOff>
                  </from>
                  <to>
                    <xdr:col>2</xdr:col>
                    <xdr:colOff>1209675</xdr:colOff>
                    <xdr:row>48</xdr:row>
                    <xdr:rowOff>257175</xdr:rowOff>
                  </to>
                </anchor>
              </controlPr>
            </control>
          </mc:Choice>
        </mc:AlternateContent>
        <mc:AlternateContent xmlns:mc="http://schemas.openxmlformats.org/markup-compatibility/2006">
          <mc:Choice Requires="x14">
            <control shapeId="67628" r:id="rId47" name="Check Box 44">
              <controlPr defaultSize="0" autoFill="0" autoLine="0" autoPict="0">
                <anchor moveWithCells="1">
                  <from>
                    <xdr:col>2</xdr:col>
                    <xdr:colOff>1133475</xdr:colOff>
                    <xdr:row>48</xdr:row>
                    <xdr:rowOff>28575</xdr:rowOff>
                  </from>
                  <to>
                    <xdr:col>3</xdr:col>
                    <xdr:colOff>533400</xdr:colOff>
                    <xdr:row>49</xdr:row>
                    <xdr:rowOff>0</xdr:rowOff>
                  </to>
                </anchor>
              </controlPr>
            </control>
          </mc:Choice>
        </mc:AlternateContent>
        <mc:AlternateContent xmlns:mc="http://schemas.openxmlformats.org/markup-compatibility/2006">
          <mc:Choice Requires="x14">
            <control shapeId="67629" r:id="rId48" name="Check Box 45">
              <controlPr defaultSize="0" autoFill="0" autoLine="0" autoPict="0">
                <anchor moveWithCells="1">
                  <from>
                    <xdr:col>4</xdr:col>
                    <xdr:colOff>809625</xdr:colOff>
                    <xdr:row>48</xdr:row>
                    <xdr:rowOff>28575</xdr:rowOff>
                  </from>
                  <to>
                    <xdr:col>5</xdr:col>
                    <xdr:colOff>885825</xdr:colOff>
                    <xdr:row>49</xdr:row>
                    <xdr:rowOff>0</xdr:rowOff>
                  </to>
                </anchor>
              </controlPr>
            </control>
          </mc:Choice>
        </mc:AlternateContent>
        <mc:AlternateContent xmlns:mc="http://schemas.openxmlformats.org/markup-compatibility/2006">
          <mc:Choice Requires="x14">
            <control shapeId="67630" r:id="rId49" name="Check Box 46">
              <controlPr defaultSize="0" autoFill="0" autoLine="0" autoPict="0">
                <anchor moveWithCells="1">
                  <from>
                    <xdr:col>2</xdr:col>
                    <xdr:colOff>38100</xdr:colOff>
                    <xdr:row>49</xdr:row>
                    <xdr:rowOff>28575</xdr:rowOff>
                  </from>
                  <to>
                    <xdr:col>2</xdr:col>
                    <xdr:colOff>1209675</xdr:colOff>
                    <xdr:row>50</xdr:row>
                    <xdr:rowOff>0</xdr:rowOff>
                  </to>
                </anchor>
              </controlPr>
            </control>
          </mc:Choice>
        </mc:AlternateContent>
        <mc:AlternateContent xmlns:mc="http://schemas.openxmlformats.org/markup-compatibility/2006">
          <mc:Choice Requires="x14">
            <control shapeId="67631" r:id="rId50" name="Check Box 47">
              <controlPr defaultSize="0" autoFill="0" autoLine="0" autoPict="0">
                <anchor moveWithCells="1">
                  <from>
                    <xdr:col>2</xdr:col>
                    <xdr:colOff>1133475</xdr:colOff>
                    <xdr:row>49</xdr:row>
                    <xdr:rowOff>28575</xdr:rowOff>
                  </from>
                  <to>
                    <xdr:col>3</xdr:col>
                    <xdr:colOff>561975</xdr:colOff>
                    <xdr:row>50</xdr:row>
                    <xdr:rowOff>0</xdr:rowOff>
                  </to>
                </anchor>
              </controlPr>
            </control>
          </mc:Choice>
        </mc:AlternateContent>
        <mc:AlternateContent xmlns:mc="http://schemas.openxmlformats.org/markup-compatibility/2006">
          <mc:Choice Requires="x14">
            <control shapeId="67632" r:id="rId51" name="Check Box 48">
              <controlPr defaultSize="0" autoFill="0" autoLine="0" autoPict="0">
                <anchor moveWithCells="1">
                  <from>
                    <xdr:col>3</xdr:col>
                    <xdr:colOff>371475</xdr:colOff>
                    <xdr:row>49</xdr:row>
                    <xdr:rowOff>28575</xdr:rowOff>
                  </from>
                  <to>
                    <xdr:col>4</xdr:col>
                    <xdr:colOff>847725</xdr:colOff>
                    <xdr:row>50</xdr:row>
                    <xdr:rowOff>0</xdr:rowOff>
                  </to>
                </anchor>
              </controlPr>
            </control>
          </mc:Choice>
        </mc:AlternateContent>
        <mc:AlternateContent xmlns:mc="http://schemas.openxmlformats.org/markup-compatibility/2006">
          <mc:Choice Requires="x14">
            <control shapeId="67633" r:id="rId52" name="Check Box 49">
              <controlPr defaultSize="0" autoFill="0" autoLine="0" autoPict="0">
                <anchor moveWithCells="1">
                  <from>
                    <xdr:col>4</xdr:col>
                    <xdr:colOff>809625</xdr:colOff>
                    <xdr:row>49</xdr:row>
                    <xdr:rowOff>9525</xdr:rowOff>
                  </from>
                  <to>
                    <xdr:col>5</xdr:col>
                    <xdr:colOff>885825</xdr:colOff>
                    <xdr:row>49</xdr:row>
                    <xdr:rowOff>257175</xdr:rowOff>
                  </to>
                </anchor>
              </controlPr>
            </control>
          </mc:Choice>
        </mc:AlternateContent>
        <mc:AlternateContent xmlns:mc="http://schemas.openxmlformats.org/markup-compatibility/2006">
          <mc:Choice Requires="x14">
            <control shapeId="67634" r:id="rId53" name="Check Box 50">
              <controlPr defaultSize="0" autoFill="0" autoLine="0" autoPict="0">
                <anchor moveWithCells="1">
                  <from>
                    <xdr:col>5</xdr:col>
                    <xdr:colOff>1000125</xdr:colOff>
                    <xdr:row>49</xdr:row>
                    <xdr:rowOff>28575</xdr:rowOff>
                  </from>
                  <to>
                    <xdr:col>6</xdr:col>
                    <xdr:colOff>942975</xdr:colOff>
                    <xdr:row>50</xdr:row>
                    <xdr:rowOff>0</xdr:rowOff>
                  </to>
                </anchor>
              </controlPr>
            </control>
          </mc:Choice>
        </mc:AlternateContent>
        <mc:AlternateContent xmlns:mc="http://schemas.openxmlformats.org/markup-compatibility/2006">
          <mc:Choice Requires="x14">
            <control shapeId="67635" r:id="rId54" name="Check Box 51">
              <controlPr defaultSize="0" autoFill="0" autoLine="0" autoPict="0">
                <anchor moveWithCells="1">
                  <from>
                    <xdr:col>2</xdr:col>
                    <xdr:colOff>38100</xdr:colOff>
                    <xdr:row>50</xdr:row>
                    <xdr:rowOff>9525</xdr:rowOff>
                  </from>
                  <to>
                    <xdr:col>2</xdr:col>
                    <xdr:colOff>1209675</xdr:colOff>
                    <xdr:row>50</xdr:row>
                    <xdr:rowOff>257175</xdr:rowOff>
                  </to>
                </anchor>
              </controlPr>
            </control>
          </mc:Choice>
        </mc:AlternateContent>
        <mc:AlternateContent xmlns:mc="http://schemas.openxmlformats.org/markup-compatibility/2006">
          <mc:Choice Requires="x14">
            <control shapeId="67636" r:id="rId55" name="Check Box 52">
              <controlPr defaultSize="0" autoFill="0" autoLine="0" autoPict="0">
                <anchor moveWithCells="1">
                  <from>
                    <xdr:col>4</xdr:col>
                    <xdr:colOff>809625</xdr:colOff>
                    <xdr:row>50</xdr:row>
                    <xdr:rowOff>28575</xdr:rowOff>
                  </from>
                  <to>
                    <xdr:col>5</xdr:col>
                    <xdr:colOff>561975</xdr:colOff>
                    <xdr:row>51</xdr:row>
                    <xdr:rowOff>0</xdr:rowOff>
                  </to>
                </anchor>
              </controlPr>
            </control>
          </mc:Choice>
        </mc:AlternateContent>
        <mc:AlternateContent xmlns:mc="http://schemas.openxmlformats.org/markup-compatibility/2006">
          <mc:Choice Requires="x14">
            <control shapeId="67637" r:id="rId56" name="Check Box 53">
              <controlPr defaultSize="0" autoFill="0" autoLine="0" autoPict="0">
                <anchor moveWithCells="1">
                  <from>
                    <xdr:col>2</xdr:col>
                    <xdr:colOff>1133475</xdr:colOff>
                    <xdr:row>50</xdr:row>
                    <xdr:rowOff>28575</xdr:rowOff>
                  </from>
                  <to>
                    <xdr:col>4</xdr:col>
                    <xdr:colOff>904875</xdr:colOff>
                    <xdr:row>51</xdr:row>
                    <xdr:rowOff>0</xdr:rowOff>
                  </to>
                </anchor>
              </controlPr>
            </control>
          </mc:Choice>
        </mc:AlternateContent>
        <mc:AlternateContent xmlns:mc="http://schemas.openxmlformats.org/markup-compatibility/2006">
          <mc:Choice Requires="x14">
            <control shapeId="67638" r:id="rId57" name="Check Box 54">
              <controlPr defaultSize="0" autoFill="0" autoLine="0" autoPict="0">
                <anchor moveWithCells="1">
                  <from>
                    <xdr:col>4</xdr:col>
                    <xdr:colOff>600075</xdr:colOff>
                    <xdr:row>2</xdr:row>
                    <xdr:rowOff>0</xdr:rowOff>
                  </from>
                  <to>
                    <xdr:col>4</xdr:col>
                    <xdr:colOff>1095375</xdr:colOff>
                    <xdr:row>2</xdr:row>
                    <xdr:rowOff>209550</xdr:rowOff>
                  </to>
                </anchor>
              </controlPr>
            </control>
          </mc:Choice>
        </mc:AlternateContent>
        <mc:AlternateContent xmlns:mc="http://schemas.openxmlformats.org/markup-compatibility/2006">
          <mc:Choice Requires="x14">
            <control shapeId="67639" r:id="rId58" name="Check Box 55">
              <controlPr defaultSize="0" autoFill="0" autoLine="0" autoPict="0">
                <anchor moveWithCells="1">
                  <from>
                    <xdr:col>5</xdr:col>
                    <xdr:colOff>66675</xdr:colOff>
                    <xdr:row>4</xdr:row>
                    <xdr:rowOff>28575</xdr:rowOff>
                  </from>
                  <to>
                    <xdr:col>5</xdr:col>
                    <xdr:colOff>561975</xdr:colOff>
                    <xdr:row>5</xdr:row>
                    <xdr:rowOff>0</xdr:rowOff>
                  </to>
                </anchor>
              </controlPr>
            </control>
          </mc:Choice>
        </mc:AlternateContent>
        <mc:AlternateContent xmlns:mc="http://schemas.openxmlformats.org/markup-compatibility/2006">
          <mc:Choice Requires="x14">
            <control shapeId="67640" r:id="rId59" name="Check Box 56">
              <controlPr defaultSize="0" autoFill="0" autoLine="0" autoPict="0">
                <anchor moveWithCells="1">
                  <from>
                    <xdr:col>5</xdr:col>
                    <xdr:colOff>66675</xdr:colOff>
                    <xdr:row>6</xdr:row>
                    <xdr:rowOff>9525</xdr:rowOff>
                  </from>
                  <to>
                    <xdr:col>5</xdr:col>
                    <xdr:colOff>561975</xdr:colOff>
                    <xdr:row>6</xdr:row>
                    <xdr:rowOff>228600</xdr:rowOff>
                  </to>
                </anchor>
              </controlPr>
            </control>
          </mc:Choice>
        </mc:AlternateContent>
        <mc:AlternateContent xmlns:mc="http://schemas.openxmlformats.org/markup-compatibility/2006">
          <mc:Choice Requires="x14">
            <control shapeId="67641" r:id="rId60" name="Check Box 57">
              <controlPr defaultSize="0" autoFill="0" autoLine="0" autoPict="0">
                <anchor moveWithCells="1">
                  <from>
                    <xdr:col>3</xdr:col>
                    <xdr:colOff>47625</xdr:colOff>
                    <xdr:row>15</xdr:row>
                    <xdr:rowOff>257175</xdr:rowOff>
                  </from>
                  <to>
                    <xdr:col>3</xdr:col>
                    <xdr:colOff>533400</xdr:colOff>
                    <xdr:row>15</xdr:row>
                    <xdr:rowOff>466725</xdr:rowOff>
                  </to>
                </anchor>
              </controlPr>
            </control>
          </mc:Choice>
        </mc:AlternateContent>
        <mc:AlternateContent xmlns:mc="http://schemas.openxmlformats.org/markup-compatibility/2006">
          <mc:Choice Requires="x14">
            <control shapeId="67642" r:id="rId61" name="Check Box 58">
              <controlPr defaultSize="0" autoFill="0" autoLine="0" autoPict="0">
                <anchor moveWithCells="1">
                  <from>
                    <xdr:col>5</xdr:col>
                    <xdr:colOff>85725</xdr:colOff>
                    <xdr:row>19</xdr:row>
                    <xdr:rowOff>28575</xdr:rowOff>
                  </from>
                  <to>
                    <xdr:col>5</xdr:col>
                    <xdr:colOff>581025</xdr:colOff>
                    <xdr:row>19</xdr:row>
                    <xdr:rowOff>238125</xdr:rowOff>
                  </to>
                </anchor>
              </controlPr>
            </control>
          </mc:Choice>
        </mc:AlternateContent>
        <mc:AlternateContent xmlns:mc="http://schemas.openxmlformats.org/markup-compatibility/2006">
          <mc:Choice Requires="x14">
            <control shapeId="67643" r:id="rId62" name="Check Box 59">
              <controlPr defaultSize="0" autoFill="0" autoLine="0" autoPict="0">
                <anchor moveWithCells="1">
                  <from>
                    <xdr:col>5</xdr:col>
                    <xdr:colOff>76200</xdr:colOff>
                    <xdr:row>21</xdr:row>
                    <xdr:rowOff>38100</xdr:rowOff>
                  </from>
                  <to>
                    <xdr:col>5</xdr:col>
                    <xdr:colOff>571500</xdr:colOff>
                    <xdr:row>22</xdr:row>
                    <xdr:rowOff>0</xdr:rowOff>
                  </to>
                </anchor>
              </controlPr>
            </control>
          </mc:Choice>
        </mc:AlternateContent>
        <mc:AlternateContent xmlns:mc="http://schemas.openxmlformats.org/markup-compatibility/2006">
          <mc:Choice Requires="x14">
            <control shapeId="67644" r:id="rId63" name="Check Box 60">
              <controlPr defaultSize="0" autoFill="0" autoLine="0" autoPict="0">
                <anchor moveWithCells="1">
                  <from>
                    <xdr:col>5</xdr:col>
                    <xdr:colOff>85725</xdr:colOff>
                    <xdr:row>23</xdr:row>
                    <xdr:rowOff>28575</xdr:rowOff>
                  </from>
                  <to>
                    <xdr:col>5</xdr:col>
                    <xdr:colOff>581025</xdr:colOff>
                    <xdr:row>23</xdr:row>
                    <xdr:rowOff>238125</xdr:rowOff>
                  </to>
                </anchor>
              </controlPr>
            </control>
          </mc:Choice>
        </mc:AlternateContent>
        <mc:AlternateContent xmlns:mc="http://schemas.openxmlformats.org/markup-compatibility/2006">
          <mc:Choice Requires="x14">
            <control shapeId="67645" r:id="rId64" name="Check Box 61">
              <controlPr defaultSize="0" autoFill="0" autoLine="0" autoPict="0">
                <anchor moveWithCells="1">
                  <from>
                    <xdr:col>5</xdr:col>
                    <xdr:colOff>104775</xdr:colOff>
                    <xdr:row>25</xdr:row>
                    <xdr:rowOff>28575</xdr:rowOff>
                  </from>
                  <to>
                    <xdr:col>5</xdr:col>
                    <xdr:colOff>609600</xdr:colOff>
                    <xdr:row>25</xdr:row>
                    <xdr:rowOff>238125</xdr:rowOff>
                  </to>
                </anchor>
              </controlPr>
            </control>
          </mc:Choice>
        </mc:AlternateContent>
        <mc:AlternateContent xmlns:mc="http://schemas.openxmlformats.org/markup-compatibility/2006">
          <mc:Choice Requires="x14">
            <control shapeId="67646" r:id="rId65" name="Check Box 62">
              <controlPr defaultSize="0" autoFill="0" autoLine="0" autoPict="0">
                <anchor moveWithCells="1">
                  <from>
                    <xdr:col>6</xdr:col>
                    <xdr:colOff>66675</xdr:colOff>
                    <xdr:row>27</xdr:row>
                    <xdr:rowOff>28575</xdr:rowOff>
                  </from>
                  <to>
                    <xdr:col>6</xdr:col>
                    <xdr:colOff>561975</xdr:colOff>
                    <xdr:row>27</xdr:row>
                    <xdr:rowOff>238125</xdr:rowOff>
                  </to>
                </anchor>
              </controlPr>
            </control>
          </mc:Choice>
        </mc:AlternateContent>
        <mc:AlternateContent xmlns:mc="http://schemas.openxmlformats.org/markup-compatibility/2006">
          <mc:Choice Requires="x14">
            <control shapeId="67647" r:id="rId66" name="Check Box 63">
              <controlPr defaultSize="0" autoFill="0" autoLine="0" autoPict="0">
                <anchor moveWithCells="1">
                  <from>
                    <xdr:col>5</xdr:col>
                    <xdr:colOff>104775</xdr:colOff>
                    <xdr:row>29</xdr:row>
                    <xdr:rowOff>28575</xdr:rowOff>
                  </from>
                  <to>
                    <xdr:col>5</xdr:col>
                    <xdr:colOff>609600</xdr:colOff>
                    <xdr:row>29</xdr:row>
                    <xdr:rowOff>238125</xdr:rowOff>
                  </to>
                </anchor>
              </controlPr>
            </control>
          </mc:Choice>
        </mc:AlternateContent>
        <mc:AlternateContent xmlns:mc="http://schemas.openxmlformats.org/markup-compatibility/2006">
          <mc:Choice Requires="x14">
            <control shapeId="67648" r:id="rId67" name="Check Box 64">
              <controlPr defaultSize="0" autoFill="0" autoLine="0" autoPict="0">
                <anchor moveWithCells="1">
                  <from>
                    <xdr:col>5</xdr:col>
                    <xdr:colOff>104775</xdr:colOff>
                    <xdr:row>31</xdr:row>
                    <xdr:rowOff>28575</xdr:rowOff>
                  </from>
                  <to>
                    <xdr:col>5</xdr:col>
                    <xdr:colOff>609600</xdr:colOff>
                    <xdr:row>31</xdr:row>
                    <xdr:rowOff>238125</xdr:rowOff>
                  </to>
                </anchor>
              </controlPr>
            </control>
          </mc:Choice>
        </mc:AlternateContent>
        <mc:AlternateContent xmlns:mc="http://schemas.openxmlformats.org/markup-compatibility/2006">
          <mc:Choice Requires="x14">
            <control shapeId="67649" r:id="rId68" name="Check Box 65">
              <controlPr defaultSize="0" autoFill="0" autoLine="0" autoPict="0">
                <anchor moveWithCells="1">
                  <from>
                    <xdr:col>4</xdr:col>
                    <xdr:colOff>447675</xdr:colOff>
                    <xdr:row>33</xdr:row>
                    <xdr:rowOff>28575</xdr:rowOff>
                  </from>
                  <to>
                    <xdr:col>4</xdr:col>
                    <xdr:colOff>942975</xdr:colOff>
                    <xdr:row>33</xdr:row>
                    <xdr:rowOff>238125</xdr:rowOff>
                  </to>
                </anchor>
              </controlPr>
            </control>
          </mc:Choice>
        </mc:AlternateContent>
        <mc:AlternateContent xmlns:mc="http://schemas.openxmlformats.org/markup-compatibility/2006">
          <mc:Choice Requires="x14">
            <control shapeId="67650" r:id="rId69" name="Check Box 66">
              <controlPr defaultSize="0" autoFill="0" autoLine="0" autoPict="0">
                <anchor moveWithCells="1">
                  <from>
                    <xdr:col>5</xdr:col>
                    <xdr:colOff>85725</xdr:colOff>
                    <xdr:row>34</xdr:row>
                    <xdr:rowOff>28575</xdr:rowOff>
                  </from>
                  <to>
                    <xdr:col>5</xdr:col>
                    <xdr:colOff>581025</xdr:colOff>
                    <xdr:row>34</xdr:row>
                    <xdr:rowOff>238125</xdr:rowOff>
                  </to>
                </anchor>
              </controlPr>
            </control>
          </mc:Choice>
        </mc:AlternateContent>
        <mc:AlternateContent xmlns:mc="http://schemas.openxmlformats.org/markup-compatibility/2006">
          <mc:Choice Requires="x14">
            <control shapeId="67651" r:id="rId70" name="Check Box 67">
              <controlPr defaultSize="0" autoFill="0" autoLine="0" autoPict="0">
                <anchor moveWithCells="1">
                  <from>
                    <xdr:col>5</xdr:col>
                    <xdr:colOff>85725</xdr:colOff>
                    <xdr:row>36</xdr:row>
                    <xdr:rowOff>28575</xdr:rowOff>
                  </from>
                  <to>
                    <xdr:col>5</xdr:col>
                    <xdr:colOff>581025</xdr:colOff>
                    <xdr:row>36</xdr:row>
                    <xdr:rowOff>238125</xdr:rowOff>
                  </to>
                </anchor>
              </controlPr>
            </control>
          </mc:Choice>
        </mc:AlternateContent>
        <mc:AlternateContent xmlns:mc="http://schemas.openxmlformats.org/markup-compatibility/2006">
          <mc:Choice Requires="x14">
            <control shapeId="67652" r:id="rId71" name="Check Box 68">
              <controlPr defaultSize="0" autoFill="0" autoLine="0" autoPict="0">
                <anchor moveWithCells="1">
                  <from>
                    <xdr:col>3</xdr:col>
                    <xdr:colOff>47625</xdr:colOff>
                    <xdr:row>28</xdr:row>
                    <xdr:rowOff>9525</xdr:rowOff>
                  </from>
                  <to>
                    <xdr:col>4</xdr:col>
                    <xdr:colOff>304800</xdr:colOff>
                    <xdr:row>28</xdr:row>
                    <xdr:rowOff>247650</xdr:rowOff>
                  </to>
                </anchor>
              </controlPr>
            </control>
          </mc:Choice>
        </mc:AlternateContent>
        <mc:AlternateContent xmlns:mc="http://schemas.openxmlformats.org/markup-compatibility/2006">
          <mc:Choice Requires="x14">
            <control shapeId="67653" r:id="rId72" name="Check Box 69">
              <controlPr defaultSize="0" autoFill="0" autoLine="0" autoPict="0">
                <anchor moveWithCells="1">
                  <from>
                    <xdr:col>4</xdr:col>
                    <xdr:colOff>447675</xdr:colOff>
                    <xdr:row>28</xdr:row>
                    <xdr:rowOff>28575</xdr:rowOff>
                  </from>
                  <to>
                    <xdr:col>4</xdr:col>
                    <xdr:colOff>942975</xdr:colOff>
                    <xdr:row>28</xdr:row>
                    <xdr:rowOff>238125</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H20"/>
  <sheetViews>
    <sheetView workbookViewId="0">
      <selection sqref="A1:H1"/>
    </sheetView>
  </sheetViews>
  <sheetFormatPr defaultRowHeight="13.5"/>
  <sheetData>
    <row r="1" spans="1:8" ht="14.25" thickBot="1">
      <c r="A1" s="2299" t="s">
        <v>1019</v>
      </c>
      <c r="B1" s="2299"/>
      <c r="C1" s="2299"/>
      <c r="D1" s="2299"/>
      <c r="E1" s="2299"/>
      <c r="F1" s="2299"/>
      <c r="G1" s="2299"/>
      <c r="H1" s="2299"/>
    </row>
    <row r="2" spans="1:8" ht="14.25" thickBot="1">
      <c r="A2" s="2303" t="s">
        <v>998</v>
      </c>
      <c r="B2" s="2304"/>
      <c r="C2" s="2289" t="s">
        <v>999</v>
      </c>
      <c r="D2" s="2296" t="s">
        <v>1000</v>
      </c>
      <c r="E2" s="2282" t="s">
        <v>1001</v>
      </c>
      <c r="F2" s="2283"/>
      <c r="G2" s="2289" t="s">
        <v>1002</v>
      </c>
      <c r="H2" s="2289" t="s">
        <v>1003</v>
      </c>
    </row>
    <row r="3" spans="1:8">
      <c r="A3" s="2305"/>
      <c r="B3" s="2306"/>
      <c r="C3" s="2290"/>
      <c r="D3" s="2309"/>
      <c r="E3" s="2296" t="s">
        <v>1004</v>
      </c>
      <c r="F3" s="928" t="s">
        <v>1005</v>
      </c>
      <c r="G3" s="2290"/>
      <c r="H3" s="2290"/>
    </row>
    <row r="4" spans="1:8" ht="14.25" thickBot="1">
      <c r="A4" s="2307"/>
      <c r="B4" s="2308"/>
      <c r="C4" s="2291"/>
      <c r="D4" s="2297"/>
      <c r="E4" s="2297"/>
      <c r="F4" s="930" t="s">
        <v>1006</v>
      </c>
      <c r="G4" s="2291"/>
      <c r="H4" s="2291"/>
    </row>
    <row r="5" spans="1:8" ht="13.5" customHeight="1">
      <c r="A5" s="2294" t="s">
        <v>1007</v>
      </c>
      <c r="B5" s="2295"/>
      <c r="C5" s="2287"/>
      <c r="D5" s="2287"/>
      <c r="E5" s="2287"/>
      <c r="F5" s="2287"/>
      <c r="G5" s="2287"/>
      <c r="H5" s="2287"/>
    </row>
    <row r="6" spans="1:8" ht="17.25" customHeight="1" thickBot="1">
      <c r="A6" s="2292" t="s">
        <v>1008</v>
      </c>
      <c r="B6" s="2293"/>
      <c r="C6" s="2288"/>
      <c r="D6" s="2288"/>
      <c r="E6" s="2288"/>
      <c r="F6" s="2288"/>
      <c r="G6" s="2288"/>
      <c r="H6" s="2288"/>
    </row>
    <row r="7" spans="1:8" ht="13.5" customHeight="1">
      <c r="A7" s="2294" t="s">
        <v>1009</v>
      </c>
      <c r="B7" s="2295"/>
      <c r="C7" s="2287"/>
      <c r="D7" s="2287"/>
      <c r="E7" s="2287"/>
      <c r="F7" s="2287"/>
      <c r="G7" s="2287"/>
      <c r="H7" s="2287"/>
    </row>
    <row r="8" spans="1:8" ht="17.25" customHeight="1" thickBot="1">
      <c r="A8" s="2292" t="s">
        <v>1010</v>
      </c>
      <c r="B8" s="2293"/>
      <c r="C8" s="2288"/>
      <c r="D8" s="2288"/>
      <c r="E8" s="2288"/>
      <c r="F8" s="2288"/>
      <c r="G8" s="2288"/>
      <c r="H8" s="2288"/>
    </row>
    <row r="9" spans="1:8" ht="14.25" thickBot="1">
      <c r="A9" s="2282" t="s">
        <v>1011</v>
      </c>
      <c r="B9" s="2283"/>
      <c r="C9" s="931"/>
      <c r="D9" s="931"/>
      <c r="E9" s="931"/>
      <c r="F9" s="931"/>
      <c r="G9" s="931"/>
      <c r="H9" s="931"/>
    </row>
    <row r="10" spans="1:8">
      <c r="A10" s="2284" t="s">
        <v>1012</v>
      </c>
      <c r="B10" s="929" t="s">
        <v>1013</v>
      </c>
      <c r="C10" s="2287"/>
      <c r="D10" s="2287"/>
      <c r="E10" s="2287"/>
      <c r="F10" s="2287"/>
      <c r="G10" s="2287"/>
      <c r="H10" s="2287"/>
    </row>
    <row r="11" spans="1:8" ht="30" thickBot="1">
      <c r="A11" s="2285"/>
      <c r="B11" s="930" t="s">
        <v>1014</v>
      </c>
      <c r="C11" s="2288"/>
      <c r="D11" s="2288"/>
      <c r="E11" s="2288"/>
      <c r="F11" s="2288"/>
      <c r="G11" s="2288"/>
      <c r="H11" s="2288"/>
    </row>
    <row r="12" spans="1:8" ht="27">
      <c r="A12" s="2285"/>
      <c r="B12" s="929" t="s">
        <v>1015</v>
      </c>
      <c r="C12" s="2287"/>
      <c r="D12" s="2287"/>
      <c r="E12" s="2287"/>
      <c r="F12" s="2287"/>
      <c r="G12" s="2287"/>
      <c r="H12" s="2287"/>
    </row>
    <row r="13" spans="1:8" ht="14.25" thickBot="1">
      <c r="A13" s="2286"/>
      <c r="B13" s="930" t="s">
        <v>1016</v>
      </c>
      <c r="C13" s="2288"/>
      <c r="D13" s="2288"/>
      <c r="E13" s="2288"/>
      <c r="F13" s="2288"/>
      <c r="G13" s="2288"/>
      <c r="H13" s="2288"/>
    </row>
    <row r="14" spans="1:8" ht="14.25" thickBot="1">
      <c r="A14" s="2282" t="s">
        <v>1017</v>
      </c>
      <c r="B14" s="2283"/>
      <c r="C14" s="931"/>
      <c r="D14" s="931"/>
      <c r="E14" s="931"/>
      <c r="F14" s="931"/>
      <c r="G14" s="931"/>
      <c r="H14" s="931"/>
    </row>
    <row r="15" spans="1:8" ht="14.25" thickBot="1">
      <c r="A15" s="2282" t="s">
        <v>1018</v>
      </c>
      <c r="B15" s="2283"/>
      <c r="C15" s="931"/>
      <c r="D15" s="931"/>
      <c r="E15" s="931"/>
      <c r="F15" s="931"/>
      <c r="G15" s="931"/>
      <c r="H15" s="931"/>
    </row>
    <row r="16" spans="1:8" s="933" customFormat="1" ht="29.1" customHeight="1">
      <c r="A16" s="2300" t="s">
        <v>1020</v>
      </c>
      <c r="B16" s="2300"/>
      <c r="C16" s="2300"/>
      <c r="D16" s="2300"/>
      <c r="E16" s="2300"/>
      <c r="F16" s="2300"/>
      <c r="G16" s="2300"/>
      <c r="H16" s="2300"/>
    </row>
    <row r="17" spans="1:8" s="933" customFormat="1" ht="14.25" customHeight="1">
      <c r="A17" s="2301" t="s">
        <v>1021</v>
      </c>
      <c r="B17" s="2301"/>
      <c r="C17" s="2301"/>
      <c r="D17" s="2301"/>
      <c r="E17" s="2301"/>
      <c r="F17" s="2301"/>
      <c r="G17" s="2301"/>
      <c r="H17" s="2301"/>
    </row>
    <row r="18" spans="1:8" s="934" customFormat="1" ht="29.1" customHeight="1">
      <c r="A18" s="2298" t="s">
        <v>1022</v>
      </c>
      <c r="B18" s="2302"/>
      <c r="C18" s="2302"/>
      <c r="D18" s="2302"/>
      <c r="E18" s="2302"/>
      <c r="F18" s="2302"/>
      <c r="G18" s="2302"/>
      <c r="H18" s="2302"/>
    </row>
    <row r="19" spans="1:8" s="933" customFormat="1" ht="42.95" customHeight="1">
      <c r="A19" s="2298" t="s">
        <v>1023</v>
      </c>
      <c r="B19" s="2298"/>
      <c r="C19" s="2298"/>
      <c r="D19" s="2298"/>
      <c r="E19" s="2298"/>
      <c r="F19" s="2298"/>
      <c r="G19" s="2298"/>
      <c r="H19" s="2298"/>
    </row>
    <row r="20" spans="1:8">
      <c r="A20" s="932"/>
    </row>
  </sheetData>
  <mergeCells count="44">
    <mergeCell ref="A1:H1"/>
    <mergeCell ref="A16:H16"/>
    <mergeCell ref="A17:H17"/>
    <mergeCell ref="A18:H18"/>
    <mergeCell ref="G5:G6"/>
    <mergeCell ref="H5:H6"/>
    <mergeCell ref="C7:C8"/>
    <mergeCell ref="D7:D8"/>
    <mergeCell ref="E7:E8"/>
    <mergeCell ref="F7:F8"/>
    <mergeCell ref="G7:G8"/>
    <mergeCell ref="H7:H8"/>
    <mergeCell ref="A2:B4"/>
    <mergeCell ref="C2:C4"/>
    <mergeCell ref="D2:D4"/>
    <mergeCell ref="A8:B8"/>
    <mergeCell ref="A19:H19"/>
    <mergeCell ref="G10:G11"/>
    <mergeCell ref="H10:H11"/>
    <mergeCell ref="C12:C13"/>
    <mergeCell ref="D12:D13"/>
    <mergeCell ref="E12:E13"/>
    <mergeCell ref="F12:F13"/>
    <mergeCell ref="G12:G13"/>
    <mergeCell ref="H12:H13"/>
    <mergeCell ref="A14:B14"/>
    <mergeCell ref="C10:C11"/>
    <mergeCell ref="D10:D11"/>
    <mergeCell ref="A15:B15"/>
    <mergeCell ref="A9:B9"/>
    <mergeCell ref="A10:A13"/>
    <mergeCell ref="E10:E11"/>
    <mergeCell ref="F10:F11"/>
    <mergeCell ref="H2:H4"/>
    <mergeCell ref="A6:B6"/>
    <mergeCell ref="A7:B7"/>
    <mergeCell ref="A5:B5"/>
    <mergeCell ref="F5:F6"/>
    <mergeCell ref="G2:G4"/>
    <mergeCell ref="E2:F2"/>
    <mergeCell ref="E3:E4"/>
    <mergeCell ref="C5:C6"/>
    <mergeCell ref="D5:D6"/>
    <mergeCell ref="E5:E6"/>
  </mergeCells>
  <phoneticPr fontId="4"/>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0000"/>
  </sheetPr>
  <dimension ref="A1:L44"/>
  <sheetViews>
    <sheetView zoomScaleNormal="100" zoomScaleSheetLayoutView="70" workbookViewId="0">
      <selection activeCell="B1" sqref="B1"/>
    </sheetView>
  </sheetViews>
  <sheetFormatPr defaultRowHeight="13.5"/>
  <cols>
    <col min="1" max="1" width="4" style="924" customWidth="1"/>
    <col min="2" max="3" width="6.625" style="924" customWidth="1"/>
    <col min="4" max="4" width="12.625" style="924" customWidth="1"/>
    <col min="5" max="5" width="70.625" style="924" customWidth="1"/>
    <col min="6" max="7" width="5.625" style="924" customWidth="1"/>
    <col min="8" max="8" width="15.625" style="924" customWidth="1"/>
    <col min="9" max="9" width="18.625" style="924" customWidth="1"/>
    <col min="10" max="10" width="71.25" style="924" customWidth="1"/>
    <col min="11" max="11" width="48.25" style="924" customWidth="1"/>
    <col min="12" max="16384" width="9" style="924"/>
  </cols>
  <sheetData>
    <row r="1" spans="1:12" s="4" customFormat="1" ht="20.100000000000001" customHeight="1">
      <c r="A1" s="5"/>
      <c r="B1" s="389"/>
      <c r="C1" s="64"/>
      <c r="D1" s="64"/>
      <c r="E1" s="64"/>
      <c r="F1" s="64"/>
      <c r="G1" s="64"/>
      <c r="H1" s="64"/>
      <c r="I1" s="64"/>
      <c r="J1" s="55"/>
      <c r="K1" s="62"/>
      <c r="L1" s="62"/>
    </row>
    <row r="2" spans="1:12" s="4" customFormat="1" ht="22.5" customHeight="1" thickBot="1">
      <c r="A2" s="5"/>
      <c r="B2" s="64"/>
      <c r="C2" s="64"/>
      <c r="D2" s="64"/>
      <c r="E2" s="64"/>
      <c r="F2" s="64"/>
      <c r="G2" s="64"/>
      <c r="H2" s="64"/>
      <c r="I2" s="64"/>
      <c r="J2" s="55"/>
      <c r="K2" s="62"/>
      <c r="L2" s="62"/>
    </row>
    <row r="3" spans="1:12" s="4" customFormat="1" ht="20.100000000000001" customHeight="1">
      <c r="A3" s="5"/>
      <c r="B3" s="22" t="s">
        <v>47</v>
      </c>
      <c r="C3" s="23"/>
      <c r="D3" s="23"/>
      <c r="E3" s="23"/>
      <c r="F3" s="23"/>
      <c r="G3" s="23"/>
      <c r="H3" s="24"/>
      <c r="I3" s="25"/>
      <c r="J3" s="55"/>
      <c r="K3" s="62"/>
      <c r="L3" s="62"/>
    </row>
    <row r="4" spans="1:12" s="4" customFormat="1" ht="20.100000000000001" customHeight="1">
      <c r="A4" s="5"/>
      <c r="B4" s="26"/>
      <c r="C4" s="27"/>
      <c r="D4" s="27"/>
      <c r="E4" s="27"/>
      <c r="F4" s="27"/>
      <c r="G4" s="27"/>
      <c r="H4" s="28" t="s">
        <v>16</v>
      </c>
      <c r="I4" s="29"/>
      <c r="J4" s="62"/>
      <c r="K4" s="62"/>
      <c r="L4" s="62"/>
    </row>
    <row r="5" spans="1:12" s="4" customFormat="1" ht="20.100000000000001" customHeight="1">
      <c r="A5" s="5"/>
      <c r="B5" s="26"/>
      <c r="C5" s="27"/>
      <c r="D5" s="27"/>
      <c r="E5" s="27"/>
      <c r="F5" s="27"/>
      <c r="G5" s="27"/>
      <c r="H5" s="28"/>
      <c r="I5" s="29"/>
      <c r="J5" s="64"/>
      <c r="K5" s="62"/>
      <c r="L5" s="62"/>
    </row>
    <row r="6" spans="1:12" s="4" customFormat="1" ht="20.100000000000001" customHeight="1">
      <c r="A6" s="5"/>
      <c r="B6" s="26"/>
      <c r="C6" s="27"/>
      <c r="D6" s="27"/>
      <c r="E6" s="27"/>
      <c r="F6" s="27"/>
      <c r="G6" s="27"/>
      <c r="H6" s="30"/>
      <c r="I6" s="31"/>
      <c r="J6" s="64"/>
      <c r="K6" s="62"/>
      <c r="L6" s="62"/>
    </row>
    <row r="7" spans="1:12" s="4" customFormat="1" ht="20.100000000000001" customHeight="1">
      <c r="A7" s="5"/>
      <c r="B7" s="26"/>
      <c r="C7" s="27"/>
      <c r="D7" s="27"/>
      <c r="E7" s="27"/>
      <c r="F7" s="27"/>
      <c r="G7" s="27"/>
      <c r="H7" s="28"/>
      <c r="I7" s="29"/>
      <c r="J7" s="62"/>
      <c r="K7" s="62"/>
      <c r="L7" s="62"/>
    </row>
    <row r="8" spans="1:12" s="4" customFormat="1" ht="20.100000000000001" customHeight="1">
      <c r="A8" s="5"/>
      <c r="B8" s="26"/>
      <c r="C8" s="27"/>
      <c r="D8" s="27"/>
      <c r="E8" s="27"/>
      <c r="F8" s="27"/>
      <c r="G8" s="27"/>
      <c r="H8" s="28"/>
      <c r="I8" s="29"/>
      <c r="J8" s="62"/>
      <c r="K8" s="62"/>
      <c r="L8" s="62"/>
    </row>
    <row r="9" spans="1:12" s="4" customFormat="1" ht="20.100000000000001" customHeight="1">
      <c r="A9" s="5"/>
      <c r="B9" s="26"/>
      <c r="C9" s="27"/>
      <c r="D9" s="27"/>
      <c r="E9" s="27"/>
      <c r="F9" s="27"/>
      <c r="G9" s="27"/>
      <c r="H9" s="28"/>
      <c r="I9" s="29"/>
      <c r="J9" s="62"/>
      <c r="K9" s="62"/>
      <c r="L9" s="62"/>
    </row>
    <row r="10" spans="1:12" s="4" customFormat="1" ht="20.100000000000001" customHeight="1">
      <c r="A10" s="5"/>
      <c r="B10" s="26"/>
      <c r="C10" s="27"/>
      <c r="D10" s="27"/>
      <c r="E10" s="27"/>
      <c r="F10" s="27"/>
      <c r="G10" s="27"/>
      <c r="H10" s="28"/>
      <c r="I10" s="29"/>
      <c r="J10" s="62"/>
      <c r="K10" s="62"/>
      <c r="L10" s="62"/>
    </row>
    <row r="11" spans="1:12" s="4" customFormat="1" ht="20.100000000000001" customHeight="1">
      <c r="A11" s="5"/>
      <c r="B11" s="26"/>
      <c r="C11" s="27"/>
      <c r="D11" s="27"/>
      <c r="E11" s="27"/>
      <c r="F11" s="27"/>
      <c r="G11" s="27"/>
      <c r="H11" s="28"/>
      <c r="I11" s="29"/>
      <c r="J11" s="62"/>
      <c r="K11" s="62"/>
      <c r="L11" s="62"/>
    </row>
    <row r="12" spans="1:12" s="4" customFormat="1" ht="20.100000000000001" customHeight="1">
      <c r="A12" s="5"/>
      <c r="B12" s="26"/>
      <c r="C12" s="27"/>
      <c r="D12" s="27"/>
      <c r="E12" s="27"/>
      <c r="F12" s="27"/>
      <c r="G12" s="27"/>
      <c r="H12" s="28"/>
      <c r="I12" s="29"/>
      <c r="J12" s="62"/>
      <c r="K12" s="62"/>
      <c r="L12" s="62"/>
    </row>
    <row r="13" spans="1:12" s="4" customFormat="1" ht="20.100000000000001" customHeight="1">
      <c r="A13" s="5"/>
      <c r="B13" s="26"/>
      <c r="C13" s="27"/>
      <c r="D13" s="27"/>
      <c r="E13" s="27"/>
      <c r="F13" s="27"/>
      <c r="G13" s="27"/>
      <c r="H13" s="28"/>
      <c r="I13" s="29"/>
      <c r="J13" s="62"/>
      <c r="K13" s="62"/>
      <c r="L13" s="62"/>
    </row>
    <row r="14" spans="1:12" s="4" customFormat="1" ht="20.100000000000001" customHeight="1">
      <c r="A14" s="5"/>
      <c r="B14" s="26"/>
      <c r="C14" s="27"/>
      <c r="D14" s="27"/>
      <c r="E14" s="27"/>
      <c r="F14" s="27"/>
      <c r="G14" s="27"/>
      <c r="H14" s="28"/>
      <c r="I14" s="29"/>
      <c r="J14" s="62"/>
      <c r="K14" s="62"/>
      <c r="L14" s="62"/>
    </row>
    <row r="15" spans="1:12" s="4" customFormat="1" ht="20.100000000000001" customHeight="1">
      <c r="A15" s="5"/>
      <c r="B15" s="26"/>
      <c r="C15" s="27"/>
      <c r="D15" s="27"/>
      <c r="E15" s="27"/>
      <c r="F15" s="27"/>
      <c r="G15" s="27"/>
      <c r="H15" s="28"/>
      <c r="I15" s="29"/>
      <c r="J15" s="62"/>
      <c r="K15" s="62"/>
      <c r="L15" s="62"/>
    </row>
    <row r="16" spans="1:12" s="4" customFormat="1" ht="20.100000000000001" customHeight="1">
      <c r="A16" s="5"/>
      <c r="B16" s="26"/>
      <c r="C16" s="27"/>
      <c r="D16" s="27"/>
      <c r="E16" s="27"/>
      <c r="F16" s="27"/>
      <c r="G16" s="27"/>
      <c r="H16" s="28"/>
      <c r="I16" s="29"/>
      <c r="J16" s="62"/>
      <c r="K16" s="62"/>
      <c r="L16" s="62"/>
    </row>
    <row r="17" spans="1:12" s="4" customFormat="1" ht="20.100000000000001" customHeight="1">
      <c r="A17" s="5"/>
      <c r="B17" s="32" t="s">
        <v>18</v>
      </c>
      <c r="C17" s="33"/>
      <c r="D17" s="33"/>
      <c r="E17" s="33"/>
      <c r="F17" s="33"/>
      <c r="G17" s="33"/>
      <c r="H17" s="35" t="s">
        <v>4</v>
      </c>
      <c r="I17" s="36"/>
      <c r="J17" s="62"/>
      <c r="K17" s="62"/>
      <c r="L17" s="62"/>
    </row>
    <row r="18" spans="1:12" s="4" customFormat="1" ht="20.100000000000001" customHeight="1">
      <c r="A18" s="5"/>
      <c r="B18" s="37"/>
      <c r="C18" s="38"/>
      <c r="D18" s="38"/>
      <c r="E18" s="38"/>
      <c r="F18" s="38"/>
      <c r="G18" s="38"/>
      <c r="H18" s="922" t="s">
        <v>19</v>
      </c>
      <c r="I18" s="923"/>
      <c r="J18" s="62"/>
      <c r="K18" s="62"/>
      <c r="L18" s="62"/>
    </row>
    <row r="19" spans="1:12" s="4" customFormat="1" ht="20.100000000000001" customHeight="1" thickBot="1">
      <c r="A19" s="5"/>
      <c r="B19" s="42"/>
      <c r="C19" s="43"/>
      <c r="D19" s="43"/>
      <c r="E19" s="43"/>
      <c r="F19" s="43"/>
      <c r="G19" s="43"/>
      <c r="H19" s="45"/>
      <c r="I19" s="46"/>
      <c r="J19" s="62"/>
      <c r="K19" s="62"/>
      <c r="L19" s="62"/>
    </row>
    <row r="20" spans="1:12" ht="20.100000000000001" customHeight="1">
      <c r="B20" s="925"/>
      <c r="C20" s="925"/>
      <c r="D20" s="925"/>
      <c r="E20" s="925"/>
      <c r="F20" s="925"/>
      <c r="G20" s="925"/>
      <c r="H20" s="925"/>
      <c r="I20" s="925"/>
      <c r="J20" s="62"/>
      <c r="K20" s="62"/>
      <c r="L20" s="62"/>
    </row>
    <row r="21" spans="1:12" ht="20.100000000000001" customHeight="1">
      <c r="J21" s="4"/>
      <c r="K21" s="4"/>
      <c r="L21" s="4"/>
    </row>
    <row r="22" spans="1:12" ht="20.100000000000001" customHeight="1">
      <c r="J22" s="4"/>
      <c r="K22" s="4"/>
      <c r="L22" s="4"/>
    </row>
    <row r="23" spans="1:12" ht="20.100000000000001" customHeight="1">
      <c r="J23" s="4"/>
      <c r="K23" s="4"/>
      <c r="L23" s="4"/>
    </row>
    <row r="24" spans="1:12" ht="20.100000000000001" customHeight="1">
      <c r="F24" s="926"/>
    </row>
    <row r="25" spans="1:12" ht="20.100000000000001" customHeight="1">
      <c r="F25" s="926"/>
    </row>
    <row r="26" spans="1:12" ht="20.100000000000001" customHeight="1"/>
    <row r="27" spans="1:12" ht="20.100000000000001" customHeight="1"/>
    <row r="28" spans="1:12" ht="20.100000000000001" customHeight="1"/>
    <row r="29" spans="1:12" ht="20.100000000000001" customHeight="1"/>
    <row r="30" spans="1:12" ht="20.100000000000001" customHeight="1"/>
    <row r="31" spans="1:12" ht="20.100000000000001" customHeight="1"/>
    <row r="32" spans="1:12" ht="20.100000000000001" customHeight="1"/>
    <row r="33" spans="4:6" ht="20.100000000000001" customHeight="1"/>
    <row r="34" spans="4:6" ht="20.100000000000001" customHeight="1"/>
    <row r="44" spans="4:6">
      <c r="D44" s="927"/>
      <c r="E44" s="927"/>
      <c r="F44" s="926"/>
    </row>
  </sheetData>
  <phoneticPr fontId="4"/>
  <pageMargins left="0.59055118110236227" right="0.59055118110236227" top="0.39370078740157483" bottom="0.59055118110236227" header="0.39370078740157483" footer="0.39370078740157483"/>
  <pageSetup paperSize="9" scale="96" fitToHeight="2" orientation="landscape" r:id="rId1"/>
  <headerFooter alignWithMargins="0">
    <oddFooter xml:space="preserve">&amp;C&amp;16
</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23</vt:i4>
      </vt:variant>
      <vt:variant>
        <vt:lpstr>名前付き一覧</vt:lpstr>
      </vt:variant>
      <vt:variant>
        <vt:i4>22</vt:i4>
      </vt:variant>
    </vt:vector>
  </HeadingPairs>
  <TitlesOfParts>
    <vt:vector size="45" baseType="lpstr">
      <vt:lpstr>表-6(1)(2)ため池概要</vt:lpstr>
      <vt:lpstr>表-7(1)(2)総括表</vt:lpstr>
      <vt:lpstr>個1堤変1</vt:lpstr>
      <vt:lpstr>個1堤変2</vt:lpstr>
      <vt:lpstr>個2堤漏1</vt:lpstr>
      <vt:lpstr>個2堤漏2</vt:lpstr>
      <vt:lpstr>個3観漏1</vt:lpstr>
      <vt:lpstr>個3観漏2</vt:lpstr>
      <vt:lpstr>個3観漏3</vt:lpstr>
      <vt:lpstr>個4観変</vt:lpstr>
      <vt:lpstr>個5基</vt:lpstr>
      <vt:lpstr>個6斜</vt:lpstr>
      <vt:lpstr>個7洪</vt:lpstr>
      <vt:lpstr>個8放</vt:lpstr>
      <vt:lpstr>個-9斜</vt:lpstr>
      <vt:lpstr>個-10取</vt:lpstr>
      <vt:lpstr>個-11パ</vt:lpstr>
      <vt:lpstr>個-12ゲ</vt:lpstr>
      <vt:lpstr>表8デー</vt:lpstr>
      <vt:lpstr>表9(1)観測</vt:lpstr>
      <vt:lpstr>表9(2)観測</vt:lpstr>
      <vt:lpstr>表10堤体パラメータ</vt:lpstr>
      <vt:lpstr>定点写真</vt:lpstr>
      <vt:lpstr>'個-10取'!Print_Area</vt:lpstr>
      <vt:lpstr>'個-11パ'!Print_Area</vt:lpstr>
      <vt:lpstr>'個-12ゲ'!Print_Area</vt:lpstr>
      <vt:lpstr>個1堤変1!Print_Area</vt:lpstr>
      <vt:lpstr>個1堤変2!Print_Area</vt:lpstr>
      <vt:lpstr>個2堤漏1!Print_Area</vt:lpstr>
      <vt:lpstr>個2堤漏2!Print_Area</vt:lpstr>
      <vt:lpstr>個3観漏1!Print_Area</vt:lpstr>
      <vt:lpstr>個3観漏2!Print_Area</vt:lpstr>
      <vt:lpstr>個3観漏3!Print_Area</vt:lpstr>
      <vt:lpstr>個4観変!Print_Area</vt:lpstr>
      <vt:lpstr>個5基!Print_Area</vt:lpstr>
      <vt:lpstr>個6斜!Print_Area</vt:lpstr>
      <vt:lpstr>個7洪!Print_Area</vt:lpstr>
      <vt:lpstr>個8放!Print_Area</vt:lpstr>
      <vt:lpstr>'個-9斜'!Print_Area</vt:lpstr>
      <vt:lpstr>定点写真!Print_Area</vt:lpstr>
      <vt:lpstr>'表-6(1)(2)ため池概要'!Print_Area</vt:lpstr>
      <vt:lpstr>'表-7(1)(2)総括表'!Print_Area</vt:lpstr>
      <vt:lpstr>表8デー!Print_Area</vt:lpstr>
      <vt:lpstr>'表9(1)観測'!Print_Area</vt:lpstr>
      <vt:lpstr>'表9(2)観測'!Print_Area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2022-05-12T07:20:42Z</dcterms:created>
  <dcterms:modified xsi:type="dcterms:W3CDTF">2022-05-12T07:31:31Z</dcterms:modified>
</cp:coreProperties>
</file>