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MLN19_chikusan01\畜産局\牛乳乳製品課\行政文書フォルダ\04_貿易班\組織参考資料（班内で共有）\★関税割当\★関税割当関係業務（貿易需給班共通）★\01_関税割当公表\2023年度作成に向けて\日米、EU、CPTPP\02_別記様式\CPTPP提出版\"/>
    </mc:Choice>
  </mc:AlternateContent>
  <xr:revisionPtr revIDLastSave="0" documentId="13_ncr:101_{9AF37867-064F-442D-8926-C3E89A76628B}" xr6:coauthVersionLast="47" xr6:coauthVersionMax="47" xr10:uidLastSave="{00000000-0000-0000-0000-000000000000}"/>
  <bookViews>
    <workbookView xWindow="-12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記入見本!$A$1:$F$30</definedName>
    <definedName name="_xlnm.Print_Area" localSheetId="0">様式!$A$1:$F$25</definedName>
    <definedName name="番号">数値参照用・削除不可!$C$1:$C$20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<sst xmlns="http://schemas.openxmlformats.org/spreadsheetml/2006/main" count="223" uniqueCount="133">
  <si>
    <t>関税分類番号</t>
  </si>
  <si>
    <t>（※　　関税割当申請書と同一の記載とすること。また、当該輸入商品説明書には、代表者印及び社印は不要。）</t>
    <phoneticPr fontId="3"/>
  </si>
  <si>
    <t>関税分類番号（９桁）</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</si>
  <si>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</si>
  <si>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</si>
  <si>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</si>
  <si>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</si>
  <si>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換算係数</t>
    <phoneticPr fontId="3"/>
  </si>
  <si>
    <t>040510．129</t>
    <phoneticPr fontId="3"/>
  </si>
  <si>
    <t>040510．229</t>
    <phoneticPr fontId="3"/>
  </si>
  <si>
    <t>040520．090</t>
    <phoneticPr fontId="3"/>
  </si>
  <si>
    <t>040590．190</t>
    <phoneticPr fontId="3"/>
  </si>
  <si>
    <t>040590．229</t>
    <phoneticPr fontId="3"/>
  </si>
  <si>
    <t>欧州連合</t>
  </si>
  <si>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</si>
  <si>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</si>
  <si>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輸入商品説明書</t>
    <phoneticPr fontId="3"/>
  </si>
  <si>
    <t>040210．129</t>
    <phoneticPr fontId="3"/>
  </si>
  <si>
    <t>040210．212</t>
    <phoneticPr fontId="3"/>
  </si>
  <si>
    <t>040210．229</t>
    <phoneticPr fontId="3"/>
  </si>
  <si>
    <t>040221．212</t>
    <phoneticPr fontId="3"/>
  </si>
  <si>
    <t>040221．229</t>
    <phoneticPr fontId="3"/>
  </si>
  <si>
    <t>040229．291</t>
    <phoneticPr fontId="3"/>
  </si>
  <si>
    <t>040299．129</t>
    <phoneticPr fontId="3"/>
  </si>
  <si>
    <t>040299．290</t>
    <phoneticPr fontId="3"/>
  </si>
  <si>
    <t>040229．119</t>
    <phoneticPr fontId="3"/>
  </si>
  <si>
    <t>040229．129</t>
    <phoneticPr fontId="3"/>
  </si>
  <si>
    <t>040390．113</t>
    <phoneticPr fontId="3"/>
  </si>
  <si>
    <t>040390．123</t>
    <phoneticPr fontId="3"/>
  </si>
  <si>
    <t>040390．133</t>
    <phoneticPr fontId="3"/>
  </si>
  <si>
    <t>品名</t>
    <phoneticPr fontId="3"/>
  </si>
  <si>
    <t>_040210129</t>
  </si>
  <si>
    <t>内装品の形状・性状</t>
    <rPh sb="0" eb="3">
      <t>ナイソウヒン</t>
    </rPh>
    <rPh sb="4" eb="6">
      <t>ケイジョウ</t>
    </rPh>
    <rPh sb="7" eb="9">
      <t>セイジョウ</t>
    </rPh>
    <phoneticPr fontId="3"/>
  </si>
  <si>
    <t>加糖れん乳</t>
    <rPh sb="0" eb="2">
      <t>カトウ</t>
    </rPh>
    <rPh sb="4" eb="5">
      <t>ニュウ</t>
    </rPh>
    <phoneticPr fontId="11"/>
  </si>
  <si>
    <t>バターその他の油脂及びデイリースプレッド</t>
    <phoneticPr fontId="11"/>
  </si>
  <si>
    <t>_040510129</t>
    <phoneticPr fontId="11"/>
  </si>
  <si>
    <t>_040510229</t>
    <phoneticPr fontId="11"/>
  </si>
  <si>
    <t>_040520090</t>
    <phoneticPr fontId="11"/>
  </si>
  <si>
    <t>_040590190</t>
    <phoneticPr fontId="11"/>
  </si>
  <si>
    <t>_040590229</t>
    <phoneticPr fontId="11"/>
  </si>
  <si>
    <t>脱脂粉乳</t>
    <rPh sb="0" eb="2">
      <t>ダッシ</t>
    </rPh>
    <rPh sb="2" eb="4">
      <t>フンニュウ</t>
    </rPh>
    <phoneticPr fontId="11"/>
  </si>
  <si>
    <t>_040210129</t>
    <phoneticPr fontId="11"/>
  </si>
  <si>
    <t>_040210212</t>
    <phoneticPr fontId="11"/>
  </si>
  <si>
    <t>_040210229</t>
    <phoneticPr fontId="11"/>
  </si>
  <si>
    <t>_040221212</t>
    <phoneticPr fontId="11"/>
  </si>
  <si>
    <t>_040221229</t>
    <phoneticPr fontId="11"/>
  </si>
  <si>
    <t>_040229291</t>
    <phoneticPr fontId="11"/>
  </si>
  <si>
    <t>粉乳及びバターミルクパウダー</t>
    <rPh sb="0" eb="2">
      <t>フンニュウ</t>
    </rPh>
    <rPh sb="2" eb="3">
      <t>オヨ</t>
    </rPh>
    <phoneticPr fontId="11"/>
  </si>
  <si>
    <t>_040229119</t>
    <phoneticPr fontId="11"/>
  </si>
  <si>
    <t>_040229129</t>
    <phoneticPr fontId="11"/>
  </si>
  <si>
    <t>_040390113</t>
    <phoneticPr fontId="11"/>
  </si>
  <si>
    <t>_040390123</t>
    <phoneticPr fontId="11"/>
  </si>
  <si>
    <t>_040390133</t>
    <phoneticPr fontId="11"/>
  </si>
  <si>
    <t>_040299129</t>
    <phoneticPr fontId="11"/>
  </si>
  <si>
    <t>_040299290</t>
    <phoneticPr fontId="11"/>
  </si>
  <si>
    <t>20～25kg（粉末、紙袋又は段ボール）</t>
    <rPh sb="8" eb="10">
      <t>フンマツ</t>
    </rPh>
    <rPh sb="11" eb="13">
      <t>カミブクロ</t>
    </rPh>
    <rPh sb="13" eb="14">
      <t>マタ</t>
    </rPh>
    <rPh sb="15" eb="16">
      <t>ダン</t>
    </rPh>
    <phoneticPr fontId="11"/>
  </si>
  <si>
    <t>全粉乳</t>
    <rPh sb="0" eb="1">
      <t>ゼン</t>
    </rPh>
    <rPh sb="1" eb="3">
      <t>フンニュウ</t>
    </rPh>
    <phoneticPr fontId="11"/>
  </si>
  <si>
    <t>BMP</t>
    <phoneticPr fontId="11"/>
  </si>
  <si>
    <t>500g未満</t>
    <rPh sb="4" eb="6">
      <t>ミマン</t>
    </rPh>
    <phoneticPr fontId="11"/>
  </si>
  <si>
    <t>バター</t>
    <phoneticPr fontId="11"/>
  </si>
  <si>
    <t>デイリースプレッド</t>
    <phoneticPr fontId="11"/>
  </si>
  <si>
    <t>バターオイル</t>
    <phoneticPr fontId="11"/>
  </si>
  <si>
    <t>_040210212</t>
  </si>
  <si>
    <t>_040210229</t>
  </si>
  <si>
    <t>_040221212</t>
  </si>
  <si>
    <t>_040221229</t>
  </si>
  <si>
    <t>_040229291</t>
  </si>
  <si>
    <t>_040229119</t>
  </si>
  <si>
    <t>_040229129</t>
  </si>
  <si>
    <t>_040390113</t>
  </si>
  <si>
    <t>_040390123</t>
  </si>
  <si>
    <t>_040390133</t>
  </si>
  <si>
    <t>_040299129</t>
  </si>
  <si>
    <t>_040299290</t>
  </si>
  <si>
    <t>_040510129</t>
  </si>
  <si>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</si>
  <si>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</si>
  <si>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</si>
  <si>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</si>
  <si>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</si>
  <si>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</si>
  <si>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</si>
  <si>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</si>
  <si>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</si>
  <si>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500g超</t>
    <rPh sb="4" eb="5">
      <t>チョウ</t>
    </rPh>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</si>
  <si>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</si>
  <si>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</si>
  <si>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</si>
  <si>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</si>
  <si>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</si>
  <si>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100kg～300kg（バルク）</t>
    <phoneticPr fontId="11"/>
  </si>
  <si>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</si>
  <si>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</si>
  <si>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←押印はしないでください。</t>
    <rPh sb="1" eb="3">
      <t>オウイン</t>
    </rPh>
    <phoneticPr fontId="3"/>
  </si>
  <si>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</si>
  <si>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</si>
  <si>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←事務局記載欄のため、記入や削除はしないでください。</t>
    <rPh sb="1" eb="4">
      <t>ジムキョク</t>
    </rPh>
    <rPh sb="4" eb="6">
      <t>キサイ</t>
    </rPh>
    <rPh sb="6" eb="7">
      <t>ラン</t>
    </rPh>
    <rPh sb="11" eb="13">
      <t>キニュウ</t>
    </rPh>
    <rPh sb="14" eb="16">
      <t>サクジョ</t>
    </rPh>
    <phoneticPr fontId="3"/>
  </si>
  <si>
    <t>水色のセルに必要事項を入力してください。</t>
    <rPh sb="0" eb="2">
      <t>ミズイロ</t>
    </rPh>
    <rPh sb="6" eb="8">
      <t>ヒツヨウ</t>
    </rPh>
    <rPh sb="8" eb="10">
      <t>ジコウ</t>
    </rPh>
    <rPh sb="11" eb="13">
      <t>ニュウリョク</t>
    </rPh>
    <phoneticPr fontId="3"/>
  </si>
  <si>
    <t>同じ書類を２部提出してください。</t>
    <rPh sb="0" eb="1">
      <t>オナ</t>
    </rPh>
    <rPh sb="2" eb="4">
      <t>ショルイ</t>
    </rPh>
    <rPh sb="6" eb="7">
      <t>ブ</t>
    </rPh>
    <rPh sb="7" eb="9">
      <t>テイシュツ</t>
    </rPh>
    <phoneticPr fontId="3"/>
  </si>
  <si>
    <t>↓この列は印刷しないでください。</t>
    <rPh sb="3" eb="4">
      <t>レツ</t>
    </rPh>
    <rPh sb="5" eb="7">
      <t>インサツ</t>
    </rPh>
    <phoneticPr fontId="3"/>
  </si>
  <si>
    <t>（別記様式1-3）</t>
    <rPh sb="1" eb="3">
      <t>ベッキ</t>
    </rPh>
    <rPh sb="3" eb="5">
      <t>ヨウシキ</t>
    </rPh>
    <phoneticPr fontId="3"/>
  </si>
  <si>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</si>
  <si>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</si>
  <si>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</si>
  <si>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</si>
  <si>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</si>
  <si>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100g（粉末、ポリエチレン）</t>
    <rPh sb="5" eb="7">
      <t>フンマツ</t>
    </rPh>
    <phoneticPr fontId="3"/>
  </si>
  <si>
    <t>2kg以下(ビン又はボトル)</t>
    <rPh sb="3" eb="5">
      <t>イカ</t>
    </rPh>
    <rPh sb="8" eb="9">
      <t>マタ</t>
    </rPh>
    <phoneticPr fontId="11"/>
  </si>
  <si>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</si>
  <si>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</si>
  <si>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換算係数
(B)</t>
    <phoneticPr fontId="3"/>
  </si>
  <si>
    <t>ＣＰＴＰＰ締約国</t>
  </si>
  <si>
    <r>
      <rPr>
        <b/>
        <sz val="14"/>
        <color theme="1"/>
        <rFont val="ＭＳ 明朝"/>
        <family val="1"/>
        <charset val="128"/>
      </rPr>
      <t>バターその他油脂及びデイリースプレッド</t>
    </r>
    <r>
      <rPr>
        <sz val="11"/>
        <color theme="1"/>
        <rFont val="ＭＳ 明朝"/>
        <family val="1"/>
        <charset val="128"/>
      </rPr>
      <t xml:space="preserve">
（下欄は、ＣＰＴＰＰ第２章 附属書２－Ｄ付録Ａ 第Ｂ節のＣＰＴＰＰの全ての締約国向け関税割当てに掲げるＴＷＱ－ＪＰ９に基づく全乳換算数量を算定するための係数）</t>
    </r>
    <rPh sb="5" eb="6">
      <t>ホカ</t>
    </rPh>
    <rPh sb="6" eb="8">
      <t>ユシ</t>
    </rPh>
    <rPh sb="8" eb="9">
      <t>オヨ</t>
    </rPh>
    <rPh sb="22" eb="24">
      <t>カラン</t>
    </rPh>
    <rPh sb="80" eb="81">
      <t>モト</t>
    </rPh>
    <rPh sb="83" eb="85">
      <t>ゼンニュウ</t>
    </rPh>
    <rPh sb="85" eb="87">
      <t>カンサン</t>
    </rPh>
    <rPh sb="87" eb="89">
      <t>スウリョウ</t>
    </rPh>
    <rPh sb="90" eb="92">
      <t>サンテイ</t>
    </rPh>
    <rPh sb="97" eb="99">
      <t>ケイスウ</t>
    </rPh>
    <phoneticPr fontId="3"/>
  </si>
  <si>
    <t>040510.129</t>
    <phoneticPr fontId="3"/>
  </si>
  <si>
    <t>040590.190</t>
    <phoneticPr fontId="3"/>
  </si>
  <si>
    <t>040510.229</t>
    <phoneticPr fontId="3"/>
  </si>
  <si>
    <t>040590.229</t>
    <phoneticPr fontId="3"/>
  </si>
  <si>
    <t>040520.090</t>
    <phoneticPr fontId="3"/>
  </si>
  <si>
    <t>バターその他の油脂及びデイリースプレッド</t>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</si>
  <si>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</si>
  <si>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製品重量（kg）
 (A)÷(B)
（小数点第４位以下切り捨て）</t>
    <rPh sb="19" eb="22">
      <t>ショウスウテン</t>
    </rPh>
    <rPh sb="22" eb="23">
      <t>ダイ</t>
    </rPh>
    <rPh sb="24" eb="27">
      <t>イイカ</t>
    </rPh>
    <rPh sb="27" eb="28">
      <t>キ</t>
    </rPh>
    <rPh sb="29" eb="30">
      <t>ス</t>
    </rPh>
    <phoneticPr fontId="3"/>
  </si>
  <si>
    <t>割当数量（全乳換算数量、kg）
(A)</t>
    <phoneticPr fontId="3"/>
  </si>
  <si>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0405.10-TWQ-JP9-
</t>
    <rPh sb="6" eb="9">
      <t>チクサンキョク</t>
    </rPh>
    <rPh sb="80" eb="81">
      <t>ラン</t>
    </rPh>
    <rPh sb="87" eb="89">
      <t>ショウニン</t>
    </rPh>
    <phoneticPr fontId="3"/>
  </si>
  <si>
    <t>注１：割当てを受けた者は、当該商品説明書と異なる物品を輸入しようとする場合は、新たな輸入商品説明書を農林水産省畜産局牛乳乳製品課に提出し、承認を受ける。</t>
    <rPh sb="0" eb="1">
      <t>チュウ</t>
    </rPh>
    <rPh sb="50" eb="52">
      <t>ノウリン</t>
    </rPh>
    <rPh sb="52" eb="55">
      <t>スイサンショウ</t>
    </rPh>
    <rPh sb="55" eb="58">
      <t>チクサンキョク</t>
    </rPh>
    <rPh sb="58" eb="60">
      <t>ギュウニュウ</t>
    </rPh>
    <rPh sb="69" eb="71">
      <t>ショウニン</t>
    </rPh>
    <phoneticPr fontId="3"/>
  </si>
  <si>
    <t>注２：割当てを受けた者は、当該商品説明書を関税割当証明書の有効期限が満了した時は速やかに農林水産省畜産局牛乳乳製品課に原本を返納する。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44" eb="46">
      <t>ノウリン</t>
    </rPh>
    <rPh sb="46" eb="49">
      <t>スイサンショウ</t>
    </rPh>
    <rPh sb="49" eb="52">
      <t>チクサンキョク</t>
    </rPh>
    <rPh sb="52" eb="54">
      <t>ギュウニュウ</t>
    </rPh>
    <rPh sb="59" eb="61">
      <t>ゲンポン</t>
    </rPh>
    <rPh sb="62" eb="64">
      <t>ヘンノウ</t>
    </rPh>
    <phoneticPr fontId="3"/>
  </si>
  <si>
    <t xml:space="preserve">＜農林水産省畜産局牛乳乳製品課記入欄＞
当該輸入商品説明書を関税割当証明書とともに税関に提出する者は、上記の輸入商品を関税割当対象物品として申請したことを、右欄の承認印にて承認します。
（関税割当証明書番号）　
0402.10-TRQ-23-
</t>
    <rPh sb="6" eb="9">
      <t>チクサンキョク</t>
    </rPh>
    <rPh sb="80" eb="81">
      <t>ラン</t>
    </rPh>
    <rPh sb="87" eb="89">
      <t>ショウニン</t>
    </rPh>
    <phoneticPr fontId="3"/>
  </si>
  <si>
    <t>注１：割当てを受けた者は、当該商品説明書と異なる物品を輸入しようとする場合は、新たな輸入商品説明書を農林水産省生産局畜産部牛乳乳製品課に提出し、承認を受ける。</t>
    <rPh sb="0" eb="1">
      <t>チュウ</t>
    </rPh>
    <rPh sb="50" eb="52">
      <t>ノウリン</t>
    </rPh>
    <rPh sb="52" eb="55">
      <t>スイサンショウ</t>
    </rPh>
    <rPh sb="55" eb="58">
      <t>セイサンキョク</t>
    </rPh>
    <rPh sb="58" eb="61">
      <t>チクサンブ</t>
    </rPh>
    <rPh sb="72" eb="74">
      <t>ショウニン</t>
    </rPh>
    <phoneticPr fontId="3"/>
  </si>
  <si>
    <t>_040221131</t>
    <phoneticPr fontId="3"/>
  </si>
  <si>
    <t>_040221141</t>
    <phoneticPr fontId="3"/>
  </si>
  <si>
    <t>_040221131</t>
    <phoneticPr fontId="11"/>
  </si>
  <si>
    <t>_040221141</t>
    <phoneticPr fontId="11"/>
  </si>
  <si>
    <t>040221．131</t>
    <phoneticPr fontId="3"/>
  </si>
  <si>
    <t>040221．141</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</si>
</sst>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43">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dashed">
        <color indexed="64"/>
      </bottom>
      <diagonal/>
    </border>
    <border>
      <left/>
      <right/>
      <top style="thin">
        <color indexed="64"/>
      </top>
      <bottom style="dashed">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alignment vertical="center"/>
    </xf>
    <xf numFmtId="0" fontId="10" fillId="0" borderId="0">
      <alignment vertical="center"/>
    </xf>
  </cellStyleXfs>
  <cellXfs count="98">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Border="1" applyAlignment="1">
      <alignment horizontal="center" vertical="center"/>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1" fillId="0" borderId="24" xfId="0" applyFont="1" applyBorder="1" applyAlignment="1">
      <alignment horizontal="center" vertical="center" wrapText="1"/>
    </xf>
    <xf numFmtId="0" fontId="9" fillId="0" borderId="0" xfId="0" applyFont="1" applyBorder="1" applyAlignment="1">
      <alignment horizontal="center" vertical="center" wrapText="1"/>
    </xf>
    <xf numFmtId="49" fontId="1" fillId="0" borderId="11"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6" xfId="0" applyNumberFormat="1" applyFont="1" applyBorder="1" applyAlignment="1">
      <alignment horizontal="center" vertical="center" shrinkToFit="1"/>
    </xf>
    <xf numFmtId="0" fontId="0" fillId="0" borderId="0" xfId="0" applyBorder="1" applyAlignment="1">
      <alignment horizontal="center" vertical="center" wrapText="1"/>
    </xf>
    <xf numFmtId="0" fontId="4" fillId="0" borderId="0" xfId="0" applyFont="1" applyBorder="1">
      <alignment vertical="center"/>
    </xf>
    <xf numFmtId="49" fontId="1" fillId="0" borderId="0" xfId="0" applyNumberFormat="1" applyFont="1" applyBorder="1" applyAlignment="1">
      <alignment horizontal="center" vertical="center" shrinkToFit="1"/>
    </xf>
    <xf numFmtId="0" fontId="1" fillId="0" borderId="27" xfId="0" applyFont="1" applyBorder="1" applyAlignment="1">
      <alignment horizontal="center" vertical="center" wrapText="1"/>
    </xf>
    <xf numFmtId="49" fontId="1" fillId="0" borderId="28" xfId="0" applyNumberFormat="1" applyFont="1" applyBorder="1" applyAlignment="1">
      <alignment horizontal="center" vertical="center" wrapText="1"/>
    </xf>
    <xf numFmtId="0" fontId="1" fillId="0" borderId="23" xfId="0" applyFont="1" applyBorder="1" applyAlignment="1">
      <alignment horizontal="center" vertical="center" wrapText="1"/>
    </xf>
    <xf numFmtId="49" fontId="1" fillId="0" borderId="28"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0" fontId="14" fillId="0" borderId="0" xfId="0" applyFont="1" applyBorder="1" applyAlignment="1">
      <alignment vertical="center" wrapText="1"/>
    </xf>
    <xf numFmtId="49" fontId="15" fillId="0" borderId="0" xfId="0" applyNumberFormat="1" applyFont="1" applyBorder="1" applyAlignment="1">
      <alignment horizontal="center" vertical="center" shrinkToFit="1"/>
    </xf>
    <xf numFmtId="0" fontId="10" fillId="2" borderId="16" xfId="1" applyFill="1" applyBorder="1">
      <alignment vertical="center"/>
    </xf>
    <xf numFmtId="0" fontId="10" fillId="2" borderId="0" xfId="1" applyFill="1">
      <alignment vertical="center"/>
    </xf>
    <xf numFmtId="0" fontId="5" fillId="0" borderId="18" xfId="0" applyFont="1" applyBorder="1" applyAlignment="1">
      <alignment vertical="top" wrapText="1"/>
    </xf>
    <xf numFmtId="0" fontId="5" fillId="0" borderId="19" xfId="0" applyFont="1" applyBorder="1" applyAlignment="1">
      <alignment vertical="top"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49" fontId="1" fillId="0" borderId="36" xfId="0" applyNumberFormat="1" applyFont="1" applyBorder="1" applyAlignment="1">
      <alignment horizontal="center" vertical="center" wrapText="1"/>
    </xf>
    <xf numFmtId="0" fontId="1" fillId="0" borderId="37" xfId="0"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0" borderId="38" xfId="0" applyFont="1" applyBorder="1" applyAlignment="1">
      <alignment horizontal="center" vertical="center" wrapText="1"/>
    </xf>
    <xf numFmtId="49" fontId="1" fillId="0" borderId="39" xfId="0" applyNumberFormat="1" applyFont="1" applyBorder="1" applyAlignment="1">
      <alignment horizontal="center" vertical="center" wrapText="1"/>
    </xf>
    <xf numFmtId="0" fontId="1" fillId="0" borderId="40"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41"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42" xfId="0" applyFont="1" applyBorder="1" applyAlignment="1">
      <alignment horizontal="center" vertical="center" wrapText="1"/>
    </xf>
    <xf numFmtId="0" fontId="5" fillId="0" borderId="32" xfId="0" applyFont="1" applyBorder="1" applyAlignment="1">
      <alignment horizontal="left" vertical="top" wrapText="1"/>
    </xf>
    <xf numFmtId="0" fontId="5" fillId="0" borderId="33" xfId="0" applyFont="1" applyBorder="1" applyAlignment="1">
      <alignment horizontal="left" vertical="top" wrapTex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2"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31" xfId="0" applyFont="1" applyBorder="1" applyAlignment="1" applyProtection="1">
      <alignment horizontal="center" vertical="top"/>
      <protection locked="0"/>
    </xf>
    <xf numFmtId="0" fontId="5" fillId="0" borderId="0" xfId="0" applyFont="1" applyBorder="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5" fillId="0" borderId="11" xfId="0" applyFont="1" applyBorder="1" applyAlignment="1">
      <alignment horizontal="center" vertical="center"/>
    </xf>
    <xf numFmtId="0" fontId="5" fillId="0" borderId="29" xfId="0" applyFont="1" applyBorder="1" applyAlignment="1" applyProtection="1">
      <alignment horizontal="center"/>
      <protection locked="0"/>
    </xf>
    <xf numFmtId="0" fontId="5" fillId="0" borderId="25" xfId="0" applyFont="1" applyBorder="1" applyAlignment="1" applyProtection="1">
      <alignment horizontal="center"/>
      <protection locked="0"/>
    </xf>
    <xf numFmtId="0" fontId="5" fillId="0" borderId="30" xfId="0" applyFont="1" applyBorder="1" applyAlignment="1" applyProtection="1">
      <alignment horizontal="center"/>
      <protection locked="0"/>
    </xf>
    <xf numFmtId="0" fontId="4" fillId="0" borderId="0" xfId="0" applyFont="1" applyBorder="1"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Border="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9" xfId="0" applyFont="1" applyBorder="1" applyAlignment="1">
      <alignment horizontal="center"/>
    </xf>
    <xf numFmtId="0" fontId="5" fillId="0" borderId="25" xfId="0" applyFont="1" applyBorder="1" applyAlignment="1">
      <alignment horizontal="center"/>
    </xf>
    <xf numFmtId="0" fontId="5" fillId="0" borderId="30" xfId="0" applyFont="1" applyBorder="1" applyAlignment="1">
      <alignment horizontal="center"/>
    </xf>
    <xf numFmtId="0" fontId="5" fillId="0" borderId="22" xfId="0" applyFont="1" applyBorder="1" applyAlignment="1">
      <alignment horizontal="center" vertical="top"/>
    </xf>
    <xf numFmtId="0" fontId="5" fillId="0" borderId="17" xfId="0" applyFont="1" applyBorder="1" applyAlignment="1">
      <alignment horizontal="center" vertical="top"/>
    </xf>
    <xf numFmtId="0" fontId="5" fillId="0" borderId="31" xfId="0" applyFont="1" applyBorder="1" applyAlignment="1">
      <alignment horizontal="center" vertical="top"/>
    </xf>
    <xf numFmtId="176" fontId="5" fillId="0" borderId="5" xfId="0" applyNumberFormat="1" applyFont="1" applyBorder="1" applyAlignment="1">
      <alignment horizontal="center"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patternType="none">
          <bgColor auto="1"/>
        </patternFill>
      </fill>
    </dxf>
    <dxf>
      <fill>
        <patternFill>
          <bgColor theme="4" tint="0.79998168889431442"/>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3</xdr:col>
      <xdr:colOff>733427</xdr:colOff>
      <xdr:row>22</xdr:row>
      <xdr:rowOff>85723</xdr:rowOff>
    </xdr:from>
    <xdr:ext cx="2200274" cy="195262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362452" y="8258173"/>
          <a:ext cx="2200274" cy="195262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3</xdr:col>
      <xdr:colOff>1000125</xdr:colOff>
      <xdr:row>27</xdr:row>
      <xdr:rowOff>57149</xdr:rowOff>
    </xdr:from>
    <xdr:ext cx="1971675" cy="1828801"/>
    <xdr:sp macro="" textlink="">
      <xdr:nvSpPr>
        <xdr:cNvPr id="3" name="テキスト ボックス 2">
          <a:extLst>
            <a:ext uri="{FF2B5EF4-FFF2-40B4-BE49-F238E27FC236}">
              <a16:creationId xmlns:a16="http://schemas.microsoft.com/office/drawing/2014/main" id="{28455F0C-1398-4976-897F-E11103649848}"/>
            </a:ext>
          </a:extLst>
        </xdr:cNvPr>
        <xdr:cNvSpPr txBox="1"/>
      </xdr:nvSpPr>
      <xdr:spPr>
        <a:xfrm>
          <a:off x="5000625" y="8077199"/>
          <a:ext cx="1971675" cy="1828801"/>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5"/>
  <sheetViews>
    <sheetView tabSelected="1" view="pageBreakPreview" zoomScaleNormal="80" zoomScaleSheetLayoutView="100" workbookViewId="0">
      <selection activeCell="A17" sqref="A17:B17"/>
    </sheetView>
  </sheetViews>
  <sheetFormatPr defaultRowHeight="13.5" x14ac:dyDescent="0.15"/>
  <cols>
    <col min="1" max="6" width="15.875" customWidth="1"/>
    <col min="7" max="7" width="71.25" customWidth="1"/>
  </cols>
  <sheetData>
    <row r="1" spans="1:13" ht="21.75" customHeight="1" x14ac:dyDescent="0.15">
      <c r="A1" t="s">
        <v>100</v>
      </c>
      <c r="G1" s="31" t="s">
        <v>99</v>
      </c>
    </row>
    <row r="2" spans="1:13" ht="20.25" customHeight="1" x14ac:dyDescent="0.15">
      <c r="A2" s="82" t="s">
        <v>16</v>
      </c>
      <c r="B2" s="82"/>
      <c r="C2" s="82"/>
      <c r="D2" s="82"/>
      <c r="E2" s="82"/>
      <c r="F2" s="82"/>
      <c r="G2" s="31" t="s">
        <v>98</v>
      </c>
    </row>
    <row r="3" spans="1:13" ht="14.25" customHeight="1" x14ac:dyDescent="0.15">
      <c r="A3" s="2"/>
      <c r="B3" s="2"/>
      <c r="C3" s="22"/>
      <c r="D3" s="2"/>
      <c r="E3" s="2"/>
      <c r="F3" s="2"/>
      <c r="G3" s="31" t="s">
        <v>97</v>
      </c>
    </row>
    <row r="4" spans="1:13" ht="73.5" customHeight="1" x14ac:dyDescent="0.15">
      <c r="A4" s="83" t="s">
        <v>112</v>
      </c>
      <c r="B4" s="84"/>
      <c r="C4" s="84"/>
      <c r="D4" s="84"/>
      <c r="E4" s="84"/>
      <c r="F4" s="84"/>
      <c r="G4" s="32" t="s">
        <v>119</v>
      </c>
      <c r="I4" s="59"/>
      <c r="J4" s="59"/>
      <c r="K4" s="59"/>
      <c r="L4" s="59"/>
      <c r="M4" s="59"/>
    </row>
    <row r="5" spans="1:13" ht="12" customHeight="1" thickBot="1" x14ac:dyDescent="0.2">
      <c r="A5" s="21"/>
      <c r="B5" s="11"/>
      <c r="C5" s="11"/>
      <c r="D5" s="11"/>
      <c r="E5" s="11"/>
      <c r="F5" s="11"/>
      <c r="G5" s="32"/>
    </row>
    <row r="6" spans="1:13" ht="18" customHeight="1" thickBot="1" x14ac:dyDescent="0.2">
      <c r="A6" s="12"/>
      <c r="B6" s="39" t="s">
        <v>0</v>
      </c>
      <c r="C6" s="40" t="s">
        <v>7</v>
      </c>
      <c r="D6" s="39" t="s">
        <v>0</v>
      </c>
      <c r="E6" s="9" t="s">
        <v>7</v>
      </c>
      <c r="F6" s="12"/>
      <c r="G6" s="33"/>
      <c r="H6" s="2"/>
    </row>
    <row r="7" spans="1:13" ht="18" customHeight="1" thickTop="1" x14ac:dyDescent="0.15">
      <c r="A7" s="13"/>
      <c r="B7" s="41" t="s">
        <v>113</v>
      </c>
      <c r="C7" s="42">
        <v>12.34</v>
      </c>
      <c r="D7" s="43" t="s">
        <v>114</v>
      </c>
      <c r="E7" s="44">
        <v>12.34</v>
      </c>
      <c r="F7" s="12"/>
      <c r="G7" s="34"/>
      <c r="H7" s="16"/>
    </row>
    <row r="8" spans="1:13" ht="18" customHeight="1" x14ac:dyDescent="0.15">
      <c r="A8" s="13"/>
      <c r="B8" s="45" t="s">
        <v>115</v>
      </c>
      <c r="C8" s="46">
        <v>15.05</v>
      </c>
      <c r="D8" s="45" t="s">
        <v>116</v>
      </c>
      <c r="E8" s="10">
        <v>15.05</v>
      </c>
      <c r="F8" s="12"/>
      <c r="G8" s="34"/>
      <c r="H8" s="16"/>
    </row>
    <row r="9" spans="1:13" ht="18" customHeight="1" thickBot="1" x14ac:dyDescent="0.2">
      <c r="A9" s="13"/>
      <c r="B9" s="47" t="s">
        <v>117</v>
      </c>
      <c r="C9" s="48">
        <v>12.34</v>
      </c>
      <c r="D9" s="49"/>
      <c r="E9" s="50"/>
      <c r="F9" s="12"/>
      <c r="G9" s="34"/>
      <c r="H9" s="16"/>
    </row>
    <row r="10" spans="1:13" ht="11.25" customHeight="1" thickBot="1" x14ac:dyDescent="0.2">
      <c r="G10" s="32"/>
    </row>
    <row r="11" spans="1:13" ht="18" customHeight="1" x14ac:dyDescent="0.15">
      <c r="A11" s="4" t="s">
        <v>4</v>
      </c>
      <c r="B11" s="85"/>
      <c r="C11" s="85"/>
      <c r="D11" s="85"/>
      <c r="E11" s="85"/>
      <c r="F11" s="86"/>
      <c r="G11" s="32" t="s">
        <v>92</v>
      </c>
    </row>
    <row r="12" spans="1:13" ht="18" customHeight="1" x14ac:dyDescent="0.15">
      <c r="A12" s="5" t="s">
        <v>5</v>
      </c>
      <c r="B12" s="71"/>
      <c r="C12" s="71"/>
      <c r="D12" s="71"/>
      <c r="E12" s="71"/>
      <c r="F12" s="72"/>
      <c r="G12" s="32" t="s">
        <v>93</v>
      </c>
    </row>
    <row r="13" spans="1:13" ht="18" customHeight="1" x14ac:dyDescent="0.15">
      <c r="A13" s="5" t="s">
        <v>6</v>
      </c>
      <c r="B13" s="71"/>
      <c r="C13" s="71"/>
      <c r="D13" s="71"/>
      <c r="E13" s="71"/>
      <c r="F13" s="72"/>
      <c r="G13" s="32"/>
    </row>
    <row r="14" spans="1:13" ht="18" customHeight="1" x14ac:dyDescent="0.15">
      <c r="A14" s="6" t="s">
        <v>1</v>
      </c>
      <c r="B14" s="7"/>
      <c r="C14" s="7"/>
      <c r="D14" s="7"/>
      <c r="E14" s="7"/>
      <c r="F14" s="8"/>
      <c r="G14" s="32"/>
    </row>
    <row r="15" spans="1:13" ht="5.25" customHeight="1" x14ac:dyDescent="0.15">
      <c r="A15" s="1"/>
      <c r="B15" s="2"/>
      <c r="C15" s="2"/>
      <c r="D15" s="2"/>
      <c r="E15" s="2"/>
      <c r="F15" s="3"/>
      <c r="G15" s="32"/>
    </row>
    <row r="16" spans="1:13" ht="18" customHeight="1" x14ac:dyDescent="0.15">
      <c r="A16" s="78" t="s">
        <v>2</v>
      </c>
      <c r="B16" s="61"/>
      <c r="C16" s="61" t="s">
        <v>30</v>
      </c>
      <c r="D16" s="61"/>
      <c r="E16" s="61" t="s">
        <v>3</v>
      </c>
      <c r="F16" s="63"/>
      <c r="G16" s="32"/>
    </row>
    <row r="17" spans="1:7" ht="36" customHeight="1" x14ac:dyDescent="0.15">
      <c r="A17" s="73"/>
      <c r="B17" s="74"/>
      <c r="C17" s="75" t="s">
        <v>118</v>
      </c>
      <c r="D17" s="75"/>
      <c r="E17" s="76" t="s">
        <v>111</v>
      </c>
      <c r="F17" s="77"/>
      <c r="G17" s="32" t="s">
        <v>94</v>
      </c>
    </row>
    <row r="18" spans="1:7" ht="18" customHeight="1" x14ac:dyDescent="0.15">
      <c r="A18" s="78" t="s">
        <v>32</v>
      </c>
      <c r="B18" s="61"/>
      <c r="C18" s="61"/>
      <c r="D18" s="61"/>
      <c r="E18" s="61"/>
      <c r="F18" s="63"/>
      <c r="G18" s="32"/>
    </row>
    <row r="19" spans="1:7" ht="36.75" customHeight="1" x14ac:dyDescent="0.15">
      <c r="A19" s="79"/>
      <c r="B19" s="80"/>
      <c r="C19" s="80"/>
      <c r="D19" s="80"/>
      <c r="E19" s="80"/>
      <c r="F19" s="81"/>
      <c r="G19" s="32" t="s">
        <v>95</v>
      </c>
    </row>
    <row r="20" spans="1:7" ht="45" customHeight="1" x14ac:dyDescent="0.15">
      <c r="A20" s="68"/>
      <c r="B20" s="69"/>
      <c r="C20" s="69"/>
      <c r="D20" s="69"/>
      <c r="E20" s="69"/>
      <c r="F20" s="70"/>
      <c r="G20" s="32" t="s">
        <v>109</v>
      </c>
    </row>
    <row r="21" spans="1:7" ht="51" customHeight="1" x14ac:dyDescent="0.15">
      <c r="A21" s="60" t="s">
        <v>120</v>
      </c>
      <c r="B21" s="61"/>
      <c r="C21" s="62" t="s">
        <v>110</v>
      </c>
      <c r="D21" s="61"/>
      <c r="E21" s="62" t="s">
        <v>121</v>
      </c>
      <c r="F21" s="63"/>
      <c r="G21" s="32"/>
    </row>
    <row r="22" spans="1:7" ht="40.5" customHeight="1" x14ac:dyDescent="0.15">
      <c r="A22" s="64" t="str">
        <f>IFERROR(ROUNDDOWN(E22/C22,3),"")</f>
        <v/>
      </c>
      <c r="B22" s="65"/>
      <c r="C22" s="61" t="str">
        <f>IFERROR(VLOOKUP($A$17,数値参照用・削除不可!$A$21:$C$40,3,FALSE),"")</f>
        <v/>
      </c>
      <c r="D22" s="61"/>
      <c r="E22" s="66"/>
      <c r="F22" s="67"/>
      <c r="G22" s="32" t="s">
        <v>108</v>
      </c>
    </row>
    <row r="23" spans="1:7" ht="185.25" customHeight="1" x14ac:dyDescent="0.15">
      <c r="A23" s="51" t="s">
        <v>122</v>
      </c>
      <c r="B23" s="52"/>
      <c r="C23" s="52"/>
      <c r="D23" s="37"/>
      <c r="E23" s="37"/>
      <c r="F23" s="38"/>
      <c r="G23" s="32" t="s">
        <v>96</v>
      </c>
    </row>
    <row r="24" spans="1:7" ht="36" customHeight="1" x14ac:dyDescent="0.15">
      <c r="A24" s="53" t="s">
        <v>123</v>
      </c>
      <c r="B24" s="54"/>
      <c r="C24" s="54"/>
      <c r="D24" s="54"/>
      <c r="E24" s="54"/>
      <c r="F24" s="55"/>
      <c r="G24" s="32"/>
    </row>
    <row r="25" spans="1:7" ht="36" customHeight="1" thickBot="1" x14ac:dyDescent="0.2">
      <c r="A25" s="56" t="s">
        <v>124</v>
      </c>
      <c r="B25" s="57"/>
      <c r="C25" s="57"/>
      <c r="D25" s="57"/>
      <c r="E25" s="57"/>
      <c r="F25" s="58"/>
      <c r="G25" s="32"/>
    </row>
    <row r="26" spans="1:7" ht="18" customHeight="1" x14ac:dyDescent="0.15"/>
    <row r="27" spans="1:7" ht="18" customHeight="1" x14ac:dyDescent="0.15"/>
    <row r="28" spans="1:7" ht="18" customHeight="1" x14ac:dyDescent="0.15"/>
    <row r="29" spans="1:7" ht="18" customHeight="1" x14ac:dyDescent="0.15"/>
    <row r="30" spans="1:7" ht="18" customHeight="1" x14ac:dyDescent="0.15"/>
    <row r="31" spans="1:7" ht="18" customHeight="1" x14ac:dyDescent="0.15"/>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sheetProtection algorithmName="SHA-512" hashValue="GlhmGqAkSjqn6I2qfN7vuQKWe4dnsUWmTQFLCwxA147xyRKX9yZGzUcqX+fBCqiDG3jKA6EVah6pD0Pw19uKbw==" saltValue="crUK5sdZa/TemRtArOLA8A==" spinCount="100000" sheet="1" objects="1" scenarios="1"/>
  <mergeCells count="24">
    <mergeCell ref="A19:F19"/>
    <mergeCell ref="A2:F2"/>
    <mergeCell ref="A4:F4"/>
    <mergeCell ref="B11:F11"/>
    <mergeCell ref="B12:F12"/>
    <mergeCell ref="A16:B16"/>
    <mergeCell ref="C16:D16"/>
    <mergeCell ref="E16:F16"/>
    <mergeCell ref="A23:C23"/>
    <mergeCell ref="A24:F24"/>
    <mergeCell ref="A25:F25"/>
    <mergeCell ref="I4:M4"/>
    <mergeCell ref="A21:B21"/>
    <mergeCell ref="C21:D21"/>
    <mergeCell ref="E21:F21"/>
    <mergeCell ref="A22:B22"/>
    <mergeCell ref="C22:D22"/>
    <mergeCell ref="E22:F22"/>
    <mergeCell ref="A20:F20"/>
    <mergeCell ref="B13:F13"/>
    <mergeCell ref="A17:B17"/>
    <mergeCell ref="C17:D17"/>
    <mergeCell ref="E17:F17"/>
    <mergeCell ref="A18:F18"/>
  </mergeCells>
  <phoneticPr fontId="3"/>
  <conditionalFormatting sqref="E22:F22 A22">
    <cfRule type="expression" dxfId="13" priority="10">
      <formula>INDIRECT(ADDRESS(ROW(),COLUMN()))=TRUNC(INDIRECT(ADDRESS(ROW(),COLUMN())))</formula>
    </cfRule>
  </conditionalFormatting>
  <conditionalFormatting sqref="B11:F13 A17:B17 E22:F22">
    <cfRule type="containsBlanks" dxfId="12" priority="9">
      <formula>LEN(TRIM(A11))=0</formula>
    </cfRule>
  </conditionalFormatting>
  <conditionalFormatting sqref="A20:F20">
    <cfRule type="expression" dxfId="11" priority="11">
      <formula>AND($A$17&lt;&gt;"",$A$19="")</formula>
    </cfRule>
    <cfRule type="notContainsBlanks" dxfId="10" priority="8">
      <formula>LEN(TRIM(A20))&gt;0</formula>
    </cfRule>
  </conditionalFormatting>
  <conditionalFormatting sqref="A19:F19">
    <cfRule type="expression" dxfId="9" priority="4">
      <formula>AND($A$17&lt;&gt;"",$A$20&lt;&gt;"")</formula>
    </cfRule>
    <cfRule type="containsBlanks" dxfId="8" priority="5">
      <formula>LEN(TRIM(A19))=0</formula>
    </cfRule>
  </conditionalFormatting>
  <conditionalFormatting sqref="A19:F20">
    <cfRule type="expression" dxfId="7" priority="2">
      <formula>AND($A$19&lt;&gt;"",$A$20&lt;&gt;"")</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$E$22&gt;数値参照用・削除不可!$B$41</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数値参照用・削除不可!$C$16:$C$20</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50"/>
  <sheetViews>
    <sheetView view="pageBreakPreview" zoomScaleNormal="80" zoomScaleSheetLayoutView="100" workbookViewId="0">
      <selection activeCell="A28" sqref="A28:C28"/>
    </sheetView>
  </sheetViews>
  <sheetFormatPr defaultRowHeight="13.5" x14ac:dyDescent="0.15"/>
  <cols>
    <col min="1" max="6" width="17.5" customWidth="1"/>
    <col min="7" max="7" width="71.25" customWidth="1"/>
  </cols>
  <sheetData>
    <row r="1" spans="1:13" ht="21.75" customHeight="1" x14ac:dyDescent="0.15">
      <c r="A1" t="s">
        <v>100</v>
      </c>
      <c r="G1" s="31" t="s">
        <v>99</v>
      </c>
    </row>
    <row r="2" spans="1:13" ht="20.25" customHeight="1" x14ac:dyDescent="0.15">
      <c r="A2" s="82" t="s">
        <v>16</v>
      </c>
      <c r="B2" s="82"/>
      <c r="C2" s="82"/>
      <c r="D2" s="82"/>
      <c r="E2" s="82"/>
      <c r="F2" s="82"/>
      <c r="G2" s="31" t="s">
        <v>98</v>
      </c>
    </row>
    <row r="3" spans="1:13" ht="14.25" customHeight="1" x14ac:dyDescent="0.15">
      <c r="A3" s="2"/>
      <c r="B3" s="2"/>
      <c r="C3" s="22"/>
      <c r="D3" s="2"/>
      <c r="E3" s="2"/>
      <c r="F3" s="2"/>
      <c r="G3" s="31" t="s">
        <v>97</v>
      </c>
    </row>
    <row r="4" spans="1:13" ht="73.5" customHeight="1" x14ac:dyDescent="0.15">
      <c r="A4" s="83" t="s">
        <v>15</v>
      </c>
      <c r="B4" s="84"/>
      <c r="C4" s="84"/>
      <c r="D4" s="84"/>
      <c r="E4" s="84"/>
      <c r="F4" s="84"/>
      <c r="G4" s="32" t="s">
        <v>14</v>
      </c>
      <c r="I4" s="59"/>
      <c r="J4" s="59"/>
      <c r="K4" s="59"/>
      <c r="L4" s="59"/>
      <c r="M4" s="59"/>
    </row>
    <row r="5" spans="1:13" ht="12" customHeight="1" thickBot="1" x14ac:dyDescent="0.2">
      <c r="A5" s="21"/>
      <c r="B5" s="11"/>
      <c r="C5" s="11"/>
      <c r="D5" s="11"/>
      <c r="E5" s="11"/>
      <c r="F5" s="11"/>
      <c r="G5" s="32"/>
    </row>
    <row r="6" spans="1:13" ht="18" customHeight="1" thickBot="1" x14ac:dyDescent="0.2">
      <c r="A6" s="24" t="s">
        <v>0</v>
      </c>
      <c r="B6" s="9" t="s">
        <v>7</v>
      </c>
      <c r="C6" s="24" t="s">
        <v>0</v>
      </c>
      <c r="D6" s="9" t="s">
        <v>7</v>
      </c>
      <c r="E6" s="24" t="s">
        <v>0</v>
      </c>
      <c r="F6" s="9" t="s">
        <v>7</v>
      </c>
      <c r="G6" s="33"/>
      <c r="H6" s="2"/>
    </row>
    <row r="7" spans="1:13" ht="18" customHeight="1" thickTop="1" x14ac:dyDescent="0.15">
      <c r="A7" s="25" t="s">
        <v>17</v>
      </c>
      <c r="B7" s="26">
        <v>6.48</v>
      </c>
      <c r="C7" s="27" t="s">
        <v>25</v>
      </c>
      <c r="D7" s="26">
        <v>8.9</v>
      </c>
      <c r="E7" s="27" t="s">
        <v>29</v>
      </c>
      <c r="F7" s="26">
        <v>13.43</v>
      </c>
      <c r="G7" s="34"/>
      <c r="H7" s="16"/>
    </row>
    <row r="8" spans="1:13" ht="18" customHeight="1" x14ac:dyDescent="0.15">
      <c r="A8" s="17" t="s">
        <v>18</v>
      </c>
      <c r="B8" s="10">
        <v>6.48</v>
      </c>
      <c r="C8" s="19" t="s">
        <v>26</v>
      </c>
      <c r="D8" s="10">
        <v>13.43</v>
      </c>
      <c r="E8" s="17" t="s">
        <v>8</v>
      </c>
      <c r="F8" s="10">
        <v>12.34</v>
      </c>
      <c r="G8" s="34"/>
      <c r="H8" s="16"/>
    </row>
    <row r="9" spans="1:13" ht="18" customHeight="1" x14ac:dyDescent="0.15">
      <c r="A9" s="17" t="s">
        <v>19</v>
      </c>
      <c r="B9" s="10">
        <v>6.48</v>
      </c>
      <c r="C9" s="17" t="s">
        <v>22</v>
      </c>
      <c r="D9" s="10">
        <v>6.84</v>
      </c>
      <c r="E9" s="17" t="s">
        <v>9</v>
      </c>
      <c r="F9" s="10">
        <v>15.05</v>
      </c>
      <c r="G9" s="34"/>
      <c r="H9" s="16"/>
    </row>
    <row r="10" spans="1:13" ht="18" customHeight="1" x14ac:dyDescent="0.15">
      <c r="A10" s="19" t="s">
        <v>131</v>
      </c>
      <c r="B10" s="10">
        <v>8.9</v>
      </c>
      <c r="C10" s="17" t="s">
        <v>23</v>
      </c>
      <c r="D10" s="10">
        <v>6.69</v>
      </c>
      <c r="E10" s="17" t="s">
        <v>10</v>
      </c>
      <c r="F10" s="10">
        <v>12.34</v>
      </c>
      <c r="G10" s="34"/>
      <c r="H10" s="16"/>
    </row>
    <row r="11" spans="1:13" ht="18" customHeight="1" x14ac:dyDescent="0.15">
      <c r="A11" s="19" t="s">
        <v>132</v>
      </c>
      <c r="B11" s="10">
        <v>13.43</v>
      </c>
      <c r="C11" s="17" t="s">
        <v>24</v>
      </c>
      <c r="D11" s="10">
        <v>3.65</v>
      </c>
      <c r="E11" s="17" t="s">
        <v>11</v>
      </c>
      <c r="F11" s="10">
        <v>12.34</v>
      </c>
      <c r="G11" s="34"/>
      <c r="H11" s="16"/>
    </row>
    <row r="12" spans="1:13" ht="18.75" customHeight="1" thickBot="1" x14ac:dyDescent="0.2">
      <c r="A12" s="17" t="s">
        <v>20</v>
      </c>
      <c r="B12" s="10">
        <v>6.84</v>
      </c>
      <c r="C12" s="19" t="s">
        <v>27</v>
      </c>
      <c r="D12" s="10">
        <v>6.48</v>
      </c>
      <c r="E12" s="18" t="s">
        <v>12</v>
      </c>
      <c r="F12" s="15">
        <v>15.05</v>
      </c>
      <c r="G12" s="34"/>
      <c r="H12" s="16"/>
    </row>
    <row r="13" spans="1:13" ht="18.75" customHeight="1" thickBot="1" x14ac:dyDescent="0.2">
      <c r="A13" s="18" t="s">
        <v>21</v>
      </c>
      <c r="B13" s="15">
        <v>6.84</v>
      </c>
      <c r="C13" s="20" t="s">
        <v>28</v>
      </c>
      <c r="D13" s="15">
        <v>8.57</v>
      </c>
      <c r="E13" s="14"/>
      <c r="F13" s="2"/>
      <c r="G13" s="34"/>
      <c r="H13" s="16"/>
    </row>
    <row r="14" spans="1:13" ht="9.75" customHeight="1" x14ac:dyDescent="0.15">
      <c r="A14" s="13"/>
      <c r="B14" s="12"/>
      <c r="C14" s="23"/>
      <c r="D14" s="12"/>
      <c r="E14" s="14"/>
      <c r="F14" s="2"/>
      <c r="G14" s="34"/>
      <c r="H14" s="16"/>
    </row>
    <row r="15" spans="1:13" ht="11.25" customHeight="1" thickBot="1" x14ac:dyDescent="0.2">
      <c r="G15" s="32"/>
    </row>
    <row r="16" spans="1:13" ht="18" customHeight="1" x14ac:dyDescent="0.15">
      <c r="A16" s="4" t="s">
        <v>4</v>
      </c>
      <c r="B16" s="89" t="s">
        <v>102</v>
      </c>
      <c r="C16" s="89"/>
      <c r="D16" s="89"/>
      <c r="E16" s="89"/>
      <c r="F16" s="90"/>
      <c r="G16" s="32" t="s">
        <v>92</v>
      </c>
    </row>
    <row r="17" spans="1:7" ht="18" customHeight="1" x14ac:dyDescent="0.15">
      <c r="A17" s="5" t="s">
        <v>5</v>
      </c>
      <c r="B17" s="87" t="s">
        <v>103</v>
      </c>
      <c r="C17" s="87"/>
      <c r="D17" s="87"/>
      <c r="E17" s="87"/>
      <c r="F17" s="88"/>
      <c r="G17" s="32" t="s">
        <v>93</v>
      </c>
    </row>
    <row r="18" spans="1:7" ht="18" customHeight="1" x14ac:dyDescent="0.15">
      <c r="A18" s="5" t="s">
        <v>6</v>
      </c>
      <c r="B18" s="87" t="s">
        <v>104</v>
      </c>
      <c r="C18" s="87"/>
      <c r="D18" s="87"/>
      <c r="E18" s="87"/>
      <c r="F18" s="88"/>
      <c r="G18" s="32"/>
    </row>
    <row r="19" spans="1:7" ht="18" customHeight="1" x14ac:dyDescent="0.15">
      <c r="A19" s="6" t="s">
        <v>1</v>
      </c>
      <c r="B19" s="7"/>
      <c r="C19" s="7"/>
      <c r="D19" s="7"/>
      <c r="E19" s="7"/>
      <c r="F19" s="8"/>
      <c r="G19" s="32"/>
    </row>
    <row r="20" spans="1:7" ht="5.25" customHeight="1" x14ac:dyDescent="0.15">
      <c r="A20" s="1"/>
      <c r="B20" s="2"/>
      <c r="C20" s="2"/>
      <c r="D20" s="2"/>
      <c r="E20" s="2"/>
      <c r="F20" s="3"/>
      <c r="G20" s="32"/>
    </row>
    <row r="21" spans="1:7" ht="18" customHeight="1" x14ac:dyDescent="0.15">
      <c r="A21" s="78" t="s">
        <v>2</v>
      </c>
      <c r="B21" s="61"/>
      <c r="C21" s="61" t="s">
        <v>30</v>
      </c>
      <c r="D21" s="61"/>
      <c r="E21" s="61" t="s">
        <v>3</v>
      </c>
      <c r="F21" s="63"/>
      <c r="G21" s="32"/>
    </row>
    <row r="22" spans="1:7" ht="39" customHeight="1" x14ac:dyDescent="0.15">
      <c r="A22" s="78" t="s">
        <v>63</v>
      </c>
      <c r="B22" s="61"/>
      <c r="C22" s="75" t="str">
        <f>IFERROR(VLOOKUP($A$22,数値参照用・削除不可!$A$21:$B$40,2,FALSE),"")</f>
        <v>脱脂粉乳</v>
      </c>
      <c r="D22" s="75"/>
      <c r="E22" s="76" t="s">
        <v>13</v>
      </c>
      <c r="F22" s="77"/>
      <c r="G22" s="32" t="s">
        <v>101</v>
      </c>
    </row>
    <row r="23" spans="1:7" ht="18" customHeight="1" x14ac:dyDescent="0.15">
      <c r="A23" s="78" t="s">
        <v>32</v>
      </c>
      <c r="B23" s="61"/>
      <c r="C23" s="61"/>
      <c r="D23" s="61"/>
      <c r="E23" s="61"/>
      <c r="F23" s="63"/>
      <c r="G23" s="32"/>
    </row>
    <row r="24" spans="1:7" ht="29.25" customHeight="1" x14ac:dyDescent="0.15">
      <c r="A24" s="91"/>
      <c r="B24" s="92"/>
      <c r="C24" s="92"/>
      <c r="D24" s="92"/>
      <c r="E24" s="92"/>
      <c r="F24" s="93"/>
      <c r="G24" s="32" t="s">
        <v>95</v>
      </c>
    </row>
    <row r="25" spans="1:7" ht="29.25" customHeight="1" x14ac:dyDescent="0.15">
      <c r="A25" s="94" t="s">
        <v>106</v>
      </c>
      <c r="B25" s="95"/>
      <c r="C25" s="95"/>
      <c r="D25" s="95"/>
      <c r="E25" s="95"/>
      <c r="F25" s="96"/>
      <c r="G25" s="32" t="s">
        <v>105</v>
      </c>
    </row>
    <row r="26" spans="1:7" ht="51" customHeight="1" x14ac:dyDescent="0.15">
      <c r="A26" s="60" t="s">
        <v>120</v>
      </c>
      <c r="B26" s="61"/>
      <c r="C26" s="62" t="s">
        <v>110</v>
      </c>
      <c r="D26" s="61"/>
      <c r="E26" s="62" t="s">
        <v>121</v>
      </c>
      <c r="F26" s="63"/>
      <c r="G26" s="32"/>
    </row>
    <row r="27" spans="1:7" ht="40.5" customHeight="1" x14ac:dyDescent="0.15">
      <c r="A27" s="64">
        <f>IFERROR(E27/C27,"")</f>
        <v>38580.246913580246</v>
      </c>
      <c r="B27" s="65"/>
      <c r="C27" s="61">
        <f>IFERROR(VLOOKUP($A$22,数値参照用・削除不可!$A$21:$C$40,3,FALSE),"")</f>
        <v>6.48</v>
      </c>
      <c r="D27" s="61"/>
      <c r="E27" s="65">
        <v>250000</v>
      </c>
      <c r="F27" s="97"/>
      <c r="G27" s="32" t="s">
        <v>91</v>
      </c>
    </row>
    <row r="28" spans="1:7" ht="165.75" customHeight="1" x14ac:dyDescent="0.15">
      <c r="A28" s="51" t="s">
        <v>125</v>
      </c>
      <c r="B28" s="52"/>
      <c r="C28" s="52"/>
      <c r="D28" s="37"/>
      <c r="E28" s="37"/>
      <c r="F28" s="38"/>
      <c r="G28" s="32" t="s">
        <v>96</v>
      </c>
    </row>
    <row r="29" spans="1:7" ht="33" customHeight="1" x14ac:dyDescent="0.15">
      <c r="A29" s="53" t="s">
        <v>126</v>
      </c>
      <c r="B29" s="54"/>
      <c r="C29" s="54"/>
      <c r="D29" s="54"/>
      <c r="E29" s="54"/>
      <c r="F29" s="55"/>
      <c r="G29" s="32"/>
    </row>
    <row r="30" spans="1:7" ht="33" customHeight="1" thickBot="1" x14ac:dyDescent="0.2">
      <c r="A30" s="56" t="s">
        <v>124</v>
      </c>
      <c r="B30" s="57"/>
      <c r="C30" s="57"/>
      <c r="D30" s="57"/>
      <c r="E30" s="57"/>
      <c r="F30" s="58"/>
      <c r="G30" s="32"/>
    </row>
    <row r="31" spans="1:7" ht="18" customHeight="1" x14ac:dyDescent="0.15"/>
    <row r="32" spans="1:7"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row r="46" ht="18" customHeight="1" x14ac:dyDescent="0.15"/>
    <row r="47" ht="18" customHeight="1" x14ac:dyDescent="0.15"/>
    <row r="48" ht="18" customHeight="1" x14ac:dyDescent="0.15"/>
    <row r="49" ht="18" customHeight="1" x14ac:dyDescent="0.15"/>
    <row r="50" ht="18" customHeight="1" x14ac:dyDescent="0.15"/>
  </sheetData>
  <sheetProtection selectLockedCells="1" selectUnlockedCells="1"/>
  <mergeCells count="24">
    <mergeCell ref="A30:F30"/>
    <mergeCell ref="A27:B27"/>
    <mergeCell ref="C27:D27"/>
    <mergeCell ref="E27:F27"/>
    <mergeCell ref="A28:C28"/>
    <mergeCell ref="A29:F29"/>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0" workbookViewId="0">
      <selection activeCell="C9" sqref="C9"/>
    </sheetView>
  </sheetViews>
  <sheetFormatPr defaultRowHeight="13.5" x14ac:dyDescent="0.15"/>
  <cols>
    <col min="1" max="1" width="22.125" style="28" customWidth="1"/>
    <col min="2" max="2" width="22.25" style="28" customWidth="1"/>
    <col min="3" max="3" width="29.375" style="28" customWidth="1"/>
    <col min="4" max="9" width="18" style="28" customWidth="1"/>
    <col min="10" max="19" width="11.25" style="28" customWidth="1"/>
    <col min="20" max="16384" width="9" style="28"/>
  </cols>
  <sheetData>
    <row r="1" spans="1:8" s="29" customFormat="1" x14ac:dyDescent="0.15">
      <c r="A1" s="29" t="s">
        <v>40</v>
      </c>
      <c r="C1" s="29" t="s">
        <v>41</v>
      </c>
      <c r="D1" s="29" t="s">
        <v>55</v>
      </c>
    </row>
    <row r="2" spans="1:8" x14ac:dyDescent="0.15">
      <c r="A2" s="28" t="s">
        <v>40</v>
      </c>
      <c r="C2" s="28" t="s">
        <v>42</v>
      </c>
      <c r="D2" s="28" t="s">
        <v>55</v>
      </c>
    </row>
    <row r="3" spans="1:8" x14ac:dyDescent="0.15">
      <c r="A3" s="28" t="s">
        <v>40</v>
      </c>
      <c r="C3" s="28" t="s">
        <v>43</v>
      </c>
      <c r="D3" s="28" t="s">
        <v>55</v>
      </c>
    </row>
    <row r="4" spans="1:8" x14ac:dyDescent="0.15">
      <c r="A4" s="28" t="s">
        <v>40</v>
      </c>
      <c r="C4" s="28" t="s">
        <v>44</v>
      </c>
      <c r="D4" s="28" t="s">
        <v>55</v>
      </c>
    </row>
    <row r="5" spans="1:8" x14ac:dyDescent="0.15">
      <c r="A5" s="28" t="s">
        <v>40</v>
      </c>
      <c r="C5" s="28" t="s">
        <v>45</v>
      </c>
      <c r="D5" s="28" t="s">
        <v>55</v>
      </c>
    </row>
    <row r="6" spans="1:8" x14ac:dyDescent="0.15">
      <c r="A6" s="28" t="s">
        <v>40</v>
      </c>
      <c r="C6" s="28" t="s">
        <v>46</v>
      </c>
      <c r="D6" s="28" t="s">
        <v>55</v>
      </c>
    </row>
    <row r="7" spans="1:8" x14ac:dyDescent="0.15">
      <c r="A7" s="28" t="s">
        <v>56</v>
      </c>
      <c r="C7" s="28" t="s">
        <v>129</v>
      </c>
      <c r="D7" s="28" t="s">
        <v>55</v>
      </c>
    </row>
    <row r="8" spans="1:8" x14ac:dyDescent="0.15">
      <c r="A8" s="28" t="s">
        <v>56</v>
      </c>
      <c r="C8" s="28" t="s">
        <v>130</v>
      </c>
      <c r="D8" s="28" t="s">
        <v>55</v>
      </c>
    </row>
    <row r="9" spans="1:8" x14ac:dyDescent="0.15">
      <c r="A9" s="28" t="s">
        <v>56</v>
      </c>
      <c r="C9" s="28" t="s">
        <v>48</v>
      </c>
      <c r="D9" s="28" t="s">
        <v>55</v>
      </c>
    </row>
    <row r="10" spans="1:8" x14ac:dyDescent="0.15">
      <c r="A10" s="28" t="s">
        <v>56</v>
      </c>
      <c r="C10" s="28" t="s">
        <v>49</v>
      </c>
      <c r="D10" s="28" t="s">
        <v>55</v>
      </c>
    </row>
    <row r="11" spans="1:8" x14ac:dyDescent="0.15">
      <c r="A11" s="28" t="s">
        <v>57</v>
      </c>
      <c r="C11" s="28" t="s">
        <v>50</v>
      </c>
      <c r="D11" s="28" t="s">
        <v>55</v>
      </c>
    </row>
    <row r="12" spans="1:8" x14ac:dyDescent="0.15">
      <c r="A12" s="28" t="s">
        <v>57</v>
      </c>
      <c r="C12" s="28" t="s">
        <v>51</v>
      </c>
      <c r="D12" s="28" t="s">
        <v>55</v>
      </c>
    </row>
    <row r="13" spans="1:8" x14ac:dyDescent="0.15">
      <c r="A13" s="28" t="s">
        <v>57</v>
      </c>
      <c r="C13" s="28" t="s">
        <v>52</v>
      </c>
      <c r="D13" s="28" t="s">
        <v>55</v>
      </c>
    </row>
    <row r="14" spans="1:8" x14ac:dyDescent="0.15">
      <c r="A14" s="28" t="s">
        <v>33</v>
      </c>
      <c r="C14" s="28" t="s">
        <v>53</v>
      </c>
      <c r="D14" s="28" t="s">
        <v>58</v>
      </c>
      <c r="E14" s="28" t="s">
        <v>84</v>
      </c>
    </row>
    <row r="15" spans="1:8" x14ac:dyDescent="0.15">
      <c r="A15" s="28" t="s">
        <v>33</v>
      </c>
      <c r="C15" s="28" t="s">
        <v>54</v>
      </c>
      <c r="D15" s="28" t="s">
        <v>58</v>
      </c>
      <c r="E15" s="28" t="s">
        <v>84</v>
      </c>
    </row>
    <row r="16" spans="1:8" x14ac:dyDescent="0.15">
      <c r="A16" s="28" t="s">
        <v>59</v>
      </c>
      <c r="C16" s="28" t="s">
        <v>35</v>
      </c>
      <c r="D16" s="28" t="s">
        <v>85</v>
      </c>
      <c r="E16" s="28" t="s">
        <v>86</v>
      </c>
      <c r="F16" s="28" t="s">
        <v>87</v>
      </c>
      <c r="G16" s="28" t="s">
        <v>88</v>
      </c>
      <c r="H16" s="28" t="s">
        <v>89</v>
      </c>
    </row>
    <row r="17" spans="1:8" x14ac:dyDescent="0.15">
      <c r="A17" s="28" t="s">
        <v>59</v>
      </c>
      <c r="C17" s="28" t="s">
        <v>36</v>
      </c>
      <c r="D17" s="28" t="s">
        <v>85</v>
      </c>
      <c r="E17" s="28" t="s">
        <v>86</v>
      </c>
      <c r="F17" s="28" t="s">
        <v>87</v>
      </c>
      <c r="G17" s="28" t="s">
        <v>88</v>
      </c>
      <c r="H17" s="28" t="s">
        <v>89</v>
      </c>
    </row>
    <row r="18" spans="1:8" x14ac:dyDescent="0.15">
      <c r="A18" s="28" t="s">
        <v>60</v>
      </c>
      <c r="C18" s="28" t="s">
        <v>37</v>
      </c>
      <c r="D18" s="28" t="s">
        <v>85</v>
      </c>
      <c r="E18" s="28" t="s">
        <v>86</v>
      </c>
      <c r="F18" s="28" t="s">
        <v>87</v>
      </c>
      <c r="G18" s="28" t="s">
        <v>88</v>
      </c>
      <c r="H18" s="28" t="s">
        <v>89</v>
      </c>
    </row>
    <row r="19" spans="1:8" x14ac:dyDescent="0.15">
      <c r="A19" s="28" t="s">
        <v>59</v>
      </c>
      <c r="C19" s="28" t="s">
        <v>38</v>
      </c>
      <c r="D19" s="28" t="s">
        <v>85</v>
      </c>
      <c r="E19" s="28" t="s">
        <v>86</v>
      </c>
      <c r="F19" s="28" t="s">
        <v>87</v>
      </c>
      <c r="G19" s="28" t="s">
        <v>88</v>
      </c>
      <c r="H19" s="28" t="s">
        <v>89</v>
      </c>
    </row>
    <row r="20" spans="1:8" x14ac:dyDescent="0.15">
      <c r="A20" s="28" t="s">
        <v>61</v>
      </c>
      <c r="C20" s="28" t="s">
        <v>39</v>
      </c>
      <c r="D20" s="28" t="s">
        <v>107</v>
      </c>
      <c r="E20" s="28" t="s">
        <v>90</v>
      </c>
    </row>
    <row r="21" spans="1:8" s="29" customFormat="1" x14ac:dyDescent="0.15">
      <c r="A21" s="29" t="s">
        <v>31</v>
      </c>
      <c r="B21" s="29" t="s">
        <v>40</v>
      </c>
      <c r="C21" s="29">
        <v>6.48</v>
      </c>
    </row>
    <row r="22" spans="1:8" x14ac:dyDescent="0.15">
      <c r="A22" s="28" t="s">
        <v>62</v>
      </c>
      <c r="B22" s="28" t="s">
        <v>40</v>
      </c>
      <c r="C22" s="28">
        <v>6.48</v>
      </c>
    </row>
    <row r="23" spans="1:8" x14ac:dyDescent="0.15">
      <c r="A23" s="28" t="s">
        <v>63</v>
      </c>
      <c r="B23" s="28" t="s">
        <v>40</v>
      </c>
      <c r="C23" s="28">
        <v>6.48</v>
      </c>
    </row>
    <row r="24" spans="1:8" x14ac:dyDescent="0.15">
      <c r="A24" s="28" t="s">
        <v>64</v>
      </c>
      <c r="B24" s="28" t="s">
        <v>40</v>
      </c>
      <c r="C24" s="28">
        <v>6.84</v>
      </c>
    </row>
    <row r="25" spans="1:8" x14ac:dyDescent="0.15">
      <c r="A25" s="28" t="s">
        <v>127</v>
      </c>
      <c r="B25" s="28" t="s">
        <v>47</v>
      </c>
      <c r="C25" s="28">
        <v>8.9</v>
      </c>
    </row>
    <row r="26" spans="1:8" x14ac:dyDescent="0.15">
      <c r="A26" s="28" t="s">
        <v>128</v>
      </c>
      <c r="B26" s="28" t="s">
        <v>47</v>
      </c>
      <c r="C26" s="28">
        <v>13.43</v>
      </c>
    </row>
    <row r="27" spans="1:8" x14ac:dyDescent="0.15">
      <c r="A27" s="28" t="s">
        <v>65</v>
      </c>
      <c r="B27" s="28" t="s">
        <v>40</v>
      </c>
      <c r="C27" s="28">
        <v>6.84</v>
      </c>
    </row>
    <row r="28" spans="1:8" x14ac:dyDescent="0.15">
      <c r="A28" s="28" t="s">
        <v>67</v>
      </c>
      <c r="B28" s="28" t="s">
        <v>47</v>
      </c>
      <c r="C28" s="28">
        <v>8.9</v>
      </c>
    </row>
    <row r="29" spans="1:8" x14ac:dyDescent="0.15">
      <c r="A29" s="28" t="s">
        <v>68</v>
      </c>
      <c r="B29" s="28" t="s">
        <v>47</v>
      </c>
      <c r="C29" s="28">
        <v>13.43</v>
      </c>
    </row>
    <row r="30" spans="1:8" x14ac:dyDescent="0.15">
      <c r="A30" s="28" t="s">
        <v>66</v>
      </c>
      <c r="B30" s="28" t="s">
        <v>40</v>
      </c>
      <c r="C30" s="28">
        <v>6.84</v>
      </c>
    </row>
    <row r="31" spans="1:8" x14ac:dyDescent="0.15">
      <c r="A31" s="28" t="s">
        <v>72</v>
      </c>
      <c r="B31" s="28" t="s">
        <v>33</v>
      </c>
      <c r="C31" s="28">
        <v>6.69</v>
      </c>
    </row>
    <row r="32" spans="1:8" x14ac:dyDescent="0.15">
      <c r="A32" s="28" t="s">
        <v>73</v>
      </c>
      <c r="B32" s="28" t="s">
        <v>33</v>
      </c>
      <c r="C32" s="28">
        <v>3.65</v>
      </c>
    </row>
    <row r="33" spans="1:3" x14ac:dyDescent="0.15">
      <c r="A33" s="28" t="s">
        <v>69</v>
      </c>
      <c r="B33" s="28" t="s">
        <v>47</v>
      </c>
      <c r="C33" s="28">
        <v>6.48</v>
      </c>
    </row>
    <row r="34" spans="1:3" x14ac:dyDescent="0.15">
      <c r="A34" s="28" t="s">
        <v>70</v>
      </c>
      <c r="B34" s="28" t="s">
        <v>47</v>
      </c>
      <c r="C34" s="28">
        <v>8.57</v>
      </c>
    </row>
    <row r="35" spans="1:3" x14ac:dyDescent="0.15">
      <c r="A35" s="28" t="s">
        <v>71</v>
      </c>
      <c r="B35" s="28" t="s">
        <v>47</v>
      </c>
      <c r="C35" s="28">
        <v>13.43</v>
      </c>
    </row>
    <row r="36" spans="1:3" x14ac:dyDescent="0.15">
      <c r="A36" s="28" t="s">
        <v>74</v>
      </c>
      <c r="B36" s="28" t="s">
        <v>34</v>
      </c>
      <c r="C36" s="28">
        <v>12.34</v>
      </c>
    </row>
    <row r="37" spans="1:3" x14ac:dyDescent="0.15">
      <c r="A37" s="28" t="s">
        <v>75</v>
      </c>
      <c r="B37" s="28" t="s">
        <v>34</v>
      </c>
      <c r="C37" s="28">
        <v>15.05</v>
      </c>
    </row>
    <row r="38" spans="1:3" x14ac:dyDescent="0.15">
      <c r="A38" s="28" t="s">
        <v>76</v>
      </c>
      <c r="B38" s="28" t="s">
        <v>34</v>
      </c>
      <c r="C38" s="28">
        <v>12.34</v>
      </c>
    </row>
    <row r="39" spans="1:3" x14ac:dyDescent="0.15">
      <c r="A39" s="28" t="s">
        <v>77</v>
      </c>
      <c r="B39" s="28" t="s">
        <v>34</v>
      </c>
      <c r="C39" s="28">
        <v>12.34</v>
      </c>
    </row>
    <row r="40" spans="1:3" x14ac:dyDescent="0.15">
      <c r="A40" s="28" t="s">
        <v>78</v>
      </c>
      <c r="B40" s="28" t="s">
        <v>34</v>
      </c>
      <c r="C40" s="28">
        <v>15.05</v>
      </c>
    </row>
    <row r="41" spans="1:3" s="29" customFormat="1" x14ac:dyDescent="0.15">
      <c r="A41" s="29" t="s">
        <v>79</v>
      </c>
      <c r="B41" s="35">
        <v>1240000</v>
      </c>
      <c r="C41" s="30" t="s">
        <v>80</v>
      </c>
    </row>
    <row r="42" spans="1:3" x14ac:dyDescent="0.15">
      <c r="A42" s="28" t="s">
        <v>81</v>
      </c>
      <c r="B42" s="36">
        <v>650000</v>
      </c>
    </row>
    <row r="43" spans="1:3" x14ac:dyDescent="0.15">
      <c r="A43" s="28" t="s">
        <v>82</v>
      </c>
      <c r="B43" s="36">
        <v>180000</v>
      </c>
    </row>
    <row r="44" spans="1:3" x14ac:dyDescent="0.15">
      <c r="A44" s="28" t="s">
        <v>83</v>
      </c>
      <c r="B44" s="36">
        <v>250000</v>
      </c>
    </row>
    <row r="45" spans="1:3" s="29" customFormat="1" x14ac:dyDescent="0.15"/>
  </sheetData>
  <sheetProtection algorithmName="SHA-512" hashValue="4pJuyWbVARux/FZhUjgONu3qji0KwjhIkQ6JRkFX6/PbG1vU8aeuiIZE9TVTQciuTFlKNGMbL7s7Qymik7N4BA==" saltValue="VECZaHTqKjYWeySg5DaKCA==" spinCount="100000" sheet="1" objects="1" scenarios="1" selectLockedCells="1" selectUnlockedCells="1"/>
  <phoneticPr fontId="3"/>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2022-11-09T11:18:31Z</cp:lastPrinted>
  <dcterms:created xsi:type="dcterms:W3CDTF">2018-08-01T09:55:00Z</dcterms:created>
  <dcterms:modified xsi:type="dcterms:W3CDTF">2022-11-09T11:18:38Z</dcterms:modified>
</cp:coreProperties>
</file>