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847B0116-C71F-46DE-9E99-0CDB4B255982}" xr6:coauthVersionLast="47" xr6:coauthVersionMax="47" xr10:uidLastSave="{00000000-0000-0000-0000-000000000000}"/>
  <bookViews>
    <workbookView xWindow="-120" yWindow="-16320" windowWidth="29040" windowHeight="15720" tabRatio="599" activeTab="1" xr2:uid="{00000000-000D-0000-FFFF-FFFF00000000}"/>
  </bookViews>
  <sheets>
    <sheet name="法人1" sheetId="40" r:id="rId1"/>
    <sheet name="法人２" sheetId="39" r:id="rId2"/>
  </sheets>
  <definedNames>
    <definedName name="_xlnm.Print_Area" localSheetId="0">法人1!$A$1:$S$118</definedName>
    <definedName name="_xlnm.Print_Area" localSheetId="1">法人２!$A$1:$F$64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9" l="1"/>
  <c r="E21" i="39"/>
  <c r="D21" i="39"/>
  <c r="F37" i="39"/>
  <c r="F33" i="39"/>
  <c r="E33" i="39"/>
  <c r="F32" i="39"/>
  <c r="E32" i="39"/>
  <c r="F31" i="39"/>
  <c r="E31" i="39"/>
  <c r="F30" i="39"/>
  <c r="E30" i="39"/>
  <c r="F29" i="39"/>
  <c r="E29" i="39"/>
  <c r="F28" i="39"/>
  <c r="E28" i="39"/>
  <c r="F27" i="39"/>
  <c r="E27" i="39"/>
  <c r="F26" i="39"/>
  <c r="E26" i="39"/>
  <c r="F25" i="39"/>
  <c r="E25" i="39"/>
  <c r="F20" i="39"/>
  <c r="E20" i="39"/>
  <c r="F19" i="39"/>
  <c r="E19" i="39"/>
  <c r="F18" i="39"/>
  <c r="E18" i="39"/>
  <c r="F17" i="39"/>
  <c r="E17" i="39"/>
  <c r="F16" i="39"/>
  <c r="E16" i="39"/>
  <c r="F15" i="39"/>
  <c r="E15" i="39"/>
  <c r="F14" i="39"/>
  <c r="E14" i="39"/>
  <c r="F13" i="39"/>
  <c r="E13" i="39"/>
  <c r="E37" i="39"/>
  <c r="D33" i="39"/>
  <c r="D32" i="39"/>
  <c r="D31" i="39"/>
  <c r="D30" i="39"/>
  <c r="D29" i="39"/>
  <c r="D28" i="39"/>
  <c r="D27" i="39"/>
  <c r="D26" i="39"/>
  <c r="D25" i="39"/>
  <c r="D20" i="39"/>
  <c r="D19" i="39"/>
  <c r="D18" i="39"/>
  <c r="D17" i="39"/>
  <c r="D16" i="39"/>
  <c r="D15" i="39"/>
  <c r="D14" i="39"/>
  <c r="D13" i="39"/>
  <c r="F12" i="39"/>
  <c r="E12" i="39"/>
  <c r="D12" i="39"/>
  <c r="F11" i="39"/>
  <c r="E11" i="39"/>
  <c r="D11" i="39"/>
  <c r="F10" i="39"/>
  <c r="E10" i="39"/>
  <c r="D10" i="39"/>
  <c r="F9" i="39"/>
  <c r="E9" i="39"/>
  <c r="D9" i="39"/>
  <c r="F8" i="39"/>
  <c r="E8" i="39"/>
  <c r="D8" i="39"/>
  <c r="L25" i="40"/>
  <c r="L29" i="40" s="1"/>
  <c r="D30" i="40" s="1"/>
  <c r="O25" i="40" l="1"/>
  <c r="O29" i="40" s="1"/>
  <c r="H30" i="40" s="1"/>
  <c r="H32" i="40" s="1"/>
  <c r="N25" i="40"/>
  <c r="N29" i="40" s="1"/>
  <c r="F30" i="40" s="1"/>
  <c r="F32" i="40" s="1"/>
  <c r="D32" i="40"/>
  <c r="O117" i="40"/>
  <c r="N117" i="40"/>
  <c r="L117" i="40"/>
  <c r="H117" i="40"/>
  <c r="F117" i="40"/>
  <c r="D117" i="40"/>
  <c r="H113" i="40"/>
  <c r="F113" i="40"/>
  <c r="D113" i="40"/>
  <c r="H109" i="40"/>
  <c r="F109" i="40"/>
  <c r="D109" i="40"/>
  <c r="H104" i="40"/>
  <c r="F104" i="40"/>
  <c r="D104" i="40"/>
  <c r="O95" i="40"/>
  <c r="N95" i="40"/>
  <c r="L95" i="40"/>
  <c r="H90" i="40"/>
  <c r="F90" i="40"/>
  <c r="D90" i="40"/>
  <c r="H85" i="40"/>
  <c r="F85" i="40"/>
  <c r="D85" i="40"/>
  <c r="O83" i="40"/>
  <c r="N83" i="40"/>
  <c r="L83" i="40"/>
  <c r="H79" i="40"/>
  <c r="F79" i="40"/>
  <c r="D79" i="40"/>
  <c r="H62" i="40"/>
  <c r="F62" i="40"/>
  <c r="D62" i="40"/>
  <c r="H56" i="40"/>
  <c r="F56" i="40"/>
  <c r="D56" i="40"/>
  <c r="H48" i="40"/>
  <c r="F48" i="40"/>
  <c r="D48" i="40"/>
  <c r="H45" i="40"/>
  <c r="F45" i="40"/>
  <c r="D45" i="40"/>
  <c r="H27" i="40"/>
  <c r="F27" i="40"/>
  <c r="D27" i="40"/>
  <c r="H49" i="40" l="1"/>
  <c r="L96" i="40"/>
  <c r="L118" i="40" s="1"/>
  <c r="F49" i="40"/>
  <c r="N96" i="40"/>
  <c r="N118" i="40" s="1"/>
  <c r="O96" i="40"/>
  <c r="O118" i="40" s="1"/>
  <c r="D33" i="40"/>
  <c r="D40" i="40" s="1"/>
  <c r="D91" i="40"/>
  <c r="H33" i="40"/>
  <c r="H40" i="40" s="1"/>
  <c r="F91" i="40"/>
  <c r="D114" i="40"/>
  <c r="F114" i="40"/>
  <c r="H114" i="40"/>
  <c r="D49" i="40"/>
  <c r="H91" i="40"/>
  <c r="F33" i="40"/>
  <c r="F40" i="40" s="1"/>
  <c r="H118" i="40"/>
  <c r="H50" i="40" l="1"/>
  <c r="H63" i="40" s="1"/>
  <c r="H65" i="40" s="1"/>
  <c r="H67" i="40" s="1"/>
  <c r="F50" i="40"/>
  <c r="F63" i="40" s="1"/>
  <c r="F65" i="40" s="1"/>
  <c r="F67" i="40" s="1"/>
  <c r="F118" i="40"/>
  <c r="D50" i="40"/>
  <c r="D63" i="40" s="1"/>
  <c r="D65" i="40" s="1"/>
  <c r="D67" i="40" s="1"/>
  <c r="D118" i="40"/>
  <c r="E22" i="39" l="1"/>
  <c r="F22" i="39"/>
  <c r="D22" i="39"/>
  <c r="F34" i="39" l="1"/>
  <c r="E34" i="39"/>
  <c r="F23" i="39"/>
  <c r="D23" i="39"/>
  <c r="E23" i="39"/>
  <c r="F24" i="39" l="1"/>
  <c r="F35" i="39"/>
  <c r="E35" i="39" l="1"/>
  <c r="D24" i="39"/>
  <c r="F36" i="39"/>
  <c r="E24" i="39"/>
  <c r="E36" i="39" l="1"/>
</calcChain>
</file>

<file path=xl/sharedStrings.xml><?xml version="1.0" encoding="utf-8"?>
<sst xmlns="http://schemas.openxmlformats.org/spreadsheetml/2006/main" count="280" uniqueCount="220">
  <si>
    <t>Ⅰ．</t>
    <phoneticPr fontId="2"/>
  </si>
  <si>
    <t>青色申告農家経営調査票（法人）　　</t>
    <rPh sb="0" eb="2">
      <t>アオイロ</t>
    </rPh>
    <rPh sb="2" eb="4">
      <t>シンコク</t>
    </rPh>
    <rPh sb="4" eb="5">
      <t>ノウ</t>
    </rPh>
    <rPh sb="5" eb="6">
      <t>イエ</t>
    </rPh>
    <rPh sb="6" eb="7">
      <t>キョウ</t>
    </rPh>
    <rPh sb="7" eb="8">
      <t>エイ</t>
    </rPh>
    <rPh sb="8" eb="9">
      <t>チョウ</t>
    </rPh>
    <rPh sb="9" eb="10">
      <t>ジャ</t>
    </rPh>
    <rPh sb="10" eb="11">
      <t>ヒョウ</t>
    </rPh>
    <rPh sb="12" eb="14">
      <t>ホウジン</t>
    </rPh>
    <phoneticPr fontId="2"/>
  </si>
  <si>
    <t>（Ｂ票）</t>
  </si>
  <si>
    <t>経営者名（法人名）</t>
    <rPh sb="0" eb="3">
      <t>ケイエイシャ</t>
    </rPh>
    <rPh sb="3" eb="4">
      <t>メイ</t>
    </rPh>
    <rPh sb="5" eb="7">
      <t>ホウジン</t>
    </rPh>
    <rPh sb="7" eb="8">
      <t>メイ</t>
    </rPh>
    <phoneticPr fontId="2"/>
  </si>
  <si>
    <t>市町村名</t>
    <rPh sb="0" eb="3">
      <t>シチョウソン</t>
    </rPh>
    <rPh sb="3" eb="4">
      <t>メイ</t>
    </rPh>
    <phoneticPr fontId="2"/>
  </si>
  <si>
    <t>認定農業者の有無</t>
    <rPh sb="0" eb="2">
      <t>ニンテイ</t>
    </rPh>
    <rPh sb="2" eb="5">
      <t>ノウギョウシャ</t>
    </rPh>
    <rPh sb="6" eb="8">
      <t>ウム</t>
    </rPh>
    <phoneticPr fontId="2"/>
  </si>
  <si>
    <t>従事者数（前々期、前期、今期）</t>
    <rPh sb="0" eb="3">
      <t>ジュウジシャ</t>
    </rPh>
    <rPh sb="3" eb="4">
      <t>スウ</t>
    </rPh>
    <rPh sb="5" eb="8">
      <t>ゼンゼンキ</t>
    </rPh>
    <rPh sb="9" eb="11">
      <t>ゼンキ</t>
    </rPh>
    <rPh sb="12" eb="14">
      <t>コンキ</t>
    </rPh>
    <phoneticPr fontId="2"/>
  </si>
  <si>
    <t>人</t>
    <rPh sb="0" eb="1">
      <t>ニン</t>
    </rPh>
    <phoneticPr fontId="2"/>
  </si>
  <si>
    <t>＊A票・総労働者数を入力してください。</t>
    <rPh sb="2" eb="3">
      <t>ヒョウ</t>
    </rPh>
    <rPh sb="4" eb="5">
      <t>ソウ</t>
    </rPh>
    <rPh sb="5" eb="8">
      <t>ロウドウシャ</t>
    </rPh>
    <rPh sb="8" eb="9">
      <t>スウ</t>
    </rPh>
    <rPh sb="10" eb="12">
      <t>ニュウリョク</t>
    </rPh>
    <phoneticPr fontId="2"/>
  </si>
  <si>
    <t>作目・部門</t>
    <rPh sb="0" eb="2">
      <t>サクモク</t>
    </rPh>
    <rPh sb="3" eb="5">
      <t>ブモン</t>
    </rPh>
    <phoneticPr fontId="2"/>
  </si>
  <si>
    <t>＊Ａ票・販売金額第１位作目・部門を入力してください。</t>
    <rPh sb="2" eb="3">
      <t>ヒョウ</t>
    </rPh>
    <rPh sb="4" eb="6">
      <t>ハンバイ</t>
    </rPh>
    <rPh sb="6" eb="8">
      <t>キンガク</t>
    </rPh>
    <rPh sb="8" eb="9">
      <t>ダイ</t>
    </rPh>
    <rPh sb="10" eb="11">
      <t>イ</t>
    </rPh>
    <rPh sb="11" eb="13">
      <t>サクモク</t>
    </rPh>
    <rPh sb="14" eb="16">
      <t>ブモン</t>
    </rPh>
    <rPh sb="17" eb="19">
      <t>ニュウリョク</t>
    </rPh>
    <phoneticPr fontId="2"/>
  </si>
  <si>
    <t>（単位：円）</t>
    <rPh sb="1" eb="3">
      <t>タンイ</t>
    </rPh>
    <rPh sb="4" eb="5">
      <t>エン</t>
    </rPh>
    <phoneticPr fontId="2"/>
  </si>
  <si>
    <t>経営概況</t>
    <rPh sb="0" eb="2">
      <t>ケイエイ</t>
    </rPh>
    <rPh sb="2" eb="4">
      <t>ガイキョウ</t>
    </rPh>
    <phoneticPr fontId="2"/>
  </si>
  <si>
    <t>＊販売金額の多い順に入力してください。</t>
    <rPh sb="1" eb="3">
      <t>ハンバイ</t>
    </rPh>
    <rPh sb="3" eb="5">
      <t>キンガクベツ</t>
    </rPh>
    <rPh sb="6" eb="7">
      <t>オオ</t>
    </rPh>
    <rPh sb="8" eb="9">
      <t>ジュン</t>
    </rPh>
    <rPh sb="10" eb="12">
      <t>ニュウリョク</t>
    </rPh>
    <phoneticPr fontId="2"/>
  </si>
  <si>
    <t>前々期（　　　　年）</t>
    <rPh sb="0" eb="2">
      <t>ゼンゼン</t>
    </rPh>
    <rPh sb="2" eb="3">
      <t>キ</t>
    </rPh>
    <rPh sb="8" eb="9">
      <t>ネン</t>
    </rPh>
    <phoneticPr fontId="2"/>
  </si>
  <si>
    <t>前期（　　　　年）</t>
    <rPh sb="0" eb="2">
      <t>ゼンキ</t>
    </rPh>
    <rPh sb="1" eb="2">
      <t>キ</t>
    </rPh>
    <rPh sb="7" eb="8">
      <t>ネン</t>
    </rPh>
    <phoneticPr fontId="2"/>
  </si>
  <si>
    <t>今期（　　　　年）</t>
    <rPh sb="0" eb="2">
      <t>コンキ</t>
    </rPh>
    <rPh sb="1" eb="2">
      <t>キ</t>
    </rPh>
    <rPh sb="7" eb="8">
      <t>ネン</t>
    </rPh>
    <phoneticPr fontId="2"/>
  </si>
  <si>
    <t>作付け面積</t>
    <rPh sb="0" eb="2">
      <t>サクツ</t>
    </rPh>
    <rPh sb="3" eb="5">
      <t>メンセキ</t>
    </rPh>
    <phoneticPr fontId="2"/>
  </si>
  <si>
    <t>単位</t>
    <rPh sb="0" eb="2">
      <t>タンイ</t>
    </rPh>
    <phoneticPr fontId="2"/>
  </si>
  <si>
    <t>生産量</t>
    <rPh sb="0" eb="3">
      <t>セイサンリョウ</t>
    </rPh>
    <phoneticPr fontId="2"/>
  </si>
  <si>
    <t>売上高</t>
    <rPh sb="0" eb="3">
      <t>ウリアゲダカ</t>
    </rPh>
    <phoneticPr fontId="2"/>
  </si>
  <si>
    <t>Ⅱ．</t>
    <phoneticPr fontId="2"/>
  </si>
  <si>
    <t>損益計算書</t>
    <rPh sb="0" eb="2">
      <t>ソンエキ</t>
    </rPh>
    <rPh sb="2" eb="5">
      <t>ケイサンショ</t>
    </rPh>
    <phoneticPr fontId="2"/>
  </si>
  <si>
    <t>Ⅲ．製造原価報告書</t>
  </si>
  <si>
    <t>科　　　　　　目</t>
    <rPh sb="0" eb="1">
      <t>カ</t>
    </rPh>
    <rPh sb="7" eb="8">
      <t>メ</t>
    </rPh>
    <phoneticPr fontId="2"/>
  </si>
  <si>
    <t>番号</t>
    <rPh sb="0" eb="2">
      <t>バンゴウ</t>
    </rPh>
    <phoneticPr fontId="2"/>
  </si>
  <si>
    <t>前々期（　　　年）</t>
    <rPh sb="0" eb="3">
      <t>ゼンゼンキ</t>
    </rPh>
    <rPh sb="7" eb="8">
      <t>ネン</t>
    </rPh>
    <phoneticPr fontId="2"/>
  </si>
  <si>
    <t>前期（　　　年）</t>
    <rPh sb="0" eb="2">
      <t>ゼンキ</t>
    </rPh>
    <rPh sb="6" eb="7">
      <t>ネン</t>
    </rPh>
    <phoneticPr fontId="2"/>
  </si>
  <si>
    <t>今期（　　　年）</t>
    <rPh sb="0" eb="2">
      <t>コンキ</t>
    </rPh>
    <rPh sb="6" eb="7">
      <t>ネン</t>
    </rPh>
    <phoneticPr fontId="2"/>
  </si>
  <si>
    <t>製品売上高</t>
    <rPh sb="0" eb="2">
      <t>セイヒン</t>
    </rPh>
    <rPh sb="2" eb="5">
      <t>ウリアゲダカ</t>
    </rPh>
    <phoneticPr fontId="2"/>
  </si>
  <si>
    <t>材料費</t>
    <rPh sb="0" eb="3">
      <t>ザイリョウヒ</t>
    </rPh>
    <phoneticPr fontId="2"/>
  </si>
  <si>
    <t>A</t>
    <phoneticPr fontId="2"/>
  </si>
  <si>
    <t>商品売上高</t>
    <rPh sb="0" eb="2">
      <t>ショウヒン</t>
    </rPh>
    <rPh sb="2" eb="5">
      <t>ウリアゲダカ</t>
    </rPh>
    <phoneticPr fontId="2"/>
  </si>
  <si>
    <t>労務費</t>
    <rPh sb="0" eb="3">
      <t>ロウムヒ</t>
    </rPh>
    <phoneticPr fontId="2"/>
  </si>
  <si>
    <t>B</t>
    <phoneticPr fontId="2"/>
  </si>
  <si>
    <t>生物売却収入</t>
    <rPh sb="0" eb="2">
      <t>セイブツ</t>
    </rPh>
    <rPh sb="2" eb="4">
      <t>バイキャク</t>
    </rPh>
    <rPh sb="4" eb="6">
      <t>シュウニュウ</t>
    </rPh>
    <phoneticPr fontId="2"/>
  </si>
  <si>
    <t>製造経費</t>
    <rPh sb="0" eb="4">
      <t>セイゾウケイヒ</t>
    </rPh>
    <phoneticPr fontId="2"/>
  </si>
  <si>
    <t>C</t>
    <phoneticPr fontId="2"/>
  </si>
  <si>
    <t>作業受託収入</t>
    <rPh sb="0" eb="2">
      <t>サギョウ</t>
    </rPh>
    <rPh sb="2" eb="4">
      <t>ジュタク</t>
    </rPh>
    <rPh sb="4" eb="6">
      <t>シュウニュウ</t>
    </rPh>
    <phoneticPr fontId="2"/>
  </si>
  <si>
    <t>うち減価償却費</t>
    <rPh sb="2" eb="7">
      <t>ゲンカショウキャクヒ</t>
    </rPh>
    <phoneticPr fontId="2"/>
  </si>
  <si>
    <t>D</t>
    <phoneticPr fontId="2"/>
  </si>
  <si>
    <t>価格補填金収入</t>
    <rPh sb="0" eb="2">
      <t>カカク</t>
    </rPh>
    <rPh sb="2" eb="4">
      <t>ホテン</t>
    </rPh>
    <rPh sb="4" eb="7">
      <t>キンシュウニュウ</t>
    </rPh>
    <phoneticPr fontId="2"/>
  </si>
  <si>
    <t>総製造費用</t>
    <rPh sb="0" eb="5">
      <t>ソウセイゾウヒヨウ</t>
    </rPh>
    <phoneticPr fontId="2"/>
  </si>
  <si>
    <t>E</t>
    <phoneticPr fontId="2"/>
  </si>
  <si>
    <t>その他事業売上高</t>
    <rPh sb="2" eb="3">
      <t>タ</t>
    </rPh>
    <rPh sb="3" eb="5">
      <t>ジギョウ</t>
    </rPh>
    <rPh sb="5" eb="8">
      <t>ウリアゲダカ</t>
    </rPh>
    <phoneticPr fontId="2"/>
  </si>
  <si>
    <t>期首仕掛品棚卸高</t>
    <rPh sb="0" eb="5">
      <t>キシュシカカリヒン</t>
    </rPh>
    <rPh sb="5" eb="8">
      <t>タナオロシダカ</t>
    </rPh>
    <phoneticPr fontId="2"/>
  </si>
  <si>
    <t>F</t>
    <phoneticPr fontId="2"/>
  </si>
  <si>
    <t>総売上高</t>
    <rPh sb="0" eb="4">
      <t>ソウウリアゲダカ</t>
    </rPh>
    <phoneticPr fontId="2"/>
  </si>
  <si>
    <t>期末仕掛品棚卸高</t>
    <rPh sb="0" eb="5">
      <t>キマツシカカリヒン</t>
    </rPh>
    <rPh sb="5" eb="8">
      <t>タナオロシダカ</t>
    </rPh>
    <phoneticPr fontId="2"/>
  </si>
  <si>
    <t>G</t>
    <phoneticPr fontId="2"/>
  </si>
  <si>
    <t>期首商品・製品棚卸高</t>
    <rPh sb="0" eb="2">
      <t>キシュ</t>
    </rPh>
    <rPh sb="2" eb="4">
      <t>ショウヒン</t>
    </rPh>
    <rPh sb="5" eb="7">
      <t>セイヒン</t>
    </rPh>
    <rPh sb="7" eb="10">
      <t>タナオロシダカ</t>
    </rPh>
    <phoneticPr fontId="2"/>
  </si>
  <si>
    <t>育成費振替高</t>
    <rPh sb="0" eb="6">
      <t>イクセイヒフリカエダカ</t>
    </rPh>
    <phoneticPr fontId="2"/>
  </si>
  <si>
    <t>H</t>
    <phoneticPr fontId="2"/>
  </si>
  <si>
    <t>仕入高</t>
    <rPh sb="0" eb="3">
      <t>シイレダカ</t>
    </rPh>
    <phoneticPr fontId="2"/>
  </si>
  <si>
    <t>当期製品製造原価</t>
    <rPh sb="0" eb="8">
      <t>トウキセイヒンセイゾウゲンカ</t>
    </rPh>
    <phoneticPr fontId="2"/>
  </si>
  <si>
    <t>I</t>
    <phoneticPr fontId="2"/>
  </si>
  <si>
    <t>期末商品・製品棚卸高</t>
    <rPh sb="0" eb="2">
      <t>キマツ</t>
    </rPh>
    <rPh sb="2" eb="4">
      <t>ショウヒン</t>
    </rPh>
    <rPh sb="5" eb="7">
      <t>セイヒン</t>
    </rPh>
    <rPh sb="7" eb="10">
      <t>タナオロシダカ</t>
    </rPh>
    <phoneticPr fontId="2"/>
  </si>
  <si>
    <t>売上原価　計</t>
    <rPh sb="0" eb="2">
      <t>ウリアゲ</t>
    </rPh>
    <rPh sb="2" eb="4">
      <t>ゲンカ</t>
    </rPh>
    <rPh sb="5" eb="6">
      <t>ケイ</t>
    </rPh>
    <phoneticPr fontId="2"/>
  </si>
  <si>
    <t>売上総利益</t>
    <rPh sb="0" eb="2">
      <t>ウリアゲ</t>
    </rPh>
    <rPh sb="2" eb="5">
      <t>ソウリエキ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</si>
  <si>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</si>
  <si>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うち減価償却費</t>
    <rPh sb="2" eb="4">
      <t>ゲンカ</t>
    </rPh>
    <rPh sb="4" eb="7">
      <t>ショウキャクヒ</t>
    </rPh>
    <phoneticPr fontId="2"/>
  </si>
  <si>
    <t>うち役員報酬（経営主）</t>
    <rPh sb="2" eb="4">
      <t>ヤクイン</t>
    </rPh>
    <rPh sb="4" eb="6">
      <t>ホウシュウ</t>
    </rPh>
    <rPh sb="7" eb="9">
      <t>ケイエイ</t>
    </rPh>
    <rPh sb="9" eb="10">
      <t>ヌシ</t>
    </rPh>
    <phoneticPr fontId="2"/>
  </si>
  <si>
    <t>うち役員報酬（経営主を除く）</t>
    <rPh sb="2" eb="4">
      <t>ヤクイン</t>
    </rPh>
    <rPh sb="4" eb="6">
      <t>ホウシュウ</t>
    </rPh>
    <rPh sb="7" eb="9">
      <t>ケイエイ</t>
    </rPh>
    <rPh sb="9" eb="10">
      <t>ヌシ</t>
    </rPh>
    <rPh sb="11" eb="12">
      <t>ノゾ</t>
    </rPh>
    <phoneticPr fontId="2"/>
  </si>
  <si>
    <t>うち従業員報酬</t>
    <rPh sb="2" eb="5">
      <t>ジュウギョウイン</t>
    </rPh>
    <rPh sb="5" eb="7">
      <t>ホウシュウ</t>
    </rPh>
    <phoneticPr fontId="2"/>
  </si>
  <si>
    <t>うち福利厚生費</t>
    <rPh sb="2" eb="6">
      <t>フクリコウセイ</t>
    </rPh>
    <rPh sb="6" eb="7">
      <t>ヒ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</si>
  <si>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</si>
  <si>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</si>
  <si>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作付助成収入</t>
    <phoneticPr fontId="2"/>
  </si>
  <si>
    <t>雑収入</t>
    <rPh sb="0" eb="3">
      <t>ザッシュウニュウ</t>
    </rPh>
    <phoneticPr fontId="2"/>
  </si>
  <si>
    <t>営業外収益　計</t>
    <rPh sb="0" eb="3">
      <t>エイギョウガイ</t>
    </rPh>
    <rPh sb="3" eb="5">
      <t>シュウエキ</t>
    </rPh>
    <rPh sb="6" eb="7">
      <t>ケイ</t>
    </rPh>
    <phoneticPr fontId="2"/>
  </si>
  <si>
    <t>支払利息</t>
    <rPh sb="0" eb="2">
      <t>シハライ</t>
    </rPh>
    <rPh sb="2" eb="4">
      <t>リソク</t>
    </rPh>
    <phoneticPr fontId="2"/>
  </si>
  <si>
    <t>営業外費用　計</t>
    <rPh sb="0" eb="3">
      <t>エイギョウガイ</t>
    </rPh>
    <rPh sb="3" eb="5">
      <t>ヒヨウ</t>
    </rPh>
    <rPh sb="6" eb="7">
      <t>ケイ</t>
    </rPh>
    <phoneticPr fontId="2"/>
  </si>
  <si>
    <t>営業外損益　計</t>
    <rPh sb="0" eb="3">
      <t>エイギョウガイ</t>
    </rPh>
    <rPh sb="3" eb="5">
      <t>ソンエキ</t>
    </rPh>
    <rPh sb="6" eb="7">
      <t>ケイ</t>
    </rPh>
    <phoneticPr fontId="2"/>
  </si>
  <si>
    <t>経常利益</t>
    <rPh sb="0" eb="2">
      <t>ケイジョウ</t>
    </rPh>
    <rPh sb="2" eb="4">
      <t>リエキ</t>
    </rPh>
    <phoneticPr fontId="2"/>
  </si>
  <si>
    <t>固定資産売却益</t>
    <rPh sb="0" eb="4">
      <t>コテイシサン</t>
    </rPh>
    <rPh sb="4" eb="7">
      <t>バイキャクエキ</t>
    </rPh>
    <phoneticPr fontId="2"/>
  </si>
  <si>
    <t>受取共済金</t>
    <rPh sb="0" eb="2">
      <t>ウケトリ</t>
    </rPh>
    <rPh sb="2" eb="5">
      <t>キョウサイキン</t>
    </rPh>
    <phoneticPr fontId="2"/>
  </si>
  <si>
    <t>国庫補助金収入</t>
    <rPh sb="0" eb="2">
      <t>コッコ</t>
    </rPh>
    <rPh sb="2" eb="5">
      <t>ホジョキン</t>
    </rPh>
    <phoneticPr fontId="2"/>
  </si>
  <si>
    <t>貸倒引当金戻入額</t>
    <rPh sb="0" eb="1">
      <t>カシ</t>
    </rPh>
    <rPh sb="1" eb="2">
      <t>ダオシ</t>
    </rPh>
    <rPh sb="2" eb="4">
      <t>ヒキアテ</t>
    </rPh>
    <rPh sb="4" eb="5">
      <t>キン</t>
    </rPh>
    <rPh sb="5" eb="7">
      <t>レイニュウ</t>
    </rPh>
    <rPh sb="7" eb="8">
      <t>ガク</t>
    </rPh>
    <phoneticPr fontId="2"/>
  </si>
  <si>
    <t>特別利益</t>
    <rPh sb="0" eb="2">
      <t>トクベツ</t>
    </rPh>
    <rPh sb="2" eb="4">
      <t>リエキ</t>
    </rPh>
    <phoneticPr fontId="2"/>
  </si>
  <si>
    <t>固定資産売却損</t>
    <rPh sb="0" eb="4">
      <t>コテイシサン</t>
    </rPh>
    <rPh sb="4" eb="6">
      <t>バイキャク</t>
    </rPh>
    <rPh sb="6" eb="7">
      <t>ゾン</t>
    </rPh>
    <phoneticPr fontId="2"/>
  </si>
  <si>
    <t>固定資産除却損</t>
    <rPh sb="0" eb="2">
      <t>コテイ</t>
    </rPh>
    <rPh sb="2" eb="4">
      <t>シサン</t>
    </rPh>
    <rPh sb="4" eb="5">
      <t>ジョ</t>
    </rPh>
    <rPh sb="5" eb="6">
      <t>キャク</t>
    </rPh>
    <rPh sb="6" eb="7">
      <t>ソン</t>
    </rPh>
    <phoneticPr fontId="2"/>
  </si>
  <si>
    <t>災害損失</t>
    <rPh sb="0" eb="2">
      <t>サイガイ</t>
    </rPh>
    <rPh sb="2" eb="4">
      <t>ソンシツ</t>
    </rPh>
    <phoneticPr fontId="2"/>
  </si>
  <si>
    <t>固定資産圧縮損</t>
    <rPh sb="0" eb="4">
      <t>コテイシサン</t>
    </rPh>
    <rPh sb="4" eb="7">
      <t>アッシュクソン</t>
    </rPh>
    <phoneticPr fontId="2"/>
  </si>
  <si>
    <t>特別損失</t>
    <rPh sb="0" eb="2">
      <t>トクベツ</t>
    </rPh>
    <rPh sb="2" eb="4">
      <t>ソンシツ</t>
    </rPh>
    <phoneticPr fontId="2"/>
  </si>
  <si>
    <t>税引前当期利益</t>
    <rPh sb="0" eb="3">
      <t>ゼイビキマエ</t>
    </rPh>
    <rPh sb="3" eb="5">
      <t>トウキ</t>
    </rPh>
    <rPh sb="5" eb="7">
      <t>リエキ</t>
    </rPh>
    <phoneticPr fontId="2"/>
  </si>
  <si>
    <t>法人税</t>
    <rPh sb="0" eb="3">
      <t>ホウジンゼイ</t>
    </rPh>
    <phoneticPr fontId="2"/>
  </si>
  <si>
    <t>当期利益</t>
    <rPh sb="0" eb="2">
      <t>トウキ</t>
    </rPh>
    <rPh sb="2" eb="4">
      <t>リエキ</t>
    </rPh>
    <phoneticPr fontId="2"/>
  </si>
  <si>
    <t>前期繰越利益</t>
    <rPh sb="0" eb="2">
      <t>ゼンキ</t>
    </rPh>
    <rPh sb="2" eb="4">
      <t>クリコシ</t>
    </rPh>
    <rPh sb="4" eb="6">
      <t>リエキ</t>
    </rPh>
    <phoneticPr fontId="2"/>
  </si>
  <si>
    <t>当期未処分利益</t>
    <rPh sb="0" eb="2">
      <t>トウキ</t>
    </rPh>
    <rPh sb="2" eb="5">
      <t>ミショブン</t>
    </rPh>
    <rPh sb="5" eb="7">
      <t>リエキ</t>
    </rPh>
    <phoneticPr fontId="2"/>
  </si>
  <si>
    <t>Ⅲ．</t>
    <phoneticPr fontId="2"/>
  </si>
  <si>
    <t>貸借対照表</t>
    <rPh sb="0" eb="2">
      <t>タイシャク</t>
    </rPh>
    <rPh sb="2" eb="5">
      <t>タイショウヒョウ</t>
    </rPh>
    <phoneticPr fontId="2"/>
  </si>
  <si>
    <t>資産の部</t>
    <rPh sb="0" eb="2">
      <t>シサン</t>
    </rPh>
    <rPh sb="3" eb="4">
      <t>ブ</t>
    </rPh>
    <phoneticPr fontId="2"/>
  </si>
  <si>
    <t>負債・資本の部</t>
    <rPh sb="0" eb="2">
      <t>フサイ</t>
    </rPh>
    <rPh sb="3" eb="5">
      <t>シホン</t>
    </rPh>
    <rPh sb="6" eb="7">
      <t>ブ</t>
    </rPh>
    <phoneticPr fontId="2"/>
  </si>
  <si>
    <t>科　　　　目</t>
    <rPh sb="0" eb="1">
      <t>カ</t>
    </rPh>
    <rPh sb="5" eb="6">
      <t>メ</t>
    </rPh>
    <phoneticPr fontId="2"/>
  </si>
  <si>
    <t>現　　　金</t>
    <rPh sb="0" eb="1">
      <t>ウツツ</t>
    </rPh>
    <rPh sb="4" eb="5">
      <t>キン</t>
    </rPh>
    <phoneticPr fontId="2"/>
  </si>
  <si>
    <t>買掛金</t>
    <rPh sb="0" eb="3">
      <t>カイカケキン</t>
    </rPh>
    <phoneticPr fontId="2"/>
  </si>
  <si>
    <t>普通預金</t>
    <rPh sb="0" eb="2">
      <t>フツウ</t>
    </rPh>
    <rPh sb="2" eb="4">
      <t>ヨキン</t>
    </rPh>
    <phoneticPr fontId="2"/>
  </si>
  <si>
    <t>短期借入金</t>
    <rPh sb="0" eb="2">
      <t>タンキ</t>
    </rPh>
    <rPh sb="2" eb="5">
      <t>カリイレキン</t>
    </rPh>
    <phoneticPr fontId="2"/>
  </si>
  <si>
    <t>定期預金</t>
    <rPh sb="0" eb="2">
      <t>テイキ</t>
    </rPh>
    <rPh sb="2" eb="4">
      <t>ヨキン</t>
    </rPh>
    <phoneticPr fontId="2"/>
  </si>
  <si>
    <t>未払金</t>
    <rPh sb="0" eb="2">
      <t>ミハラ</t>
    </rPh>
    <rPh sb="2" eb="3">
      <t>キン</t>
    </rPh>
    <phoneticPr fontId="2"/>
  </si>
  <si>
    <t>その他の預金</t>
    <rPh sb="2" eb="3">
      <t>タ</t>
    </rPh>
    <rPh sb="4" eb="6">
      <t>ヨキン</t>
    </rPh>
    <phoneticPr fontId="2"/>
  </si>
  <si>
    <t>未払費用</t>
    <rPh sb="0" eb="2">
      <t>ミバライ</t>
    </rPh>
    <rPh sb="2" eb="4">
      <t>ヒヨウ</t>
    </rPh>
    <phoneticPr fontId="2"/>
  </si>
  <si>
    <t>売掛金</t>
    <rPh sb="0" eb="3">
      <t>ウリカケキン</t>
    </rPh>
    <phoneticPr fontId="2"/>
  </si>
  <si>
    <t>前受金</t>
    <rPh sb="0" eb="3">
      <t>マエウケキン</t>
    </rPh>
    <phoneticPr fontId="2"/>
  </si>
  <si>
    <t>有価証券</t>
    <rPh sb="0" eb="2">
      <t>ユウカ</t>
    </rPh>
    <rPh sb="2" eb="4">
      <t>ショウケン</t>
    </rPh>
    <phoneticPr fontId="2"/>
  </si>
  <si>
    <t>預り金</t>
    <rPh sb="0" eb="1">
      <t>アズ</t>
    </rPh>
    <rPh sb="2" eb="3">
      <t>キン</t>
    </rPh>
    <phoneticPr fontId="2"/>
  </si>
  <si>
    <t>仮受金</t>
    <rPh sb="0" eb="1">
      <t>カリ</t>
    </rPh>
    <phoneticPr fontId="2"/>
  </si>
  <si>
    <t>当座資産計</t>
    <rPh sb="0" eb="2">
      <t>トウザ</t>
    </rPh>
    <rPh sb="2" eb="4">
      <t>シサン</t>
    </rPh>
    <rPh sb="4" eb="5">
      <t>ケイ</t>
    </rPh>
    <phoneticPr fontId="2"/>
  </si>
  <si>
    <t>未払消費税等</t>
    <rPh sb="0" eb="2">
      <t>ミバライ</t>
    </rPh>
    <rPh sb="2" eb="5">
      <t>ショウヒゼイ</t>
    </rPh>
    <rPh sb="5" eb="6">
      <t>トウ</t>
    </rPh>
    <phoneticPr fontId="2"/>
  </si>
  <si>
    <t>商品</t>
    <rPh sb="0" eb="2">
      <t>ショウヒン</t>
    </rPh>
    <phoneticPr fontId="2"/>
  </si>
  <si>
    <t>製品</t>
    <rPh sb="0" eb="2">
      <t>セイヒン</t>
    </rPh>
    <phoneticPr fontId="2"/>
  </si>
  <si>
    <t>原材料</t>
    <rPh sb="0" eb="3">
      <t>ゲンザイリョウ</t>
    </rPh>
    <phoneticPr fontId="2"/>
  </si>
  <si>
    <t>仕掛品</t>
    <rPh sb="0" eb="3">
      <t>シカカリヒン</t>
    </rPh>
    <phoneticPr fontId="2"/>
  </si>
  <si>
    <t>流動負債　計</t>
    <rPh sb="0" eb="2">
      <t>リュウドウ</t>
    </rPh>
    <rPh sb="2" eb="4">
      <t>フサイ</t>
    </rPh>
    <rPh sb="5" eb="6">
      <t>ケイ</t>
    </rPh>
    <phoneticPr fontId="2"/>
  </si>
  <si>
    <t>長期借入金</t>
    <rPh sb="0" eb="2">
      <t>チョウキ</t>
    </rPh>
    <rPh sb="2" eb="5">
      <t>カリイレキン</t>
    </rPh>
    <phoneticPr fontId="2"/>
  </si>
  <si>
    <t>棚卸資産計</t>
    <rPh sb="0" eb="2">
      <t>タナオロシ</t>
    </rPh>
    <rPh sb="2" eb="4">
      <t>シサン</t>
    </rPh>
    <rPh sb="4" eb="5">
      <t>ケイ</t>
    </rPh>
    <phoneticPr fontId="2"/>
  </si>
  <si>
    <t>社債</t>
    <rPh sb="0" eb="2">
      <t>シャサイ</t>
    </rPh>
    <phoneticPr fontId="2"/>
  </si>
  <si>
    <t>立替金</t>
    <rPh sb="0" eb="3">
      <t>タテカエキン</t>
    </rPh>
    <phoneticPr fontId="2"/>
  </si>
  <si>
    <t>役員等長期借入金</t>
    <phoneticPr fontId="2"/>
  </si>
  <si>
    <t>仮払金</t>
    <rPh sb="0" eb="3">
      <t>カリバライキン</t>
    </rPh>
    <phoneticPr fontId="2"/>
  </si>
  <si>
    <t>その他流動資産　計</t>
    <rPh sb="2" eb="3">
      <t>タ</t>
    </rPh>
    <rPh sb="3" eb="5">
      <t>リュウドウ</t>
    </rPh>
    <rPh sb="5" eb="7">
      <t>シサン</t>
    </rPh>
    <rPh sb="8" eb="9">
      <t>ケイ</t>
    </rPh>
    <phoneticPr fontId="2"/>
  </si>
  <si>
    <t>流動資産　計</t>
    <rPh sb="0" eb="2">
      <t>リュウドウ</t>
    </rPh>
    <rPh sb="2" eb="4">
      <t>シサン</t>
    </rPh>
    <rPh sb="5" eb="6">
      <t>ケイ</t>
    </rPh>
    <phoneticPr fontId="2"/>
  </si>
  <si>
    <t>建物</t>
    <rPh sb="0" eb="2">
      <t>タテモノ</t>
    </rPh>
    <phoneticPr fontId="2"/>
  </si>
  <si>
    <t>建物付属設備</t>
    <rPh sb="0" eb="2">
      <t>タテモノ</t>
    </rPh>
    <rPh sb="2" eb="4">
      <t>フゾク</t>
    </rPh>
    <rPh sb="4" eb="6">
      <t>セツビ</t>
    </rPh>
    <phoneticPr fontId="2"/>
  </si>
  <si>
    <t>構築物</t>
    <rPh sb="0" eb="3">
      <t>コウチクブツ</t>
    </rPh>
    <phoneticPr fontId="2"/>
  </si>
  <si>
    <t>機械装置</t>
    <rPh sb="0" eb="2">
      <t>キカイ</t>
    </rPh>
    <rPh sb="2" eb="4">
      <t>ソウチ</t>
    </rPh>
    <phoneticPr fontId="2"/>
  </si>
  <si>
    <t>固定負債　計</t>
    <rPh sb="0" eb="2">
      <t>コテイ</t>
    </rPh>
    <rPh sb="2" eb="4">
      <t>フサイ</t>
    </rPh>
    <rPh sb="5" eb="6">
      <t>ケイ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</si>
  <si>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</si>
  <si>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負債の部　計</t>
    <rPh sb="0" eb="2">
      <t>フサイ</t>
    </rPh>
    <rPh sb="3" eb="4">
      <t>ブ</t>
    </rPh>
    <rPh sb="5" eb="6">
      <t>ケイ</t>
    </rPh>
    <phoneticPr fontId="2"/>
  </si>
  <si>
    <t>器具備品</t>
    <rPh sb="0" eb="2">
      <t>キグ</t>
    </rPh>
    <rPh sb="2" eb="4">
      <t>ビヒン</t>
    </rPh>
    <phoneticPr fontId="2"/>
  </si>
  <si>
    <t>資本金</t>
    <rPh sb="0" eb="3">
      <t>シホンキン</t>
    </rPh>
    <phoneticPr fontId="2"/>
  </si>
  <si>
    <t>生物</t>
    <rPh sb="0" eb="2">
      <t>セイブツ</t>
    </rPh>
    <phoneticPr fontId="2"/>
  </si>
  <si>
    <t>利益剰余金</t>
    <rPh sb="0" eb="2">
      <t>リエキ</t>
    </rPh>
    <phoneticPr fontId="2"/>
  </si>
  <si>
    <t>一括償却資産</t>
    <rPh sb="0" eb="2">
      <t>イッカツ</t>
    </rPh>
    <rPh sb="2" eb="4">
      <t>ショウキャク</t>
    </rPh>
    <rPh sb="4" eb="6">
      <t>シサン</t>
    </rPh>
    <phoneticPr fontId="2"/>
  </si>
  <si>
    <t>土地</t>
    <rPh sb="0" eb="2">
      <t>トチ</t>
    </rPh>
    <phoneticPr fontId="2"/>
  </si>
  <si>
    <t>建設仮勘定</t>
    <rPh sb="0" eb="2">
      <t>ケンセツ</t>
    </rPh>
    <rPh sb="2" eb="5">
      <t>カリカンジョウ</t>
    </rPh>
    <phoneticPr fontId="2"/>
  </si>
  <si>
    <t>育成仮勘定</t>
    <rPh sb="0" eb="2">
      <t>イクセイ</t>
    </rPh>
    <rPh sb="2" eb="5">
      <t>カリカンジョウ</t>
    </rPh>
    <phoneticPr fontId="2"/>
  </si>
  <si>
    <t>有形固定資産　計</t>
    <rPh sb="0" eb="2">
      <t>ユウケイ</t>
    </rPh>
    <rPh sb="2" eb="6">
      <t>コテイシサン</t>
    </rPh>
    <rPh sb="7" eb="8">
      <t>ケイ</t>
    </rPh>
    <phoneticPr fontId="2"/>
  </si>
  <si>
    <t>営業権</t>
    <rPh sb="0" eb="3">
      <t>エイギョウケン</t>
    </rPh>
    <phoneticPr fontId="2"/>
  </si>
  <si>
    <t>ソフトウエア</t>
    <phoneticPr fontId="2"/>
  </si>
  <si>
    <t>電話加入権</t>
    <rPh sb="0" eb="2">
      <t>デンワ</t>
    </rPh>
    <rPh sb="2" eb="5">
      <t>カニュウケン</t>
    </rPh>
    <phoneticPr fontId="2"/>
  </si>
  <si>
    <t>無形固定資産　計</t>
    <rPh sb="0" eb="2">
      <t>ムケイ</t>
    </rPh>
    <rPh sb="2" eb="6">
      <t>コテイシサン</t>
    </rPh>
    <rPh sb="7" eb="8">
      <t>ケイ</t>
    </rPh>
    <phoneticPr fontId="2"/>
  </si>
  <si>
    <t>出資金</t>
    <rPh sb="0" eb="3">
      <t>シュッシキン</t>
    </rPh>
    <phoneticPr fontId="2"/>
  </si>
  <si>
    <t>保険積立金</t>
    <rPh sb="0" eb="2">
      <t>ホケン</t>
    </rPh>
    <rPh sb="2" eb="5">
      <t>ツミタテキン</t>
    </rPh>
    <phoneticPr fontId="2"/>
  </si>
  <si>
    <t>長期前払費用</t>
    <rPh sb="0" eb="2">
      <t>チョウキ</t>
    </rPh>
    <rPh sb="2" eb="4">
      <t>マエバライ</t>
    </rPh>
    <rPh sb="4" eb="6">
      <t>ヒヨウ</t>
    </rPh>
    <phoneticPr fontId="2"/>
  </si>
  <si>
    <t>投資等　計</t>
    <rPh sb="0" eb="2">
      <t>トウシ</t>
    </rPh>
    <rPh sb="2" eb="3">
      <t>トウ</t>
    </rPh>
    <rPh sb="4" eb="5">
      <t>ケイ</t>
    </rPh>
    <phoneticPr fontId="2"/>
  </si>
  <si>
    <t>固定資産　計</t>
    <rPh sb="0" eb="4">
      <t>コテイシサン</t>
    </rPh>
    <rPh sb="5" eb="6">
      <t>ケイ</t>
    </rPh>
    <phoneticPr fontId="2"/>
  </si>
  <si>
    <t>繰延資産</t>
    <rPh sb="0" eb="2">
      <t>クリノベ</t>
    </rPh>
    <rPh sb="2" eb="4">
      <t>シサン</t>
    </rPh>
    <phoneticPr fontId="2"/>
  </si>
  <si>
    <t>繰延資産　計</t>
    <rPh sb="0" eb="2">
      <t>クリノベ</t>
    </rPh>
    <rPh sb="2" eb="4">
      <t>シサン</t>
    </rPh>
    <rPh sb="5" eb="6">
      <t>ケイ</t>
    </rPh>
    <phoneticPr fontId="2"/>
  </si>
  <si>
    <t>資本の部　計</t>
    <rPh sb="0" eb="2">
      <t>シホン</t>
    </rPh>
    <rPh sb="3" eb="4">
      <t>ブ</t>
    </rPh>
    <rPh sb="5" eb="6">
      <t>ケイ</t>
    </rPh>
    <phoneticPr fontId="2"/>
  </si>
  <si>
    <t>資産の部合計</t>
    <rPh sb="0" eb="2">
      <t>シサン</t>
    </rPh>
    <rPh sb="3" eb="4">
      <t>ブ</t>
    </rPh>
    <rPh sb="4" eb="6">
      <t>ゴウケイ</t>
    </rPh>
    <phoneticPr fontId="2"/>
  </si>
  <si>
    <t>負債・資本の部合計</t>
    <rPh sb="0" eb="2">
      <t>フサイ</t>
    </rPh>
    <rPh sb="3" eb="5">
      <t>シホン</t>
    </rPh>
    <rPh sb="6" eb="7">
      <t>ブ</t>
    </rPh>
    <rPh sb="7" eb="9">
      <t>ゴウケイ</t>
    </rPh>
    <phoneticPr fontId="2"/>
  </si>
  <si>
    <t>経営診断書（法人）</t>
    <phoneticPr fontId="2"/>
  </si>
  <si>
    <t>法人名</t>
    <rPh sb="0" eb="2">
      <t>ホウジン</t>
    </rPh>
    <rPh sb="2" eb="3">
      <t>メイ</t>
    </rPh>
    <phoneticPr fontId="2"/>
  </si>
  <si>
    <t>作目・部門</t>
    <rPh sb="0" eb="2">
      <t>シュサクモク</t>
    </rPh>
    <rPh sb="3" eb="5">
      <t>ブモン</t>
    </rPh>
    <phoneticPr fontId="2"/>
  </si>
  <si>
    <t>前々期（　　　年）</t>
    <rPh sb="0" eb="2">
      <t>ゼンゼン</t>
    </rPh>
    <rPh sb="2" eb="3">
      <t>キ</t>
    </rPh>
    <rPh sb="7" eb="8">
      <t>ネン</t>
    </rPh>
    <phoneticPr fontId="2"/>
  </si>
  <si>
    <t>前　期（　　　年）</t>
    <rPh sb="0" eb="1">
      <t>マエ</t>
    </rPh>
    <rPh sb="2" eb="3">
      <t>キ</t>
    </rPh>
    <rPh sb="7" eb="8">
      <t>ネン</t>
    </rPh>
    <phoneticPr fontId="2"/>
  </si>
  <si>
    <t>今　期（　　　年）</t>
    <rPh sb="0" eb="1">
      <t>コン</t>
    </rPh>
    <rPh sb="2" eb="3">
      <t>キ</t>
    </rPh>
    <rPh sb="7" eb="8">
      <t>ネン</t>
    </rPh>
    <phoneticPr fontId="2"/>
  </si>
  <si>
    <t>あなたの経営</t>
    <rPh sb="4" eb="6">
      <t>ケイエイ</t>
    </rPh>
    <phoneticPr fontId="2"/>
  </si>
  <si>
    <t>従事者数</t>
    <rPh sb="0" eb="3">
      <t>ジュウジシャ</t>
    </rPh>
    <rPh sb="3" eb="4">
      <t>スウ</t>
    </rPh>
    <phoneticPr fontId="2"/>
  </si>
  <si>
    <t>主作目の規模</t>
    <rPh sb="0" eb="1">
      <t>シュ</t>
    </rPh>
    <rPh sb="1" eb="3">
      <t>サクモク</t>
    </rPh>
    <rPh sb="4" eb="6">
      <t>キボ</t>
    </rPh>
    <phoneticPr fontId="2"/>
  </si>
  <si>
    <t>総売上高</t>
    <rPh sb="0" eb="1">
      <t>ソウ</t>
    </rPh>
    <rPh sb="1" eb="4">
      <t>ウリアゲダカ</t>
    </rPh>
    <phoneticPr fontId="2"/>
  </si>
  <si>
    <t>円</t>
    <rPh sb="0" eb="1">
      <t>エン</t>
    </rPh>
    <phoneticPr fontId="2"/>
  </si>
  <si>
    <t>主作目の売上高</t>
    <rPh sb="0" eb="1">
      <t>シュ</t>
    </rPh>
    <rPh sb="1" eb="3">
      <t>サクモク</t>
    </rPh>
    <rPh sb="4" eb="7">
      <t>ウリアゲダカ</t>
    </rPh>
    <phoneticPr fontId="2"/>
  </si>
  <si>
    <t>主作目の生産量</t>
    <rPh sb="0" eb="1">
      <t>シュ</t>
    </rPh>
    <rPh sb="1" eb="3">
      <t>サクモク</t>
    </rPh>
    <rPh sb="4" eb="7">
      <t>セイサンリョウ</t>
    </rPh>
    <phoneticPr fontId="2"/>
  </si>
  <si>
    <t>収益性</t>
    <rPh sb="0" eb="3">
      <t>シュウエキセイ</t>
    </rPh>
    <phoneticPr fontId="2"/>
  </si>
  <si>
    <t>売上高総利益率</t>
    <rPh sb="0" eb="3">
      <t>ウリアゲダカ</t>
    </rPh>
    <rPh sb="3" eb="6">
      <t>ソウリエキ</t>
    </rPh>
    <rPh sb="6" eb="7">
      <t>リツ</t>
    </rPh>
    <phoneticPr fontId="2"/>
  </si>
  <si>
    <t>％</t>
    <phoneticPr fontId="2"/>
  </si>
  <si>
    <t>売上高営業利益率</t>
    <rPh sb="0" eb="2">
      <t>ウリアゲダカ</t>
    </rPh>
    <rPh sb="2" eb="3">
      <t>ダカ</t>
    </rPh>
    <rPh sb="3" eb="5">
      <t>エイギョウ</t>
    </rPh>
    <rPh sb="5" eb="7">
      <t>ソウリエキ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</si>
  <si>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8">
      <t>リエキリツ</t>
    </rPh>
    <phoneticPr fontId="2"/>
  </si>
  <si>
    <t>総資本営業利益率</t>
    <rPh sb="0" eb="3">
      <t>ソウシホン</t>
    </rPh>
    <rPh sb="3" eb="5">
      <t>エイギョウ</t>
    </rPh>
    <rPh sb="5" eb="8">
      <t>リエキリツ</t>
    </rPh>
    <phoneticPr fontId="2"/>
  </si>
  <si>
    <t>総資本経常利益率</t>
    <rPh sb="0" eb="3">
      <t>ソウシホン</t>
    </rPh>
    <rPh sb="3" eb="5">
      <t>ケイジョウ</t>
    </rPh>
    <rPh sb="5" eb="8">
      <t>リエキリツ</t>
    </rPh>
    <phoneticPr fontId="2"/>
  </si>
  <si>
    <t>損益分岐点比率</t>
    <rPh sb="0" eb="7">
      <t>ソンエキブンキテンヒリツ</t>
    </rPh>
    <phoneticPr fontId="2"/>
  </si>
  <si>
    <t>生産性
・効率性</t>
    <rPh sb="0" eb="3">
      <t>セイサンセイ</t>
    </rPh>
    <phoneticPr fontId="2"/>
  </si>
  <si>
    <t>一人あたり売上高</t>
    <rPh sb="0" eb="2">
      <t>ヒトリ</t>
    </rPh>
    <rPh sb="5" eb="8">
      <t>ウリアゲダカ</t>
    </rPh>
    <phoneticPr fontId="2"/>
  </si>
  <si>
    <t>一人あたり総利益</t>
    <rPh sb="0" eb="2">
      <t>ヒトリ</t>
    </rPh>
    <rPh sb="5" eb="8">
      <t>ソウリエキ</t>
    </rPh>
    <phoneticPr fontId="2"/>
  </si>
  <si>
    <t>一人あたり営業利益</t>
    <rPh sb="0" eb="2">
      <t>ヒトリ</t>
    </rPh>
    <rPh sb="5" eb="7">
      <t>エイギョウ</t>
    </rPh>
    <rPh sb="7" eb="9">
      <t>リエキ</t>
    </rPh>
    <phoneticPr fontId="2"/>
  </si>
  <si>
    <t>総資本回転率</t>
    <rPh sb="0" eb="3">
      <t>ソウシホン</t>
    </rPh>
    <rPh sb="3" eb="6">
      <t>カイテンリツ</t>
    </rPh>
    <phoneticPr fontId="2"/>
  </si>
  <si>
    <t>回</t>
    <rPh sb="0" eb="1">
      <t>カイ</t>
    </rPh>
    <phoneticPr fontId="2"/>
  </si>
  <si>
    <t>安全性</t>
    <rPh sb="0" eb="3">
      <t>アンゼンセイ</t>
    </rPh>
    <phoneticPr fontId="2"/>
  </si>
  <si>
    <t>当座比率</t>
    <rPh sb="0" eb="2">
      <t>トウザ</t>
    </rPh>
    <rPh sb="2" eb="4">
      <t>ヒリツ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</si>
  <si>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</si>
  <si>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</si>
  <si>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固定長期適合率</t>
    <rPh sb="0" eb="2">
      <t>コテイ</t>
    </rPh>
    <rPh sb="2" eb="4">
      <t>チョウキ</t>
    </rPh>
    <rPh sb="4" eb="7">
      <t>テキゴウリツ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</si>
  <si>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</si>
  <si>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負債比率</t>
    <rPh sb="0" eb="2">
      <t>フサイ</t>
    </rPh>
    <rPh sb="2" eb="4">
      <t>ヒリツ</t>
    </rPh>
    <phoneticPr fontId="2"/>
  </si>
  <si>
    <t>売上高キャッシュフロー比率</t>
    <rPh sb="0" eb="3">
      <t>ウリアゲダカ</t>
    </rPh>
    <rPh sb="11" eb="13">
      <t>ヒリツ</t>
    </rPh>
    <phoneticPr fontId="2"/>
  </si>
  <si>
    <t>借入金依存度</t>
    <rPh sb="0" eb="6">
      <t>シャクニュウキンイゾンド</t>
    </rPh>
    <phoneticPr fontId="2"/>
  </si>
  <si>
    <t>成長性</t>
    <rPh sb="0" eb="3">
      <t>セイチョウセイ</t>
    </rPh>
    <phoneticPr fontId="2"/>
  </si>
  <si>
    <t>売上高増加率</t>
    <rPh sb="0" eb="3">
      <t>ウリアゲダカ</t>
    </rPh>
    <rPh sb="3" eb="6">
      <t>ゾウカリツ</t>
    </rPh>
    <phoneticPr fontId="2"/>
  </si>
  <si>
    <t>営業利益増加率</t>
    <rPh sb="0" eb="2">
      <t>エイギョウ</t>
    </rPh>
    <rPh sb="2" eb="4">
      <t>リエキ</t>
    </rPh>
    <rPh sb="4" eb="7">
      <t>ゾウカリツ</t>
    </rPh>
    <phoneticPr fontId="2"/>
  </si>
  <si>
    <t>経常利益増加率</t>
    <rPh sb="0" eb="2">
      <t>ケイジョウ</t>
    </rPh>
    <rPh sb="2" eb="4">
      <t>リエキ</t>
    </rPh>
    <rPh sb="4" eb="7">
      <t>ゾウカリツ</t>
    </rPh>
    <phoneticPr fontId="2"/>
  </si>
  <si>
    <t>自己資本増加率</t>
    <rPh sb="0" eb="2">
      <t>ジコ</t>
    </rPh>
    <rPh sb="2" eb="4">
      <t>シホン</t>
    </rPh>
    <rPh sb="4" eb="7">
      <t>ゾウカリツ</t>
    </rPh>
    <phoneticPr fontId="2"/>
  </si>
  <si>
    <t>※１．「主作物の規模」及び「主作物の生産量」の単位は選定調書A票の２．農業経営規模拡大の達成状況の単位を入力すること。</t>
    <rPh sb="4" eb="5">
      <t>シュ</t>
    </rPh>
    <rPh sb="5" eb="7">
      <t>サクブツ</t>
    </rPh>
    <rPh sb="8" eb="10">
      <t>キボ</t>
    </rPh>
    <rPh sb="11" eb="12">
      <t>オヨ</t>
    </rPh>
    <rPh sb="14" eb="15">
      <t>シュ</t>
    </rPh>
    <rPh sb="15" eb="17">
      <t>サクブツ</t>
    </rPh>
    <rPh sb="18" eb="21">
      <t>セイサンリョウ</t>
    </rPh>
    <rPh sb="23" eb="25">
      <t>タンイ</t>
    </rPh>
    <rPh sb="26" eb="28">
      <t>センテイ</t>
    </rPh>
    <rPh sb="28" eb="30">
      <t>チョウショ</t>
    </rPh>
    <rPh sb="31" eb="32">
      <t>ヒョウ</t>
    </rPh>
    <rPh sb="35" eb="37">
      <t>ノウギョウ</t>
    </rPh>
    <rPh sb="37" eb="39">
      <t>ケイエイ</t>
    </rPh>
    <rPh sb="39" eb="41">
      <t>キボ</t>
    </rPh>
    <rPh sb="41" eb="43">
      <t>カクダイ</t>
    </rPh>
    <rPh sb="44" eb="46">
      <t>タッセイ</t>
    </rPh>
    <rPh sb="46" eb="48">
      <t>ジョウキョウ</t>
    </rPh>
    <rPh sb="49" eb="51">
      <t>タンイ</t>
    </rPh>
    <rPh sb="52" eb="54">
      <t>ニュウリョク</t>
    </rPh>
    <phoneticPr fontId="2"/>
  </si>
  <si>
    <t>　 ２．売上高総利益率＝売上総利益÷売上高</t>
    <rPh sb="4" eb="7">
      <t>ウリアゲダカ</t>
    </rPh>
    <rPh sb="7" eb="11">
      <t>ソウリエキリツ</t>
    </rPh>
    <rPh sb="12" eb="17">
      <t>ウリアゲソウリエキ</t>
    </rPh>
    <rPh sb="18" eb="21">
      <t>ウリアゲダカ</t>
    </rPh>
    <phoneticPr fontId="2"/>
  </si>
  <si>
    <t xml:space="preserve"> 　３．売上高営業利益率＝営業利益÷売上高</t>
    <rPh sb="4" eb="7">
      <t>ウリアゲダカ</t>
    </rPh>
    <rPh sb="7" eb="9">
      <t>エイギョウ</t>
    </rPh>
    <rPh sb="9" eb="12">
      <t>リエキリツ</t>
    </rPh>
    <rPh sb="13" eb="17">
      <t>エイギョウリエキ</t>
    </rPh>
    <rPh sb="18" eb="21">
      <t>ウリアゲダカ</t>
    </rPh>
    <phoneticPr fontId="2"/>
  </si>
  <si>
    <t xml:space="preserve"> 　４．売上高経常利益率＝経常利益÷売上高</t>
    <rPh sb="4" eb="7">
      <t>ウリアゲダカ</t>
    </rPh>
    <rPh sb="7" eb="9">
      <t>ケイジョウ</t>
    </rPh>
    <rPh sb="9" eb="11">
      <t>リエキ</t>
    </rPh>
    <rPh sb="11" eb="12">
      <t>リツ</t>
    </rPh>
    <rPh sb="13" eb="17">
      <t>ケイジョウリエキ</t>
    </rPh>
    <rPh sb="18" eb="21">
      <t>ウリアゲダカ</t>
    </rPh>
    <phoneticPr fontId="2"/>
  </si>
  <si>
    <t xml:space="preserve"> 　５．総資本営業利益率＝営業利益÷総資本</t>
    <rPh sb="4" eb="12">
      <t>ソウシホンエイギョウリエキリツ</t>
    </rPh>
    <rPh sb="13" eb="17">
      <t>エイギョウリエキ</t>
    </rPh>
    <rPh sb="18" eb="21">
      <t>ソウシホン</t>
    </rPh>
    <phoneticPr fontId="2"/>
  </si>
  <si>
    <t xml:space="preserve"> 　６．総資本経常利益率＝経常利益÷総資本</t>
    <rPh sb="4" eb="7">
      <t>ソウシホン</t>
    </rPh>
    <rPh sb="7" eb="11">
      <t>ケイジョウリエキ</t>
    </rPh>
    <rPh sb="11" eb="12">
      <t>リツ</t>
    </rPh>
    <rPh sb="13" eb="17">
      <t>ケイジョウリエキ</t>
    </rPh>
    <rPh sb="18" eb="21">
      <t>ソウシホン</t>
    </rPh>
    <phoneticPr fontId="2"/>
  </si>
  <si>
    <t xml:space="preserve"> 　７．損益分岐点比率＝損益分岐点売上高／売上高×100</t>
    <rPh sb="4" eb="9">
      <t>ソンエキブンキテン</t>
    </rPh>
    <rPh sb="9" eb="11">
      <t>ヒリツ</t>
    </rPh>
    <phoneticPr fontId="2"/>
  </si>
  <si>
    <t>　　　固定費＝人件費＋減価償却費＋営業外収入－営業外費用</t>
    <rPh sb="3" eb="6">
      <t>コテイヒ</t>
    </rPh>
    <rPh sb="7" eb="10">
      <t>ジンケンヒ</t>
    </rPh>
    <rPh sb="20" eb="22">
      <t>シュウニュウ</t>
    </rPh>
    <phoneticPr fontId="2"/>
  </si>
  <si>
    <t>　　　変動費＝売上高－経常利益－固定費</t>
    <rPh sb="3" eb="6">
      <t>ヘンドウヒ</t>
    </rPh>
    <phoneticPr fontId="2"/>
  </si>
  <si>
    <t>　　　人件費＝役員報酬（経営主）＋役員報酬（経営主を除く）＋従業員報酬＋福利厚生費</t>
    <rPh sb="3" eb="6">
      <t>ジンケンヒ</t>
    </rPh>
    <rPh sb="26" eb="27">
      <t>ノゾ</t>
    </rPh>
    <rPh sb="36" eb="40">
      <t>フクリコウセイ</t>
    </rPh>
    <rPh sb="40" eb="41">
      <t>ヒ</t>
    </rPh>
    <phoneticPr fontId="2"/>
  </si>
  <si>
    <t xml:space="preserve"> 　８．一人あたり売上高＝売上高÷従事者集</t>
    <rPh sb="4" eb="6">
      <t>ヒトリ</t>
    </rPh>
    <rPh sb="13" eb="16">
      <t>ウリアゲダカ</t>
    </rPh>
    <rPh sb="17" eb="21">
      <t>ジュウジシャシュウ</t>
    </rPh>
    <phoneticPr fontId="2"/>
  </si>
  <si>
    <t xml:space="preserve"> 　９．一人あたり総利益＝売上総利益÷従事者数</t>
    <rPh sb="4" eb="6">
      <t>ヒトリ</t>
    </rPh>
    <rPh sb="9" eb="12">
      <t>ソウリエキ</t>
    </rPh>
    <rPh sb="13" eb="18">
      <t>ウリアゲソウリエキ</t>
    </rPh>
    <rPh sb="19" eb="23">
      <t>ジュウジシャスウ</t>
    </rPh>
    <phoneticPr fontId="2"/>
  </si>
  <si>
    <t xml:space="preserve"> 　10．一人あたり営業利益＝営業利益÷従事者数</t>
    <rPh sb="5" eb="7">
      <t>ヒトリ</t>
    </rPh>
    <rPh sb="10" eb="14">
      <t>エイギョウリエキ</t>
    </rPh>
    <rPh sb="15" eb="19">
      <t>エイギョウリエキ</t>
    </rPh>
    <rPh sb="20" eb="24">
      <t>ジュウジシャスウ</t>
    </rPh>
    <phoneticPr fontId="2"/>
  </si>
  <si>
    <t xml:space="preserve"> 　11．総資本回転率＝売上高÷総資本</t>
    <rPh sb="5" eb="11">
      <t>ソウシホンカイテンリツ</t>
    </rPh>
    <rPh sb="12" eb="15">
      <t>ウリアゲダカ</t>
    </rPh>
    <rPh sb="16" eb="19">
      <t>ソウシホン</t>
    </rPh>
    <phoneticPr fontId="2"/>
  </si>
  <si>
    <t xml:space="preserve"> 　12．当座比率＝当座資産÷流動負債</t>
    <rPh sb="5" eb="9">
      <t>トウザヒリツ</t>
    </rPh>
    <phoneticPr fontId="2"/>
  </si>
  <si>
    <t xml:space="preserve"> 　13．流動比率＝流動資産÷流動負債</t>
    <phoneticPr fontId="2"/>
  </si>
  <si>
    <t xml:space="preserve"> 　14．固定比率＝固定資産÷自己資本</t>
    <phoneticPr fontId="2"/>
  </si>
  <si>
    <t xml:space="preserve"> 　15．固定長期適合率＝固定資産÷（純資産+固定負債）</t>
    <phoneticPr fontId="2"/>
  </si>
  <si>
    <t xml:space="preserve"> 　16．自己資本比率＝自己資本÷総資本</t>
    <phoneticPr fontId="2"/>
  </si>
  <si>
    <t xml:space="preserve"> 　17．売上高負債比率＝負債計÷売上高</t>
    <rPh sb="13" eb="16">
      <t>フサイケイ</t>
    </rPh>
    <rPh sb="17" eb="20">
      <t>ウリアゲダカ</t>
    </rPh>
    <phoneticPr fontId="2"/>
  </si>
  <si>
    <t xml:space="preserve"> 　18．売上高キャッシュフロー比率＝（当期利益＋減価償却）÷売上高</t>
    <rPh sb="5" eb="8">
      <t>ウリアゲダカ</t>
    </rPh>
    <rPh sb="16" eb="18">
      <t>ヒリツ</t>
    </rPh>
    <rPh sb="20" eb="24">
      <t>トウキリエキ</t>
    </rPh>
    <rPh sb="25" eb="29">
      <t>ゲンカショウキャク</t>
    </rPh>
    <rPh sb="31" eb="33">
      <t>ウリアゲ</t>
    </rPh>
    <rPh sb="33" eb="34">
      <t>ダカ</t>
    </rPh>
    <phoneticPr fontId="2"/>
  </si>
  <si>
    <t xml:space="preserve"> 　19．借入金依存度＝（短期借入金＋長期借入金＋社債）÷資産計</t>
    <rPh sb="5" eb="11">
      <t>シャクニュウキンイゾンド</t>
    </rPh>
    <rPh sb="13" eb="18">
      <t>タンキシャクニュウキン</t>
    </rPh>
    <rPh sb="19" eb="24">
      <t>チョウキシャクニュウキン</t>
    </rPh>
    <rPh sb="25" eb="27">
      <t>シャサイ</t>
    </rPh>
    <rPh sb="29" eb="32">
      <t>シサンケイ</t>
    </rPh>
    <phoneticPr fontId="2"/>
  </si>
  <si>
    <t xml:space="preserve"> 　20．売上高増加率＝（当年度売上高－前年度売上高）÷前年度売上高</t>
    <rPh sb="5" eb="8">
      <t>ウリアゲダカ</t>
    </rPh>
    <rPh sb="8" eb="11">
      <t>ゾウカリツ</t>
    </rPh>
    <rPh sb="13" eb="16">
      <t>トウネンド</t>
    </rPh>
    <rPh sb="16" eb="18">
      <t>ウリアゲ</t>
    </rPh>
    <rPh sb="18" eb="19">
      <t>ダカ</t>
    </rPh>
    <rPh sb="20" eb="23">
      <t>ゼンネンド</t>
    </rPh>
    <rPh sb="23" eb="26">
      <t>ウリアゲダカ</t>
    </rPh>
    <rPh sb="28" eb="31">
      <t>ゼンネンド</t>
    </rPh>
    <rPh sb="31" eb="34">
      <t>ウリアゲダカ</t>
    </rPh>
    <phoneticPr fontId="2"/>
  </si>
  <si>
    <t xml:space="preserve"> 　21．営業利益増加率＝（当年度営業利益－前年度営業利益）÷前年度営業利益</t>
    <rPh sb="5" eb="9">
      <t>エイギョウリエキ</t>
    </rPh>
    <rPh sb="9" eb="12">
      <t>ゾウカリツ</t>
    </rPh>
    <rPh sb="14" eb="17">
      <t>トウネンド</t>
    </rPh>
    <rPh sb="17" eb="21">
      <t>エイギョウリエキ</t>
    </rPh>
    <rPh sb="22" eb="25">
      <t>ゼンネンド</t>
    </rPh>
    <rPh sb="25" eb="29">
      <t>エイギョウリエキ</t>
    </rPh>
    <rPh sb="31" eb="34">
      <t>ゼンネンド</t>
    </rPh>
    <rPh sb="34" eb="38">
      <t>エイギョウリエキ</t>
    </rPh>
    <phoneticPr fontId="2"/>
  </si>
  <si>
    <t xml:space="preserve"> 　22．経常利益増加率＝（当年度経常利益－前年度経常利益）÷前年度経常利益</t>
    <rPh sb="5" eb="9">
      <t>ケイジョウリエキ</t>
    </rPh>
    <rPh sb="9" eb="12">
      <t>ゾウカリツ</t>
    </rPh>
    <rPh sb="14" eb="17">
      <t>トウネンド</t>
    </rPh>
    <rPh sb="17" eb="21">
      <t>ケイジョウリエキ</t>
    </rPh>
    <rPh sb="22" eb="25">
      <t>ゼンネンド</t>
    </rPh>
    <rPh sb="25" eb="29">
      <t>ケイジョウリエキ</t>
    </rPh>
    <rPh sb="31" eb="34">
      <t>ゼンネンド</t>
    </rPh>
    <rPh sb="34" eb="36">
      <t>ケイジョウ</t>
    </rPh>
    <rPh sb="36" eb="38">
      <t>リエキ</t>
    </rPh>
    <phoneticPr fontId="2"/>
  </si>
  <si>
    <t xml:space="preserve"> 　23．自己資本増加率＝（当年度自己資本－前年度自己資本）÷前年度自己資本</t>
    <rPh sb="5" eb="9">
      <t>ジコシホン</t>
    </rPh>
    <rPh sb="9" eb="12">
      <t>ゾウカリツ</t>
    </rPh>
    <rPh sb="14" eb="17">
      <t>トウネンド</t>
    </rPh>
    <rPh sb="17" eb="21">
      <t>ジコシホン</t>
    </rPh>
    <rPh sb="22" eb="25">
      <t>ゼンネンド</t>
    </rPh>
    <rPh sb="25" eb="27">
      <t>ジコ</t>
    </rPh>
    <rPh sb="27" eb="29">
      <t>シホン</t>
    </rPh>
    <rPh sb="31" eb="38">
      <t>ゼンネンドジコシホン</t>
    </rPh>
    <phoneticPr fontId="2"/>
  </si>
  <si>
    <t>　　　損益分岐点売上高＝固定費÷（１－変動費÷売上高）</t>
    <rPh sb="3" eb="8">
      <t>ソンエキブンキテン</t>
    </rPh>
    <rPh sb="8" eb="11">
      <t>ウリアゲダカ</t>
    </rPh>
    <rPh sb="25" eb="26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</si>
</sst>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);[Red]\(#,##0.0\)"/>
    <numFmt numFmtId="177" formatCode="#,##0_);[Red]\(#,##0\)"/>
    <numFmt numFmtId="178" formatCode="#,##0.0;[Red]\-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Alignment="1">
      <alignment horizontal="right" vertical="center"/>
    </xf>
    <xf numFmtId="0" fontId="7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41" fontId="7" fillId="0" borderId="15" xfId="0" applyNumberFormat="1" applyFont="1" applyBorder="1" applyAlignment="1" applyProtection="1">
      <alignment vertical="center"/>
      <protection locked="0"/>
    </xf>
    <xf numFmtId="41" fontId="7" fillId="0" borderId="16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>
      <alignment vertical="center"/>
    </xf>
    <xf numFmtId="41" fontId="7" fillId="0" borderId="19" xfId="0" applyNumberFormat="1" applyFont="1" applyBorder="1" applyAlignment="1" applyProtection="1">
      <alignment vertical="center"/>
      <protection locked="0"/>
    </xf>
    <xf numFmtId="41" fontId="7" fillId="0" borderId="20" xfId="0" applyNumberFormat="1" applyFont="1" applyBorder="1" applyAlignment="1" applyProtection="1">
      <alignment vertical="center"/>
      <protection locked="0"/>
    </xf>
    <xf numFmtId="0" fontId="7" fillId="0" borderId="22" xfId="0" applyFont="1" applyBorder="1" applyAlignment="1">
      <alignment vertical="center"/>
    </xf>
    <xf numFmtId="41" fontId="7" fillId="0" borderId="23" xfId="0" applyNumberFormat="1" applyFont="1" applyBorder="1" applyAlignment="1" applyProtection="1">
      <alignment vertical="center"/>
      <protection locked="0"/>
    </xf>
    <xf numFmtId="41" fontId="7" fillId="0" borderId="24" xfId="0" applyNumberFormat="1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7" xfId="0" quotePrefix="1" applyFont="1" applyBorder="1" applyAlignment="1">
      <alignment horizontal="center" vertical="distributed"/>
    </xf>
    <xf numFmtId="0" fontId="4" fillId="2" borderId="5" xfId="0" applyFont="1" applyFill="1" applyBorder="1" applyAlignment="1">
      <alignment horizontal="center" vertical="distributed"/>
    </xf>
    <xf numFmtId="0" fontId="4" fillId="0" borderId="28" xfId="0" quotePrefix="1" applyFont="1" applyBorder="1" applyAlignment="1">
      <alignment horizontal="center" vertical="distributed"/>
    </xf>
    <xf numFmtId="0" fontId="4" fillId="0" borderId="3" xfId="0" quotePrefix="1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29" xfId="0" applyFont="1" applyBorder="1" applyAlignment="1">
      <alignment horizontal="center" vertical="distributed"/>
    </xf>
    <xf numFmtId="41" fontId="4" fillId="0" borderId="30" xfId="0" applyNumberFormat="1" applyFont="1" applyBorder="1" applyAlignment="1" applyProtection="1">
      <alignment horizontal="right" vertical="center"/>
      <protection locked="0"/>
    </xf>
    <xf numFmtId="0" fontId="4" fillId="3" borderId="31" xfId="0" applyFont="1" applyFill="1" applyBorder="1"/>
    <xf numFmtId="41" fontId="4" fillId="0" borderId="32" xfId="0" applyNumberFormat="1" applyFont="1" applyBorder="1" applyAlignment="1" applyProtection="1">
      <alignment horizontal="right" vertical="center"/>
      <protection locked="0"/>
    </xf>
    <xf numFmtId="41" fontId="4" fillId="0" borderId="33" xfId="0" applyNumberFormat="1" applyFont="1" applyBorder="1" applyAlignment="1" applyProtection="1">
      <alignment horizontal="right" vertical="center"/>
      <protection locked="0"/>
    </xf>
    <xf numFmtId="41" fontId="4" fillId="0" borderId="34" xfId="0" applyNumberFormat="1" applyFont="1" applyBorder="1" applyAlignment="1" applyProtection="1">
      <alignment horizontal="right" vertical="center"/>
      <protection locked="0"/>
    </xf>
    <xf numFmtId="41" fontId="4" fillId="0" borderId="35" xfId="0" applyNumberFormat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>
      <alignment horizontal="center" vertical="distributed"/>
    </xf>
    <xf numFmtId="41" fontId="4" fillId="0" borderId="38" xfId="0" applyNumberFormat="1" applyFont="1" applyBorder="1" applyAlignment="1" applyProtection="1">
      <alignment horizontal="right" vertical="center"/>
      <protection locked="0"/>
    </xf>
    <xf numFmtId="41" fontId="4" fillId="0" borderId="39" xfId="0" applyNumberFormat="1" applyFont="1" applyBorder="1" applyAlignment="1" applyProtection="1">
      <alignment horizontal="right" vertical="center"/>
      <protection locked="0"/>
    </xf>
    <xf numFmtId="0" fontId="4" fillId="0" borderId="40" xfId="0" applyFont="1" applyBorder="1" applyAlignment="1">
      <alignment horizontal="center" vertical="distributed"/>
    </xf>
    <xf numFmtId="41" fontId="4" fillId="0" borderId="41" xfId="0" applyNumberFormat="1" applyFont="1" applyBorder="1" applyAlignment="1" applyProtection="1">
      <alignment horizontal="right" vertical="center"/>
      <protection locked="0"/>
    </xf>
    <xf numFmtId="41" fontId="4" fillId="0" borderId="42" xfId="0" applyNumberFormat="1" applyFont="1" applyBorder="1" applyAlignment="1" applyProtection="1">
      <alignment horizontal="right" vertical="center"/>
      <protection locked="0"/>
    </xf>
    <xf numFmtId="41" fontId="4" fillId="0" borderId="43" xfId="0" applyNumberFormat="1" applyFont="1" applyBorder="1" applyAlignment="1" applyProtection="1">
      <alignment horizontal="right" vertical="center"/>
      <protection locked="0"/>
    </xf>
    <xf numFmtId="0" fontId="4" fillId="4" borderId="36" xfId="0" applyFont="1" applyFill="1" applyBorder="1" applyAlignment="1">
      <alignment horizontal="center" vertical="distributed"/>
    </xf>
    <xf numFmtId="0" fontId="4" fillId="3" borderId="44" xfId="0" applyFont="1" applyFill="1" applyBorder="1"/>
    <xf numFmtId="41" fontId="4" fillId="4" borderId="38" xfId="0" applyNumberFormat="1" applyFont="1" applyFill="1" applyBorder="1" applyAlignment="1">
      <alignment horizontal="right" vertical="center"/>
    </xf>
    <xf numFmtId="41" fontId="4" fillId="4" borderId="39" xfId="0" applyNumberFormat="1" applyFont="1" applyFill="1" applyBorder="1" applyAlignment="1">
      <alignment horizontal="right" vertical="center"/>
    </xf>
    <xf numFmtId="41" fontId="4" fillId="0" borderId="46" xfId="0" applyNumberFormat="1" applyFont="1" applyBorder="1" applyAlignment="1" applyProtection="1">
      <alignment horizontal="right" vertical="center"/>
      <protection locked="0"/>
    </xf>
    <xf numFmtId="0" fontId="4" fillId="3" borderId="47" xfId="0" applyFont="1" applyFill="1" applyBorder="1"/>
    <xf numFmtId="41" fontId="4" fillId="4" borderId="37" xfId="0" applyNumberFormat="1" applyFont="1" applyFill="1" applyBorder="1" applyAlignment="1" applyProtection="1">
      <alignment horizontal="right" vertical="center"/>
      <protection locked="0"/>
    </xf>
    <xf numFmtId="41" fontId="4" fillId="3" borderId="44" xfId="0" applyNumberFormat="1" applyFont="1" applyFill="1" applyBorder="1" applyAlignment="1" applyProtection="1">
      <alignment horizontal="right" vertical="center"/>
      <protection locked="0"/>
    </xf>
    <xf numFmtId="41" fontId="4" fillId="4" borderId="38" xfId="0" applyNumberFormat="1" applyFont="1" applyFill="1" applyBorder="1" applyAlignment="1" applyProtection="1">
      <alignment horizontal="right" vertical="center"/>
      <protection locked="0"/>
    </xf>
    <xf numFmtId="41" fontId="4" fillId="4" borderId="39" xfId="0" applyNumberFormat="1" applyFont="1" applyFill="1" applyBorder="1" applyAlignment="1" applyProtection="1">
      <alignment horizontal="right" vertical="center"/>
      <protection locked="0"/>
    </xf>
    <xf numFmtId="0" fontId="4" fillId="5" borderId="36" xfId="0" applyFont="1" applyFill="1" applyBorder="1" applyAlignment="1">
      <alignment horizontal="center" vertical="distributed"/>
    </xf>
    <xf numFmtId="41" fontId="4" fillId="5" borderId="37" xfId="0" applyNumberFormat="1" applyFont="1" applyFill="1" applyBorder="1" applyAlignment="1" applyProtection="1">
      <alignment horizontal="right" vertical="center"/>
      <protection locked="0"/>
    </xf>
    <xf numFmtId="41" fontId="4" fillId="5" borderId="38" xfId="0" applyNumberFormat="1" applyFont="1" applyFill="1" applyBorder="1" applyAlignment="1" applyProtection="1">
      <alignment horizontal="right" vertical="center"/>
      <protection locked="0"/>
    </xf>
    <xf numFmtId="41" fontId="4" fillId="5" borderId="39" xfId="0" applyNumberFormat="1" applyFont="1" applyFill="1" applyBorder="1" applyAlignment="1" applyProtection="1">
      <alignment horizontal="right" vertical="center"/>
      <protection locked="0"/>
    </xf>
    <xf numFmtId="41" fontId="4" fillId="5" borderId="34" xfId="0" applyNumberFormat="1" applyFont="1" applyFill="1" applyBorder="1" applyAlignment="1" applyProtection="1">
      <alignment horizontal="right" vertical="center"/>
      <protection locked="0"/>
    </xf>
    <xf numFmtId="41" fontId="4" fillId="3" borderId="47" xfId="0" applyNumberFormat="1" applyFont="1" applyFill="1" applyBorder="1" applyAlignment="1" applyProtection="1">
      <alignment horizontal="right" vertical="center"/>
      <protection locked="0"/>
    </xf>
    <xf numFmtId="41" fontId="4" fillId="5" borderId="35" xfId="0" applyNumberFormat="1" applyFont="1" applyFill="1" applyBorder="1" applyAlignment="1" applyProtection="1">
      <alignment horizontal="right" vertical="center"/>
      <protection locked="0"/>
    </xf>
    <xf numFmtId="41" fontId="4" fillId="4" borderId="34" xfId="0" applyNumberFormat="1" applyFont="1" applyFill="1" applyBorder="1" applyAlignment="1" applyProtection="1">
      <alignment horizontal="right" vertical="center"/>
      <protection locked="0"/>
    </xf>
    <xf numFmtId="41" fontId="4" fillId="4" borderId="35" xfId="0" applyNumberFormat="1" applyFont="1" applyFill="1" applyBorder="1" applyAlignment="1" applyProtection="1">
      <alignment horizontal="right" vertical="center"/>
      <protection locked="0"/>
    </xf>
    <xf numFmtId="41" fontId="4" fillId="4" borderId="42" xfId="0" applyNumberFormat="1" applyFont="1" applyFill="1" applyBorder="1" applyAlignment="1" applyProtection="1">
      <alignment horizontal="right" vertical="center"/>
      <protection locked="0"/>
    </xf>
    <xf numFmtId="41" fontId="4" fillId="3" borderId="48" xfId="0" applyNumberFormat="1" applyFont="1" applyFill="1" applyBorder="1" applyAlignment="1" applyProtection="1">
      <alignment horizontal="right" vertical="center"/>
      <protection locked="0"/>
    </xf>
    <xf numFmtId="41" fontId="4" fillId="4" borderId="43" xfId="0" applyNumberFormat="1" applyFont="1" applyFill="1" applyBorder="1" applyAlignment="1" applyProtection="1">
      <alignment horizontal="right" vertical="center"/>
      <protection locked="0"/>
    </xf>
    <xf numFmtId="0" fontId="4" fillId="5" borderId="40" xfId="0" applyFont="1" applyFill="1" applyBorder="1" applyAlignment="1">
      <alignment horizontal="center" vertical="distributed"/>
    </xf>
    <xf numFmtId="41" fontId="4" fillId="5" borderId="42" xfId="0" applyNumberFormat="1" applyFont="1" applyFill="1" applyBorder="1" applyAlignment="1" applyProtection="1">
      <alignment horizontal="right" vertical="center"/>
      <protection locked="0"/>
    </xf>
    <xf numFmtId="41" fontId="4" fillId="5" borderId="43" xfId="0" applyNumberFormat="1" applyFont="1" applyFill="1" applyBorder="1" applyAlignment="1" applyProtection="1">
      <alignment horizontal="right" vertical="center"/>
      <protection locked="0"/>
    </xf>
    <xf numFmtId="41" fontId="4" fillId="3" borderId="31" xfId="0" applyNumberFormat="1" applyFont="1" applyFill="1" applyBorder="1" applyAlignment="1" applyProtection="1">
      <alignment horizontal="right" vertical="center"/>
      <protection locked="0"/>
    </xf>
    <xf numFmtId="41" fontId="4" fillId="6" borderId="49" xfId="0" applyNumberFormat="1" applyFont="1" applyFill="1" applyBorder="1" applyAlignment="1" applyProtection="1">
      <alignment horizontal="right" vertical="center"/>
      <protection locked="0"/>
    </xf>
    <xf numFmtId="41" fontId="4" fillId="3" borderId="50" xfId="0" applyNumberFormat="1" applyFont="1" applyFill="1" applyBorder="1" applyAlignment="1" applyProtection="1">
      <alignment horizontal="right" vertical="center"/>
      <protection locked="0"/>
    </xf>
    <xf numFmtId="41" fontId="4" fillId="6" borderId="5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distributed"/>
    </xf>
    <xf numFmtId="0" fontId="4" fillId="0" borderId="52" xfId="0" quotePrefix="1" applyFont="1" applyBorder="1" applyAlignment="1">
      <alignment horizontal="center" vertical="distributed"/>
    </xf>
    <xf numFmtId="0" fontId="4" fillId="0" borderId="4" xfId="0" quotePrefix="1" applyFont="1" applyBorder="1" applyAlignment="1">
      <alignment horizontal="center" vertical="distributed"/>
    </xf>
    <xf numFmtId="41" fontId="4" fillId="0" borderId="53" xfId="0" applyNumberFormat="1" applyFont="1" applyBorder="1" applyAlignment="1" applyProtection="1">
      <alignment horizontal="right" vertical="center"/>
      <protection locked="0"/>
    </xf>
    <xf numFmtId="41" fontId="4" fillId="0" borderId="54" xfId="0" applyNumberFormat="1" applyFont="1" applyBorder="1" applyAlignment="1" applyProtection="1">
      <alignment horizontal="right" vertical="center"/>
      <protection locked="0"/>
    </xf>
    <xf numFmtId="41" fontId="4" fillId="0" borderId="44" xfId="0" applyNumberFormat="1" applyFont="1" applyBorder="1" applyAlignment="1" applyProtection="1">
      <alignment horizontal="right" vertical="center"/>
      <protection locked="0"/>
    </xf>
    <xf numFmtId="41" fontId="4" fillId="0" borderId="55" xfId="0" applyNumberFormat="1" applyFont="1" applyBorder="1" applyAlignment="1" applyProtection="1">
      <alignment horizontal="right" vertical="center"/>
      <protection locked="0"/>
    </xf>
    <xf numFmtId="41" fontId="4" fillId="4" borderId="55" xfId="0" applyNumberFormat="1" applyFont="1" applyFill="1" applyBorder="1" applyAlignment="1" applyProtection="1">
      <alignment horizontal="right" vertical="center"/>
      <protection locked="0"/>
    </xf>
    <xf numFmtId="41" fontId="4" fillId="5" borderId="41" xfId="0" applyNumberFormat="1" applyFont="1" applyFill="1" applyBorder="1" applyAlignment="1" applyProtection="1">
      <alignment horizontal="right" vertical="center"/>
      <protection locked="0"/>
    </xf>
    <xf numFmtId="41" fontId="4" fillId="5" borderId="56" xfId="0" applyNumberFormat="1" applyFont="1" applyFill="1" applyBorder="1" applyAlignment="1" applyProtection="1">
      <alignment horizontal="right" vertical="center"/>
      <protection locked="0"/>
    </xf>
    <xf numFmtId="41" fontId="4" fillId="0" borderId="57" xfId="0" applyNumberFormat="1" applyFont="1" applyBorder="1" applyAlignment="1" applyProtection="1">
      <alignment horizontal="right" vertical="center"/>
      <protection locked="0"/>
    </xf>
    <xf numFmtId="41" fontId="4" fillId="0" borderId="59" xfId="0" applyNumberFormat="1" applyFont="1" applyBorder="1" applyAlignment="1" applyProtection="1">
      <alignment horizontal="right" vertical="center"/>
      <protection locked="0"/>
    </xf>
    <xf numFmtId="41" fontId="4" fillId="0" borderId="48" xfId="0" applyNumberFormat="1" applyFont="1" applyBorder="1" applyAlignment="1" applyProtection="1">
      <alignment horizontal="right" vertical="center"/>
      <protection locked="0"/>
    </xf>
    <xf numFmtId="41" fontId="4" fillId="0" borderId="56" xfId="0" applyNumberFormat="1" applyFont="1" applyBorder="1" applyAlignment="1" applyProtection="1">
      <alignment horizontal="right" vertical="center"/>
      <protection locked="0"/>
    </xf>
    <xf numFmtId="41" fontId="4" fillId="5" borderId="60" xfId="0" applyNumberFormat="1" applyFont="1" applyFill="1" applyBorder="1" applyAlignment="1" applyProtection="1">
      <alignment horizontal="right" vertical="center"/>
      <protection locked="0"/>
    </xf>
    <xf numFmtId="41" fontId="4" fillId="5" borderId="61" xfId="0" applyNumberFormat="1" applyFont="1" applyFill="1" applyBorder="1" applyAlignment="1" applyProtection="1">
      <alignment horizontal="right" vertical="center"/>
      <protection locked="0"/>
    </xf>
    <xf numFmtId="41" fontId="4" fillId="6" borderId="27" xfId="0" applyNumberFormat="1" applyFont="1" applyFill="1" applyBorder="1"/>
    <xf numFmtId="41" fontId="4" fillId="6" borderId="27" xfId="0" applyNumberFormat="1" applyFont="1" applyFill="1" applyBorder="1" applyAlignment="1">
      <alignment horizontal="right" vertical="center"/>
    </xf>
    <xf numFmtId="41" fontId="4" fillId="6" borderId="4" xfId="0" applyNumberFormat="1" applyFont="1" applyFill="1" applyBorder="1" applyAlignment="1">
      <alignment horizontal="right" vertical="center"/>
    </xf>
    <xf numFmtId="176" fontId="3" fillId="7" borderId="12" xfId="0" applyNumberFormat="1" applyFont="1" applyFill="1" applyBorder="1" applyAlignment="1">
      <alignment horizontal="center" vertical="center" wrapText="1"/>
    </xf>
    <xf numFmtId="176" fontId="3" fillId="7" borderId="62" xfId="0" applyNumberFormat="1" applyFont="1" applyFill="1" applyBorder="1" applyAlignment="1">
      <alignment horizontal="center" vertical="center" wrapText="1"/>
    </xf>
    <xf numFmtId="176" fontId="3" fillId="7" borderId="17" xfId="0" applyNumberFormat="1" applyFont="1" applyFill="1" applyBorder="1" applyAlignment="1">
      <alignment horizontal="center" vertical="center" wrapText="1"/>
    </xf>
    <xf numFmtId="176" fontId="3" fillId="7" borderId="63" xfId="0" applyNumberFormat="1" applyFont="1" applyFill="1" applyBorder="1" applyAlignment="1">
      <alignment horizontal="center" vertical="center" wrapText="1"/>
    </xf>
    <xf numFmtId="177" fontId="3" fillId="7" borderId="17" xfId="0" applyNumberFormat="1" applyFont="1" applyFill="1" applyBorder="1" applyAlignment="1">
      <alignment horizontal="center" vertical="center" wrapText="1"/>
    </xf>
    <xf numFmtId="177" fontId="3" fillId="7" borderId="63" xfId="0" applyNumberFormat="1" applyFont="1" applyFill="1" applyBorder="1" applyAlignment="1">
      <alignment horizontal="center" vertical="center" wrapText="1"/>
    </xf>
    <xf numFmtId="177" fontId="3" fillId="7" borderId="64" xfId="0" applyNumberFormat="1" applyFont="1" applyFill="1" applyBorder="1" applyAlignment="1">
      <alignment horizontal="center" vertical="center" wrapText="1"/>
    </xf>
    <xf numFmtId="177" fontId="3" fillId="7" borderId="65" xfId="0" applyNumberFormat="1" applyFont="1" applyFill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177" fontId="3" fillId="8" borderId="17" xfId="0" applyNumberFormat="1" applyFont="1" applyFill="1" applyBorder="1" applyAlignment="1">
      <alignment horizontal="center" vertical="center" wrapText="1"/>
    </xf>
    <xf numFmtId="177" fontId="3" fillId="8" borderId="63" xfId="0" applyNumberFormat="1" applyFont="1" applyFill="1" applyBorder="1" applyAlignment="1">
      <alignment horizontal="center" vertical="center" wrapText="1"/>
    </xf>
    <xf numFmtId="10" fontId="3" fillId="6" borderId="12" xfId="0" applyNumberFormat="1" applyFont="1" applyFill="1" applyBorder="1" applyAlignment="1">
      <alignment horizontal="center" vertical="center" wrapText="1"/>
    </xf>
    <xf numFmtId="10" fontId="3" fillId="6" borderId="62" xfId="0" applyNumberFormat="1" applyFont="1" applyFill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0" fontId="3" fillId="6" borderId="63" xfId="0" applyNumberFormat="1" applyFont="1" applyFill="1" applyBorder="1" applyAlignment="1">
      <alignment horizontal="center" vertical="center" wrapText="1"/>
    </xf>
    <xf numFmtId="10" fontId="3" fillId="9" borderId="12" xfId="0" applyNumberFormat="1" applyFont="1" applyFill="1" applyBorder="1" applyAlignment="1">
      <alignment horizontal="center" vertical="center" wrapText="1"/>
    </xf>
    <xf numFmtId="10" fontId="3" fillId="9" borderId="62" xfId="0" applyNumberFormat="1" applyFont="1" applyFill="1" applyBorder="1" applyAlignment="1">
      <alignment horizontal="center" vertical="center" wrapText="1"/>
    </xf>
    <xf numFmtId="10" fontId="3" fillId="9" borderId="66" xfId="0" applyNumberFormat="1" applyFont="1" applyFill="1" applyBorder="1" applyAlignment="1">
      <alignment horizontal="center" vertical="center" wrapText="1"/>
    </xf>
    <xf numFmtId="10" fontId="3" fillId="9" borderId="67" xfId="0" applyNumberFormat="1" applyFont="1" applyFill="1" applyBorder="1" applyAlignment="1">
      <alignment horizontal="center" vertical="center" wrapText="1"/>
    </xf>
    <xf numFmtId="10" fontId="3" fillId="9" borderId="17" xfId="0" applyNumberFormat="1" applyFont="1" applyFill="1" applyBorder="1" applyAlignment="1">
      <alignment horizontal="center" vertical="center" wrapText="1"/>
    </xf>
    <xf numFmtId="10" fontId="3" fillId="9" borderId="63" xfId="0" applyNumberFormat="1" applyFont="1" applyFill="1" applyBorder="1" applyAlignment="1">
      <alignment horizontal="center" vertical="center" wrapText="1"/>
    </xf>
    <xf numFmtId="10" fontId="3" fillId="9" borderId="21" xfId="0" applyNumberFormat="1" applyFont="1" applyFill="1" applyBorder="1" applyAlignment="1">
      <alignment horizontal="center" vertical="center" wrapText="1"/>
    </xf>
    <xf numFmtId="10" fontId="3" fillId="9" borderId="6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7" fillId="0" borderId="1" xfId="0" quotePrefix="1" applyFont="1" applyBorder="1" applyAlignment="1">
      <alignment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vertical="center"/>
    </xf>
    <xf numFmtId="0" fontId="7" fillId="0" borderId="26" xfId="0" applyFont="1" applyBorder="1" applyAlignment="1">
      <alignment horizontal="right" vertical="center"/>
    </xf>
    <xf numFmtId="0" fontId="7" fillId="0" borderId="92" xfId="0" applyFont="1" applyBorder="1" applyAlignment="1">
      <alignment horizontal="right" vertical="center"/>
    </xf>
    <xf numFmtId="178" fontId="7" fillId="0" borderId="13" xfId="1" applyNumberFormat="1" applyFont="1" applyBorder="1" applyAlignment="1" applyProtection="1">
      <alignment vertical="center"/>
    </xf>
    <xf numFmtId="178" fontId="7" fillId="0" borderId="18" xfId="1" applyNumberFormat="1" applyFont="1" applyBorder="1" applyAlignment="1" applyProtection="1">
      <alignment vertical="center"/>
    </xf>
    <xf numFmtId="178" fontId="7" fillId="0" borderId="102" xfId="1" applyNumberFormat="1" applyFont="1" applyBorder="1" applyAlignment="1" applyProtection="1">
      <alignment vertical="center"/>
      <protection locked="0"/>
    </xf>
    <xf numFmtId="178" fontId="7" fillId="0" borderId="103" xfId="1" applyNumberFormat="1" applyFont="1" applyBorder="1" applyAlignment="1" applyProtection="1">
      <alignment vertical="center"/>
      <protection locked="0"/>
    </xf>
    <xf numFmtId="38" fontId="7" fillId="0" borderId="16" xfId="1" applyFont="1" applyBorder="1" applyAlignment="1" applyProtection="1">
      <alignment vertical="center"/>
      <protection locked="0"/>
    </xf>
    <xf numFmtId="38" fontId="7" fillId="0" borderId="20" xfId="1" applyFont="1" applyBorder="1" applyAlignment="1" applyProtection="1">
      <alignment vertical="center"/>
      <protection locked="0"/>
    </xf>
    <xf numFmtId="38" fontId="7" fillId="0" borderId="24" xfId="1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distributed"/>
    </xf>
    <xf numFmtId="41" fontId="4" fillId="0" borderId="0" xfId="0" applyNumberFormat="1" applyFont="1" applyAlignment="1" applyProtection="1">
      <alignment vertical="center"/>
      <protection locked="0"/>
    </xf>
    <xf numFmtId="41" fontId="4" fillId="0" borderId="3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0" fontId="3" fillId="0" borderId="17" xfId="0" applyNumberFormat="1" applyFont="1" applyBorder="1" applyAlignment="1">
      <alignment horizontal="center" vertical="center" wrapText="1"/>
    </xf>
    <xf numFmtId="10" fontId="3" fillId="0" borderId="6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26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vertical="top" textRotation="255"/>
    </xf>
    <xf numFmtId="0" fontId="0" fillId="0" borderId="26" xfId="0" quotePrefix="1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177" fontId="3" fillId="10" borderId="12" xfId="0" applyNumberFormat="1" applyFont="1" applyFill="1" applyBorder="1" applyAlignment="1">
      <alignment horizontal="center" vertical="center" wrapText="1"/>
    </xf>
    <xf numFmtId="177" fontId="3" fillId="10" borderId="62" xfId="0" applyNumberFormat="1" applyFont="1" applyFill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177" fontId="3" fillId="0" borderId="67" xfId="0" applyNumberFormat="1" applyFont="1" applyBorder="1" applyAlignment="1">
      <alignment horizontal="center" vertical="center" wrapText="1"/>
    </xf>
    <xf numFmtId="10" fontId="0" fillId="0" borderId="0" xfId="0" applyNumberFormat="1"/>
    <xf numFmtId="177" fontId="3" fillId="8" borderId="12" xfId="0" applyNumberFormat="1" applyFont="1" applyFill="1" applyBorder="1" applyAlignment="1">
      <alignment horizontal="center" vertical="center" wrapText="1"/>
    </xf>
    <xf numFmtId="177" fontId="3" fillId="8" borderId="62" xfId="0" applyNumberFormat="1" applyFont="1" applyFill="1" applyBorder="1" applyAlignment="1">
      <alignment horizontal="center" vertical="center" wrapText="1"/>
    </xf>
    <xf numFmtId="177" fontId="3" fillId="8" borderId="66" xfId="0" applyNumberFormat="1" applyFont="1" applyFill="1" applyBorder="1" applyAlignment="1">
      <alignment horizontal="center" vertical="center" wrapText="1"/>
    </xf>
    <xf numFmtId="177" fontId="3" fillId="8" borderId="6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0" fontId="3" fillId="0" borderId="97" xfId="0" applyNumberFormat="1" applyFont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/>
    <xf numFmtId="176" fontId="13" fillId="0" borderId="0" xfId="0" applyNumberFormat="1" applyFont="1"/>
    <xf numFmtId="10" fontId="13" fillId="0" borderId="0" xfId="0" applyNumberFormat="1" applyFont="1"/>
    <xf numFmtId="0" fontId="7" fillId="0" borderId="28" xfId="0" quotePrefix="1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4" fillId="0" borderId="28" xfId="0" applyFont="1" applyBorder="1" applyAlignment="1">
      <alignment horizontal="center" vertical="distributed"/>
    </xf>
    <xf numFmtId="0" fontId="4" fillId="0" borderId="32" xfId="0" applyFont="1" applyBorder="1" applyAlignment="1">
      <alignment horizontal="center" vertical="distributed"/>
    </xf>
    <xf numFmtId="0" fontId="4" fillId="0" borderId="38" xfId="0" applyFont="1" applyBorder="1" applyAlignment="1">
      <alignment horizontal="center" vertical="distributed"/>
    </xf>
    <xf numFmtId="0" fontId="4" fillId="0" borderId="42" xfId="0" applyFont="1" applyBorder="1" applyAlignment="1">
      <alignment horizontal="center" vertical="distributed"/>
    </xf>
    <xf numFmtId="0" fontId="4" fillId="4" borderId="38" xfId="0" applyFont="1" applyFill="1" applyBorder="1" applyAlignment="1">
      <alignment horizontal="center" vertical="distributed"/>
    </xf>
    <xf numFmtId="0" fontId="4" fillId="5" borderId="38" xfId="0" applyFont="1" applyFill="1" applyBorder="1" applyAlignment="1">
      <alignment horizontal="center" vertical="distributed"/>
    </xf>
    <xf numFmtId="0" fontId="4" fillId="5" borderId="42" xfId="0" applyFont="1" applyFill="1" applyBorder="1" applyAlignment="1">
      <alignment horizontal="center" vertical="distributed"/>
    </xf>
    <xf numFmtId="0" fontId="4" fillId="6" borderId="28" xfId="0" applyFont="1" applyFill="1" applyBorder="1" applyAlignment="1">
      <alignment horizontal="center" vertical="distributed"/>
    </xf>
    <xf numFmtId="178" fontId="7" fillId="0" borderId="106" xfId="1" applyNumberFormat="1" applyFont="1" applyBorder="1" applyAlignment="1" applyProtection="1">
      <alignment vertical="center"/>
      <protection locked="0"/>
    </xf>
    <xf numFmtId="0" fontId="7" fillId="0" borderId="107" xfId="0" applyFont="1" applyBorder="1" applyAlignment="1">
      <alignment horizontal="center" vertical="center"/>
    </xf>
    <xf numFmtId="178" fontId="7" fillId="0" borderId="108" xfId="1" applyNumberFormat="1" applyFont="1" applyBorder="1" applyAlignment="1" applyProtection="1">
      <alignment vertical="center"/>
      <protection locked="0"/>
    </xf>
    <xf numFmtId="0" fontId="7" fillId="0" borderId="109" xfId="0" applyFont="1" applyBorder="1" applyAlignment="1" applyProtection="1">
      <alignment vertical="center"/>
      <protection locked="0"/>
    </xf>
    <xf numFmtId="2" fontId="7" fillId="7" borderId="0" xfId="0" applyNumberFormat="1" applyFont="1" applyFill="1" applyAlignment="1">
      <alignment horizontal="right"/>
    </xf>
    <xf numFmtId="0" fontId="4" fillId="0" borderId="86" xfId="0" applyFont="1" applyBorder="1" applyAlignment="1">
      <alignment horizontal="center" vertical="distributed"/>
    </xf>
    <xf numFmtId="41" fontId="4" fillId="0" borderId="0" xfId="0" applyNumberFormat="1" applyFont="1" applyAlignment="1" applyProtection="1">
      <alignment horizontal="left" vertical="center"/>
      <protection locked="0"/>
    </xf>
    <xf numFmtId="0" fontId="4" fillId="0" borderId="122" xfId="0" applyFont="1" applyBorder="1" applyAlignment="1">
      <alignment horizontal="center" vertical="distributed"/>
    </xf>
    <xf numFmtId="0" fontId="4" fillId="0" borderId="123" xfId="0" applyFont="1" applyBorder="1" applyAlignment="1">
      <alignment horizontal="center" vertical="distributed"/>
    </xf>
    <xf numFmtId="0" fontId="4" fillId="4" borderId="123" xfId="0" applyFont="1" applyFill="1" applyBorder="1" applyAlignment="1">
      <alignment horizontal="center" vertical="distributed"/>
    </xf>
    <xf numFmtId="0" fontId="4" fillId="5" borderId="123" xfId="0" applyFont="1" applyFill="1" applyBorder="1" applyAlignment="1">
      <alignment horizontal="center" vertical="distributed"/>
    </xf>
    <xf numFmtId="0" fontId="4" fillId="0" borderId="124" xfId="0" applyFont="1" applyBorder="1" applyAlignment="1">
      <alignment horizontal="center" vertical="distributed"/>
    </xf>
    <xf numFmtId="0" fontId="4" fillId="5" borderId="124" xfId="0" applyFont="1" applyFill="1" applyBorder="1" applyAlignment="1">
      <alignment horizontal="center" vertical="distributed"/>
    </xf>
    <xf numFmtId="0" fontId="4" fillId="6" borderId="1" xfId="0" applyFont="1" applyFill="1" applyBorder="1" applyAlignment="1">
      <alignment horizontal="center" vertical="distributed"/>
    </xf>
    <xf numFmtId="41" fontId="4" fillId="6" borderId="28" xfId="0" applyNumberFormat="1" applyFont="1" applyFill="1" applyBorder="1"/>
    <xf numFmtId="0" fontId="4" fillId="0" borderId="86" xfId="0" applyFont="1" applyBorder="1"/>
    <xf numFmtId="0" fontId="4" fillId="0" borderId="91" xfId="0" applyFont="1" applyBorder="1"/>
    <xf numFmtId="0" fontId="4" fillId="0" borderId="82" xfId="0" applyFont="1" applyBorder="1"/>
    <xf numFmtId="0" fontId="4" fillId="4" borderId="82" xfId="0" applyFont="1" applyFill="1" applyBorder="1"/>
    <xf numFmtId="0" fontId="4" fillId="5" borderId="125" xfId="0" applyFont="1" applyFill="1" applyBorder="1"/>
    <xf numFmtId="0" fontId="4" fillId="0" borderId="89" xfId="0" applyFont="1" applyBorder="1"/>
    <xf numFmtId="0" fontId="4" fillId="0" borderId="125" xfId="0" applyFont="1" applyBorder="1"/>
    <xf numFmtId="0" fontId="4" fillId="5" borderId="84" xfId="0" applyFont="1" applyFill="1" applyBorder="1"/>
    <xf numFmtId="0" fontId="4" fillId="6" borderId="86" xfId="0" applyFont="1" applyFill="1" applyBorder="1"/>
    <xf numFmtId="41" fontId="4" fillId="5" borderId="49" xfId="0" applyNumberFormat="1" applyFont="1" applyFill="1" applyBorder="1" applyAlignment="1" applyProtection="1">
      <alignment horizontal="right" vertical="center"/>
      <protection locked="0"/>
    </xf>
    <xf numFmtId="41" fontId="4" fillId="6" borderId="28" xfId="0" applyNumberFormat="1" applyFont="1" applyFill="1" applyBorder="1" applyAlignment="1">
      <alignment horizontal="right" vertical="center"/>
    </xf>
    <xf numFmtId="41" fontId="4" fillId="11" borderId="38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4" fillId="0" borderId="123" xfId="0" applyFont="1" applyBorder="1" applyAlignment="1">
      <alignment horizontal="center" vertical="distributed"/>
    </xf>
    <xf numFmtId="0" fontId="14" fillId="0" borderId="38" xfId="0" applyFont="1" applyBorder="1" applyAlignment="1">
      <alignment horizontal="center" vertical="distributed"/>
    </xf>
    <xf numFmtId="0" fontId="6" fillId="0" borderId="11" xfId="0" applyFont="1" applyBorder="1"/>
    <xf numFmtId="0" fontId="7" fillId="0" borderId="11" xfId="0" applyFont="1" applyBorder="1"/>
    <xf numFmtId="0" fontId="4" fillId="0" borderId="92" xfId="0" quotePrefix="1" applyFont="1" applyBorder="1" applyAlignment="1">
      <alignment horizontal="center" vertical="distributed"/>
    </xf>
    <xf numFmtId="0" fontId="4" fillId="0" borderId="26" xfId="0" applyFont="1" applyBorder="1" applyAlignment="1">
      <alignment horizontal="center" vertical="distributed"/>
    </xf>
    <xf numFmtId="0" fontId="4" fillId="0" borderId="45" xfId="0" applyFont="1" applyBorder="1" applyAlignment="1">
      <alignment horizontal="center"/>
    </xf>
    <xf numFmtId="0" fontId="8" fillId="0" borderId="52" xfId="0" applyFont="1" applyBorder="1" applyAlignment="1">
      <alignment horizontal="center" vertical="distributed"/>
    </xf>
    <xf numFmtId="0" fontId="4" fillId="0" borderId="31" xfId="0" applyFont="1" applyBorder="1" applyAlignment="1">
      <alignment horizontal="center" vertical="distributed"/>
    </xf>
    <xf numFmtId="0" fontId="4" fillId="0" borderId="45" xfId="0" applyFont="1" applyBorder="1" applyAlignment="1">
      <alignment horizontal="center" vertical="distributed"/>
    </xf>
    <xf numFmtId="0" fontId="4" fillId="0" borderId="129" xfId="0" applyFont="1" applyBorder="1" applyAlignment="1">
      <alignment horizontal="center" vertical="distributed"/>
    </xf>
    <xf numFmtId="0" fontId="4" fillId="12" borderId="36" xfId="0" applyFont="1" applyFill="1" applyBorder="1" applyAlignment="1">
      <alignment horizontal="center" vertical="distributed"/>
    </xf>
    <xf numFmtId="0" fontId="4" fillId="4" borderId="129" xfId="0" applyFont="1" applyFill="1" applyBorder="1" applyAlignment="1">
      <alignment horizontal="center" vertical="distributed"/>
    </xf>
    <xf numFmtId="0" fontId="4" fillId="4" borderId="40" xfId="0" applyFont="1" applyFill="1" applyBorder="1" applyAlignment="1">
      <alignment horizontal="center" vertical="distributed"/>
    </xf>
    <xf numFmtId="0" fontId="4" fillId="6" borderId="128" xfId="0" applyFont="1" applyFill="1" applyBorder="1" applyAlignment="1">
      <alignment horizontal="center" vertical="distributed"/>
    </xf>
    <xf numFmtId="0" fontId="4" fillId="0" borderId="48" xfId="0" applyFont="1" applyBorder="1" applyAlignment="1">
      <alignment horizontal="center" vertical="distributed"/>
    </xf>
    <xf numFmtId="0" fontId="4" fillId="11" borderId="44" xfId="0" applyFont="1" applyFill="1" applyBorder="1" applyAlignment="1">
      <alignment horizontal="center" vertical="distributed"/>
    </xf>
    <xf numFmtId="0" fontId="4" fillId="0" borderId="44" xfId="0" applyFont="1" applyBorder="1" applyAlignment="1">
      <alignment horizontal="center" vertical="distributed"/>
    </xf>
    <xf numFmtId="0" fontId="4" fillId="0" borderId="47" xfId="0" applyFont="1" applyBorder="1" applyAlignment="1">
      <alignment horizontal="center" vertical="distributed"/>
    </xf>
    <xf numFmtId="0" fontId="4" fillId="12" borderId="47" xfId="0" applyFont="1" applyFill="1" applyBorder="1" applyAlignment="1">
      <alignment horizontal="center" vertical="distributed"/>
    </xf>
    <xf numFmtId="0" fontId="4" fillId="12" borderId="31" xfId="0" applyFont="1" applyFill="1" applyBorder="1" applyAlignment="1">
      <alignment horizontal="center" vertical="distributed"/>
    </xf>
    <xf numFmtId="0" fontId="4" fillId="12" borderId="44" xfId="0" applyFont="1" applyFill="1" applyBorder="1" applyAlignment="1">
      <alignment horizontal="center" vertical="distributed"/>
    </xf>
    <xf numFmtId="0" fontId="4" fillId="11" borderId="47" xfId="0" applyFont="1" applyFill="1" applyBorder="1" applyAlignment="1">
      <alignment horizontal="center" vertical="distributed"/>
    </xf>
    <xf numFmtId="0" fontId="4" fillId="11" borderId="48" xfId="0" applyFont="1" applyFill="1" applyBorder="1" applyAlignment="1">
      <alignment horizontal="center" vertical="distributed"/>
    </xf>
    <xf numFmtId="0" fontId="4" fillId="0" borderId="53" xfId="0" applyFont="1" applyBorder="1" applyAlignment="1">
      <alignment horizontal="center" vertical="distributed"/>
    </xf>
    <xf numFmtId="41" fontId="4" fillId="0" borderId="130" xfId="0" applyNumberFormat="1" applyFont="1" applyBorder="1" applyAlignment="1" applyProtection="1">
      <alignment horizontal="right" vertical="center"/>
      <protection locked="0"/>
    </xf>
    <xf numFmtId="41" fontId="4" fillId="0" borderId="133" xfId="0" applyNumberFormat="1" applyFont="1" applyBorder="1" applyAlignment="1" applyProtection="1">
      <alignment vertical="center"/>
      <protection locked="0"/>
    </xf>
    <xf numFmtId="41" fontId="4" fillId="0" borderId="135" xfId="0" applyNumberFormat="1" applyFont="1" applyBorder="1" applyAlignment="1" applyProtection="1">
      <alignment horizontal="right" vertical="center"/>
      <protection locked="0"/>
    </xf>
    <xf numFmtId="41" fontId="4" fillId="0" borderId="136" xfId="0" applyNumberFormat="1" applyFont="1" applyBorder="1" applyAlignment="1" applyProtection="1">
      <alignment vertical="center"/>
      <protection locked="0"/>
    </xf>
    <xf numFmtId="0" fontId="4" fillId="0" borderId="138" xfId="0" applyFont="1" applyBorder="1" applyAlignment="1">
      <alignment horizontal="center"/>
    </xf>
    <xf numFmtId="0" fontId="4" fillId="0" borderId="135" xfId="0" applyFont="1" applyBorder="1" applyAlignment="1">
      <alignment horizontal="center" vertical="distributed"/>
    </xf>
    <xf numFmtId="0" fontId="4" fillId="4" borderId="135" xfId="0" applyFont="1" applyFill="1" applyBorder="1" applyAlignment="1">
      <alignment horizontal="center" vertical="distributed"/>
    </xf>
    <xf numFmtId="0" fontId="4" fillId="4" borderId="138" xfId="0" applyFont="1" applyFill="1" applyBorder="1" applyAlignment="1">
      <alignment horizontal="center" vertical="distributed"/>
    </xf>
    <xf numFmtId="0" fontId="4" fillId="0" borderId="2" xfId="0" applyFont="1" applyBorder="1"/>
    <xf numFmtId="0" fontId="4" fillId="4" borderId="139" xfId="0" applyFont="1" applyFill="1" applyBorder="1" applyAlignment="1">
      <alignment horizontal="center" vertical="distributed"/>
    </xf>
    <xf numFmtId="0" fontId="4" fillId="4" borderId="105" xfId="0" applyFont="1" applyFill="1" applyBorder="1" applyAlignment="1">
      <alignment horizontal="center" vertical="distributed"/>
    </xf>
    <xf numFmtId="41" fontId="4" fillId="0" borderId="137" xfId="0" applyNumberFormat="1" applyFont="1" applyBorder="1" applyAlignment="1" applyProtection="1">
      <alignment horizontal="right" vertical="center"/>
      <protection locked="0"/>
    </xf>
    <xf numFmtId="0" fontId="4" fillId="0" borderId="140" xfId="0" applyFont="1" applyBorder="1" applyAlignment="1">
      <alignment horizontal="center" vertical="distributed"/>
    </xf>
    <xf numFmtId="0" fontId="4" fillId="12" borderId="48" xfId="0" applyFont="1" applyFill="1" applyBorder="1" applyAlignment="1">
      <alignment horizontal="center" vertical="distributed"/>
    </xf>
    <xf numFmtId="0" fontId="4" fillId="13" borderId="50" xfId="0" applyFont="1" applyFill="1" applyBorder="1" applyAlignment="1">
      <alignment horizontal="center" vertical="distributed"/>
    </xf>
    <xf numFmtId="0" fontId="10" fillId="0" borderId="0" xfId="0" applyFont="1" applyAlignment="1">
      <alignment vertical="top"/>
    </xf>
    <xf numFmtId="0" fontId="7" fillId="0" borderId="72" xfId="0" applyFont="1" applyBorder="1" applyAlignment="1">
      <alignment horizontal="center" vertical="center"/>
    </xf>
    <xf numFmtId="38" fontId="4" fillId="4" borderId="135" xfId="1" applyFont="1" applyFill="1" applyBorder="1" applyAlignment="1">
      <alignment vertical="distributed"/>
    </xf>
    <xf numFmtId="38" fontId="4" fillId="4" borderId="136" xfId="1" applyFont="1" applyFill="1" applyBorder="1" applyAlignment="1">
      <alignment vertical="distributed"/>
    </xf>
    <xf numFmtId="38" fontId="4" fillId="4" borderId="139" xfId="1" applyFont="1" applyFill="1" applyBorder="1" applyAlignment="1">
      <alignment vertical="distributed"/>
    </xf>
    <xf numFmtId="38" fontId="4" fillId="4" borderId="98" xfId="1" applyFont="1" applyFill="1" applyBorder="1" applyAlignment="1">
      <alignment vertical="distributed"/>
    </xf>
    <xf numFmtId="10" fontId="16" fillId="0" borderId="68" xfId="0" applyNumberFormat="1" applyFont="1" applyBorder="1" applyAlignment="1">
      <alignment horizontal="center" vertical="center" wrapText="1"/>
    </xf>
    <xf numFmtId="3" fontId="0" fillId="7" borderId="69" xfId="1" applyNumberFormat="1" applyFont="1" applyFill="1" applyBorder="1" applyAlignment="1">
      <alignment horizontal="right"/>
    </xf>
    <xf numFmtId="3" fontId="0" fillId="7" borderId="70" xfId="1" applyNumberFormat="1" applyFont="1" applyFill="1" applyBorder="1" applyAlignment="1">
      <alignment horizontal="right"/>
    </xf>
    <xf numFmtId="3" fontId="0" fillId="7" borderId="15" xfId="1" applyNumberFormat="1" applyFont="1" applyFill="1" applyBorder="1" applyAlignment="1">
      <alignment horizontal="right"/>
    </xf>
    <xf numFmtId="3" fontId="0" fillId="7" borderId="71" xfId="1" applyNumberFormat="1" applyFont="1" applyFill="1" applyBorder="1" applyAlignment="1">
      <alignment horizontal="right"/>
    </xf>
    <xf numFmtId="3" fontId="0" fillId="7" borderId="72" xfId="1" applyNumberFormat="1" applyFont="1" applyFill="1" applyBorder="1" applyAlignment="1">
      <alignment horizontal="right"/>
    </xf>
    <xf numFmtId="3" fontId="0" fillId="7" borderId="19" xfId="1" applyNumberFormat="1" applyFont="1" applyFill="1" applyBorder="1" applyAlignment="1">
      <alignment horizontal="right"/>
    </xf>
    <xf numFmtId="3" fontId="0" fillId="7" borderId="73" xfId="1" applyNumberFormat="1" applyFont="1" applyFill="1" applyBorder="1" applyAlignment="1">
      <alignment horizontal="right"/>
    </xf>
    <xf numFmtId="3" fontId="0" fillId="7" borderId="74" xfId="1" applyNumberFormat="1" applyFont="1" applyFill="1" applyBorder="1" applyAlignment="1">
      <alignment horizontal="right"/>
    </xf>
    <xf numFmtId="3" fontId="0" fillId="7" borderId="75" xfId="1" applyNumberFormat="1" applyFont="1" applyFill="1" applyBorder="1" applyAlignment="1">
      <alignment horizontal="right"/>
    </xf>
    <xf numFmtId="4" fontId="0" fillId="10" borderId="76" xfId="0" applyNumberFormat="1" applyFill="1" applyBorder="1" applyAlignment="1">
      <alignment horizontal="right"/>
    </xf>
    <xf numFmtId="4" fontId="0" fillId="10" borderId="77" xfId="0" applyNumberFormat="1" applyFill="1" applyBorder="1" applyAlignment="1">
      <alignment horizontal="right"/>
    </xf>
    <xf numFmtId="4" fontId="0" fillId="10" borderId="78" xfId="0" applyNumberFormat="1" applyFill="1" applyBorder="1" applyAlignment="1">
      <alignment horizontal="right"/>
    </xf>
    <xf numFmtId="4" fontId="0" fillId="0" borderId="71" xfId="0" applyNumberFormat="1" applyBorder="1" applyAlignment="1">
      <alignment horizontal="right"/>
    </xf>
    <xf numFmtId="4" fontId="0" fillId="0" borderId="72" xfId="0" applyNumberFormat="1" applyBorder="1" applyAlignment="1">
      <alignment horizontal="right"/>
    </xf>
    <xf numFmtId="4" fontId="0" fillId="0" borderId="19" xfId="0" applyNumberFormat="1" applyBorder="1" applyAlignment="1">
      <alignment horizontal="right"/>
    </xf>
    <xf numFmtId="4" fontId="0" fillId="0" borderId="105" xfId="0" applyNumberFormat="1" applyBorder="1" applyAlignment="1">
      <alignment horizontal="right"/>
    </xf>
    <xf numFmtId="4" fontId="0" fillId="10" borderId="11" xfId="0" applyNumberFormat="1" applyFill="1" applyBorder="1" applyAlignment="1">
      <alignment horizontal="right"/>
    </xf>
    <xf numFmtId="4" fontId="0" fillId="10" borderId="23" xfId="0" applyNumberFormat="1" applyFill="1" applyBorder="1" applyAlignment="1">
      <alignment horizontal="right"/>
    </xf>
    <xf numFmtId="4" fontId="0" fillId="8" borderId="76" xfId="0" applyNumberFormat="1" applyFill="1" applyBorder="1" applyAlignment="1">
      <alignment horizontal="right"/>
    </xf>
    <xf numFmtId="4" fontId="0" fillId="8" borderId="77" xfId="0" applyNumberFormat="1" applyFill="1" applyBorder="1" applyAlignment="1">
      <alignment horizontal="right"/>
    </xf>
    <xf numFmtId="4" fontId="0" fillId="8" borderId="78" xfId="0" applyNumberFormat="1" applyFill="1" applyBorder="1" applyAlignment="1">
      <alignment horizontal="right"/>
    </xf>
    <xf numFmtId="4" fontId="0" fillId="8" borderId="71" xfId="0" applyNumberFormat="1" applyFill="1" applyBorder="1" applyAlignment="1">
      <alignment horizontal="right"/>
    </xf>
    <xf numFmtId="4" fontId="0" fillId="8" borderId="72" xfId="0" applyNumberFormat="1" applyFill="1" applyBorder="1" applyAlignment="1">
      <alignment horizontal="right"/>
    </xf>
    <xf numFmtId="4" fontId="0" fillId="8" borderId="19" xfId="0" applyNumberFormat="1" applyFill="1" applyBorder="1" applyAlignment="1">
      <alignment horizontal="right"/>
    </xf>
    <xf numFmtId="4" fontId="0" fillId="8" borderId="79" xfId="0" applyNumberFormat="1" applyFill="1" applyBorder="1" applyAlignment="1">
      <alignment horizontal="right"/>
    </xf>
    <xf numFmtId="4" fontId="0" fillId="8" borderId="80" xfId="0" applyNumberFormat="1" applyFill="1" applyBorder="1" applyAlignment="1">
      <alignment horizontal="right"/>
    </xf>
    <xf numFmtId="4" fontId="0" fillId="8" borderId="23" xfId="0" applyNumberFormat="1" applyFill="1" applyBorder="1" applyAlignment="1">
      <alignment horizontal="right"/>
    </xf>
    <xf numFmtId="4" fontId="0" fillId="6" borderId="76" xfId="0" applyNumberFormat="1" applyFill="1" applyBorder="1" applyAlignment="1">
      <alignment horizontal="right"/>
    </xf>
    <xf numFmtId="4" fontId="0" fillId="6" borderId="77" xfId="0" applyNumberFormat="1" applyFill="1" applyBorder="1" applyAlignment="1">
      <alignment horizontal="right"/>
    </xf>
    <xf numFmtId="4" fontId="0" fillId="6" borderId="78" xfId="0" applyNumberFormat="1" applyFill="1" applyBorder="1" applyAlignment="1">
      <alignment horizontal="right"/>
    </xf>
    <xf numFmtId="4" fontId="0" fillId="6" borderId="71" xfId="0" applyNumberFormat="1" applyFill="1" applyBorder="1" applyAlignment="1">
      <alignment horizontal="right"/>
    </xf>
    <xf numFmtId="4" fontId="0" fillId="6" borderId="72" xfId="0" applyNumberFormat="1" applyFill="1" applyBorder="1" applyAlignment="1">
      <alignment horizontal="right"/>
    </xf>
    <xf numFmtId="4" fontId="0" fillId="6" borderId="19" xfId="0" applyNumberFormat="1" applyFill="1" applyBorder="1" applyAlignment="1">
      <alignment horizontal="right"/>
    </xf>
    <xf numFmtId="4" fontId="0" fillId="6" borderId="45" xfId="0" applyNumberFormat="1" applyFill="1" applyBorder="1" applyAlignment="1">
      <alignment horizontal="right"/>
    </xf>
    <xf numFmtId="4" fontId="0" fillId="6" borderId="104" xfId="0" applyNumberFormat="1" applyFill="1" applyBorder="1" applyAlignment="1">
      <alignment horizontal="right"/>
    </xf>
    <xf numFmtId="4" fontId="0" fillId="6" borderId="46" xfId="0" applyNumberFormat="1" applyFill="1" applyBorder="1" applyAlignment="1">
      <alignment horizontal="right"/>
    </xf>
    <xf numFmtId="4" fontId="0" fillId="9" borderId="76" xfId="0" applyNumberFormat="1" applyFill="1" applyBorder="1" applyAlignment="1">
      <alignment horizontal="right"/>
    </xf>
    <xf numFmtId="4" fontId="0" fillId="9" borderId="77" xfId="0" applyNumberFormat="1" applyFill="1" applyBorder="1" applyAlignment="1">
      <alignment horizontal="right"/>
    </xf>
    <xf numFmtId="4" fontId="0" fillId="9" borderId="78" xfId="0" applyNumberFormat="1" applyFill="1" applyBorder="1" applyAlignment="1">
      <alignment horizontal="right"/>
    </xf>
    <xf numFmtId="4" fontId="0" fillId="9" borderId="69" xfId="0" applyNumberFormat="1" applyFill="1" applyBorder="1" applyAlignment="1">
      <alignment horizontal="right"/>
    </xf>
    <xf numFmtId="4" fontId="0" fillId="9" borderId="70" xfId="0" applyNumberFormat="1" applyFill="1" applyBorder="1" applyAlignment="1">
      <alignment horizontal="right"/>
    </xf>
    <xf numFmtId="4" fontId="0" fillId="9" borderId="15" xfId="0" applyNumberFormat="1" applyFill="1" applyBorder="1" applyAlignment="1">
      <alignment horizontal="right"/>
    </xf>
    <xf numFmtId="4" fontId="0" fillId="9" borderId="71" xfId="0" applyNumberFormat="1" applyFill="1" applyBorder="1" applyAlignment="1">
      <alignment horizontal="right"/>
    </xf>
    <xf numFmtId="4" fontId="0" fillId="9" borderId="72" xfId="0" applyNumberFormat="1" applyFill="1" applyBorder="1" applyAlignment="1">
      <alignment horizontal="right"/>
    </xf>
    <xf numFmtId="4" fontId="0" fillId="9" borderId="19" xfId="0" applyNumberFormat="1" applyFill="1" applyBorder="1" applyAlignment="1">
      <alignment horizontal="right"/>
    </xf>
    <xf numFmtId="4" fontId="0" fillId="9" borderId="79" xfId="0" applyNumberFormat="1" applyFill="1" applyBorder="1" applyAlignment="1">
      <alignment horizontal="right"/>
    </xf>
    <xf numFmtId="4" fontId="0" fillId="9" borderId="80" xfId="0" applyNumberFormat="1" applyFill="1" applyBorder="1" applyAlignment="1">
      <alignment horizontal="right"/>
    </xf>
    <xf numFmtId="4" fontId="0" fillId="9" borderId="23" xfId="0" applyNumberFormat="1" applyFill="1" applyBorder="1" applyAlignment="1">
      <alignment horizontal="right"/>
    </xf>
    <xf numFmtId="4" fontId="0" fillId="6" borderId="108" xfId="0" applyNumberFormat="1" applyFill="1" applyBorder="1" applyAlignment="1">
      <alignment horizontal="right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8" fillId="0" borderId="110" xfId="0" applyFont="1" applyBorder="1" applyAlignment="1">
      <alignment horizontal="center" vertical="center" shrinkToFit="1"/>
    </xf>
    <xf numFmtId="0" fontId="8" fillId="0" borderId="111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7" fillId="0" borderId="28" xfId="0" quotePrefix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178" fontId="7" fillId="0" borderId="12" xfId="1" applyNumberFormat="1" applyFont="1" applyBorder="1" applyAlignment="1" applyProtection="1">
      <alignment horizontal="right" vertical="center"/>
      <protection locked="0"/>
    </xf>
    <xf numFmtId="178" fontId="7" fillId="0" borderId="99" xfId="1" applyNumberFormat="1" applyFont="1" applyBorder="1" applyAlignment="1" applyProtection="1">
      <alignment horizontal="right" vertical="center"/>
      <protection locked="0"/>
    </xf>
    <xf numFmtId="0" fontId="7" fillId="0" borderId="116" xfId="0" applyFont="1" applyBorder="1" applyAlignment="1" applyProtection="1">
      <alignment horizontal="center" vertical="center"/>
      <protection locked="0"/>
    </xf>
    <xf numFmtId="0" fontId="7" fillId="0" borderId="117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>
      <alignment horizontal="center" vertical="distributed"/>
    </xf>
    <xf numFmtId="0" fontId="4" fillId="0" borderId="28" xfId="0" applyFont="1" applyBorder="1" applyAlignment="1">
      <alignment horizontal="center" vertical="distributed"/>
    </xf>
    <xf numFmtId="178" fontId="7" fillId="0" borderId="17" xfId="1" applyNumberFormat="1" applyFont="1" applyBorder="1" applyAlignment="1" applyProtection="1">
      <alignment horizontal="right" vertical="center"/>
      <protection locked="0"/>
    </xf>
    <xf numFmtId="178" fontId="7" fillId="0" borderId="100" xfId="1" applyNumberFormat="1" applyFont="1" applyBorder="1" applyAlignment="1" applyProtection="1">
      <alignment horizontal="right" vertical="center"/>
      <protection locked="0"/>
    </xf>
    <xf numFmtId="0" fontId="7" fillId="0" borderId="118" xfId="0" applyFont="1" applyBorder="1" applyAlignment="1" applyProtection="1">
      <alignment horizontal="center" vertical="center"/>
      <protection locked="0"/>
    </xf>
    <xf numFmtId="0" fontId="7" fillId="0" borderId="119" xfId="0" applyFont="1" applyBorder="1" applyAlignment="1" applyProtection="1">
      <alignment horizontal="center" vertical="center"/>
      <protection locked="0"/>
    </xf>
    <xf numFmtId="0" fontId="7" fillId="0" borderId="120" xfId="0" applyFont="1" applyBorder="1" applyAlignment="1" applyProtection="1">
      <alignment horizontal="center" vertical="center"/>
      <protection locked="0"/>
    </xf>
    <xf numFmtId="0" fontId="7" fillId="0" borderId="121" xfId="0" applyFont="1" applyBorder="1" applyAlignment="1" applyProtection="1">
      <alignment horizontal="center" vertical="center"/>
      <protection locked="0"/>
    </xf>
    <xf numFmtId="178" fontId="7" fillId="0" borderId="21" xfId="1" applyNumberFormat="1" applyFont="1" applyBorder="1" applyAlignment="1" applyProtection="1">
      <alignment horizontal="right" vertical="center"/>
      <protection locked="0"/>
    </xf>
    <xf numFmtId="178" fontId="7" fillId="0" borderId="101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0" fontId="7" fillId="0" borderId="85" xfId="0" applyFont="1" applyBorder="1" applyAlignment="1">
      <alignment horizontal="center"/>
    </xf>
    <xf numFmtId="0" fontId="4" fillId="0" borderId="92" xfId="0" applyFont="1" applyBorder="1"/>
    <xf numFmtId="38" fontId="4" fillId="0" borderId="131" xfId="1" applyFont="1" applyBorder="1" applyAlignment="1">
      <alignment vertical="distributed"/>
    </xf>
    <xf numFmtId="38" fontId="4" fillId="0" borderId="132" xfId="1" applyFont="1" applyBorder="1" applyAlignment="1">
      <alignment vertical="distributed"/>
    </xf>
    <xf numFmtId="38" fontId="4" fillId="0" borderId="134" xfId="1" applyFont="1" applyBorder="1" applyAlignment="1">
      <alignment vertical="distributed"/>
    </xf>
    <xf numFmtId="38" fontId="4" fillId="0" borderId="137" xfId="1" applyFont="1" applyBorder="1" applyAlignment="1">
      <alignment vertical="distributed"/>
    </xf>
    <xf numFmtId="38" fontId="4" fillId="4" borderId="134" xfId="1" applyFont="1" applyFill="1" applyBorder="1" applyAlignment="1">
      <alignment vertical="distributed"/>
    </xf>
    <xf numFmtId="38" fontId="4" fillId="4" borderId="137" xfId="1" applyFont="1" applyFill="1" applyBorder="1" applyAlignment="1">
      <alignment vertical="distributed"/>
    </xf>
    <xf numFmtId="38" fontId="4" fillId="0" borderId="140" xfId="1" applyFont="1" applyBorder="1" applyAlignment="1">
      <alignment vertical="distributed"/>
    </xf>
    <xf numFmtId="38" fontId="4" fillId="4" borderId="11" xfId="1" applyFont="1" applyFill="1" applyBorder="1" applyAlignment="1">
      <alignment vertical="distributed"/>
    </xf>
    <xf numFmtId="38" fontId="4" fillId="4" borderId="10" xfId="1" applyFont="1" applyFill="1" applyBorder="1" applyAlignment="1">
      <alignment vertical="distributed"/>
    </xf>
    <xf numFmtId="0" fontId="4" fillId="0" borderId="81" xfId="0" applyFont="1" applyBorder="1" applyAlignment="1">
      <alignment horizontal="center" vertical="distributed"/>
    </xf>
    <xf numFmtId="0" fontId="4" fillId="0" borderId="38" xfId="0" applyFont="1" applyBorder="1" applyAlignment="1">
      <alignment horizontal="center" vertical="distributed"/>
    </xf>
    <xf numFmtId="0" fontId="4" fillId="4" borderId="81" xfId="0" applyFont="1" applyFill="1" applyBorder="1" applyAlignment="1">
      <alignment horizontal="center" vertical="distributed"/>
    </xf>
    <xf numFmtId="0" fontId="4" fillId="4" borderId="38" xfId="0" applyFont="1" applyFill="1" applyBorder="1" applyAlignment="1">
      <alignment horizontal="center" vertical="distributed"/>
    </xf>
    <xf numFmtId="41" fontId="4" fillId="0" borderId="37" xfId="0" applyNumberFormat="1" applyFont="1" applyBorder="1" applyAlignment="1" applyProtection="1">
      <alignment horizontal="center" vertical="center"/>
      <protection locked="0"/>
    </xf>
    <xf numFmtId="41" fontId="4" fillId="0" borderId="82" xfId="0" applyNumberFormat="1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distributed"/>
    </xf>
    <xf numFmtId="0" fontId="4" fillId="5" borderId="87" xfId="0" applyFont="1" applyFill="1" applyBorder="1" applyAlignment="1">
      <alignment horizontal="center" vertical="distributed"/>
    </xf>
    <xf numFmtId="0" fontId="4" fillId="5" borderId="126" xfId="0" applyFont="1" applyFill="1" applyBorder="1" applyAlignment="1">
      <alignment horizontal="center" vertical="distributed"/>
    </xf>
    <xf numFmtId="0" fontId="4" fillId="0" borderId="88" xfId="0" applyFont="1" applyBorder="1" applyAlignment="1">
      <alignment horizontal="center" vertical="distributed"/>
    </xf>
    <xf numFmtId="0" fontId="4" fillId="0" borderId="127" xfId="0" applyFont="1" applyBorder="1" applyAlignment="1">
      <alignment horizontal="center" vertical="distributed"/>
    </xf>
    <xf numFmtId="0" fontId="4" fillId="5" borderId="83" xfId="0" applyFont="1" applyFill="1" applyBorder="1" applyAlignment="1">
      <alignment horizontal="center" vertical="distributed"/>
    </xf>
    <xf numFmtId="0" fontId="4" fillId="5" borderId="49" xfId="0" applyFont="1" applyFill="1" applyBorder="1" applyAlignment="1">
      <alignment horizontal="center" vertical="distributed"/>
    </xf>
    <xf numFmtId="0" fontId="4" fillId="6" borderId="85" xfId="0" applyFont="1" applyFill="1" applyBorder="1" applyAlignment="1">
      <alignment horizontal="center" vertical="distributed"/>
    </xf>
    <xf numFmtId="0" fontId="4" fillId="6" borderId="28" xfId="0" applyFont="1" applyFill="1" applyBorder="1" applyAlignment="1">
      <alignment horizontal="center" vertical="distributed"/>
    </xf>
    <xf numFmtId="41" fontId="4" fillId="0" borderId="30" xfId="0" applyNumberFormat="1" applyFont="1" applyBorder="1" applyAlignment="1" applyProtection="1">
      <alignment horizontal="center" vertical="center"/>
      <protection locked="0"/>
    </xf>
    <xf numFmtId="41" fontId="4" fillId="0" borderId="91" xfId="0" applyNumberFormat="1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>
      <alignment horizontal="center" vertical="distributed"/>
    </xf>
    <xf numFmtId="0" fontId="4" fillId="0" borderId="32" xfId="0" applyFont="1" applyBorder="1" applyAlignment="1">
      <alignment horizontal="center" vertical="distributed"/>
    </xf>
    <xf numFmtId="41" fontId="4" fillId="0" borderId="58" xfId="0" applyNumberFormat="1" applyFont="1" applyBorder="1" applyAlignment="1" applyProtection="1">
      <alignment horizontal="center" vertical="center"/>
      <protection locked="0"/>
    </xf>
    <xf numFmtId="41" fontId="4" fillId="0" borderId="89" xfId="0" applyNumberFormat="1" applyFont="1" applyBorder="1" applyAlignment="1" applyProtection="1">
      <alignment horizontal="center" vertical="center"/>
      <protection locked="0"/>
    </xf>
    <xf numFmtId="10" fontId="3" fillId="9" borderId="12" xfId="0" applyNumberFormat="1" applyFont="1" applyFill="1" applyBorder="1" applyAlignment="1">
      <alignment vertical="center" textRotation="255"/>
    </xf>
    <xf numFmtId="10" fontId="3" fillId="9" borderId="66" xfId="0" applyNumberFormat="1" applyFont="1" applyFill="1" applyBorder="1" applyAlignment="1">
      <alignment vertical="center" textRotation="255"/>
    </xf>
    <xf numFmtId="10" fontId="0" fillId="0" borderId="17" xfId="0" applyNumberFormat="1" applyBorder="1" applyAlignment="1">
      <alignment vertical="center" textRotation="255"/>
    </xf>
    <xf numFmtId="10" fontId="0" fillId="0" borderId="21" xfId="0" applyNumberFormat="1" applyBorder="1" applyAlignment="1">
      <alignment vertical="center" textRotation="255"/>
    </xf>
    <xf numFmtId="0" fontId="0" fillId="0" borderId="26" xfId="0" applyBorder="1" applyAlignment="1">
      <alignment horizontal="center"/>
    </xf>
    <xf numFmtId="176" fontId="3" fillId="7" borderId="6" xfId="0" applyNumberFormat="1" applyFont="1" applyFill="1" applyBorder="1" applyAlignment="1">
      <alignment vertical="center" textRotation="255"/>
    </xf>
    <xf numFmtId="176" fontId="0" fillId="0" borderId="2" xfId="0" applyNumberFormat="1" applyBorder="1" applyAlignment="1">
      <alignment vertical="center" textRotation="255"/>
    </xf>
    <xf numFmtId="9" fontId="3" fillId="8" borderId="5" xfId="0" applyNumberFormat="1" applyFont="1" applyFill="1" applyBorder="1" applyAlignment="1">
      <alignment horizontal="center" vertical="center" textRotation="255" wrapText="1"/>
    </xf>
    <xf numFmtId="9" fontId="3" fillId="8" borderId="93" xfId="0" applyNumberFormat="1" applyFont="1" applyFill="1" applyBorder="1" applyAlignment="1">
      <alignment horizontal="center" vertical="center" textRotation="255"/>
    </xf>
    <xf numFmtId="9" fontId="3" fillId="8" borderId="94" xfId="0" applyNumberFormat="1" applyFont="1" applyFill="1" applyBorder="1" applyAlignment="1">
      <alignment horizontal="center" vertical="center" textRotation="255"/>
    </xf>
    <xf numFmtId="10" fontId="3" fillId="0" borderId="5" xfId="0" applyNumberFormat="1" applyFont="1" applyBorder="1" applyAlignment="1">
      <alignment horizontal="center" vertical="center" textRotation="255"/>
    </xf>
    <xf numFmtId="10" fontId="3" fillId="0" borderId="93" xfId="0" applyNumberFormat="1" applyFont="1" applyBorder="1" applyAlignment="1">
      <alignment horizontal="center" vertical="center" textRotation="255"/>
    </xf>
    <xf numFmtId="10" fontId="3" fillId="0" borderId="94" xfId="0" applyNumberFormat="1" applyFont="1" applyBorder="1" applyAlignment="1">
      <alignment horizontal="center" vertical="center" textRotation="255"/>
    </xf>
    <xf numFmtId="10" fontId="3" fillId="6" borderId="5" xfId="0" applyNumberFormat="1" applyFont="1" applyFill="1" applyBorder="1" applyAlignment="1">
      <alignment horizontal="center" vertical="center" textRotation="255"/>
    </xf>
    <xf numFmtId="10" fontId="3" fillId="6" borderId="93" xfId="0" applyNumberFormat="1" applyFont="1" applyFill="1" applyBorder="1" applyAlignment="1">
      <alignment horizontal="center" vertical="center" textRotation="255"/>
    </xf>
    <xf numFmtId="10" fontId="3" fillId="6" borderId="94" xfId="0" applyNumberFormat="1" applyFont="1" applyFill="1" applyBorder="1" applyAlignment="1">
      <alignment horizontal="center" vertical="center" textRotation="255"/>
    </xf>
    <xf numFmtId="10" fontId="1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" xfId="0" applyBorder="1" applyAlignment="1">
      <alignment vertical="top" textRotation="255"/>
    </xf>
    <xf numFmtId="0" fontId="0" fillId="0" borderId="95" xfId="0" applyBorder="1"/>
    <xf numFmtId="0" fontId="0" fillId="0" borderId="96" xfId="0" applyBorder="1"/>
    <xf numFmtId="0" fontId="0" fillId="0" borderId="2" xfId="0" applyBorder="1"/>
    <xf numFmtId="0" fontId="0" fillId="0" borderId="0" xfId="0"/>
    <xf numFmtId="0" fontId="0" fillId="0" borderId="46" xfId="0" applyBorder="1"/>
    <xf numFmtId="0" fontId="0" fillId="0" borderId="97" xfId="0" applyBorder="1"/>
    <xf numFmtId="0" fontId="0" fillId="0" borderId="11" xfId="0" applyBorder="1"/>
    <xf numFmtId="0" fontId="0" fillId="0" borderId="98" xfId="0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99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8B8C-DD45-4E4A-9E62-2B1945F9647A}">
  <sheetPr>
    <pageSetUpPr fitToPage="1"/>
  </sheetPr>
  <dimension ref="A2:V120"/>
  <sheetViews>
    <sheetView showGridLines="0" view="pageBreakPreview" topLeftCell="A29" zoomScale="70" zoomScaleNormal="70" zoomScaleSheetLayoutView="70" workbookViewId="0">
      <selection activeCell="L49" sqref="L49"/>
    </sheetView>
  </sheetViews>
  <sheetFormatPr defaultColWidth="9" defaultRowHeight="13.5" x14ac:dyDescent="0.15"/>
  <cols>
    <col min="1" max="1" width="5.875" style="1" customWidth="1"/>
    <col min="2" max="2" width="26.625" style="2" customWidth="1"/>
    <col min="3" max="3" width="3.75" style="2" customWidth="1"/>
    <col min="4" max="4" width="17.875" style="2" customWidth="1"/>
    <col min="5" max="5" width="3.375" style="2" customWidth="1"/>
    <col min="6" max="6" width="17.875" style="2" customWidth="1"/>
    <col min="7" max="7" width="3.875" style="2" customWidth="1"/>
    <col min="8" max="8" width="17.875" style="2" customWidth="1"/>
    <col min="9" max="9" width="4.375" style="2" customWidth="1"/>
    <col min="10" max="10" width="17.375" style="2" customWidth="1"/>
    <col min="11" max="11" width="4.625" style="2" customWidth="1"/>
    <col min="12" max="12" width="17.875" style="2" customWidth="1"/>
    <col min="13" max="13" width="4.75" style="2" customWidth="1"/>
    <col min="14" max="15" width="17.875" style="2" customWidth="1"/>
    <col min="16" max="16" width="4" style="2" customWidth="1"/>
    <col min="17" max="17" width="17.875" style="2" customWidth="1"/>
    <col min="18" max="18" width="4.75" style="2" customWidth="1"/>
    <col min="19" max="19" width="17.875" style="2" customWidth="1"/>
    <col min="20" max="20" width="15" style="2" customWidth="1"/>
    <col min="21" max="21" width="15.625" style="2" customWidth="1"/>
    <col min="22" max="16384" width="9" style="2"/>
  </cols>
  <sheetData>
    <row r="2" spans="1:19" ht="26.25" customHeight="1" x14ac:dyDescent="0.15">
      <c r="A2" s="3" t="s">
        <v>0</v>
      </c>
      <c r="B2" s="137" t="s">
        <v>1</v>
      </c>
      <c r="C2" s="137"/>
      <c r="Q2" s="253" t="s">
        <v>2</v>
      </c>
    </row>
    <row r="3" spans="1:19" ht="14.25" thickBot="1" x14ac:dyDescent="0.2"/>
    <row r="4" spans="1:19" s="5" customFormat="1" ht="21" customHeight="1" thickBot="1" x14ac:dyDescent="0.2">
      <c r="A4" s="145">
        <v>1</v>
      </c>
      <c r="B4" s="145" t="s">
        <v>3</v>
      </c>
      <c r="C4" s="126"/>
      <c r="D4" s="125"/>
      <c r="E4" s="9"/>
    </row>
    <row r="5" spans="1:19" s="5" customFormat="1" ht="22.5" customHeight="1" thickBot="1" x14ac:dyDescent="0.2">
      <c r="A5" s="145">
        <v>2</v>
      </c>
      <c r="B5" s="145" t="s">
        <v>4</v>
      </c>
      <c r="C5" s="126"/>
      <c r="D5" s="125"/>
      <c r="E5" s="9"/>
    </row>
    <row r="6" spans="1:19" s="5" customFormat="1" ht="21" customHeight="1" thickBot="1" x14ac:dyDescent="0.2">
      <c r="A6" s="145">
        <v>3</v>
      </c>
      <c r="B6" s="145" t="s">
        <v>5</v>
      </c>
      <c r="C6" s="126"/>
      <c r="D6" s="123"/>
      <c r="E6" s="10"/>
    </row>
    <row r="7" spans="1:19" s="5" customFormat="1" ht="21" customHeight="1" thickBot="1" x14ac:dyDescent="0.2">
      <c r="A7" s="11">
        <v>4</v>
      </c>
      <c r="B7" s="124" t="s">
        <v>6</v>
      </c>
      <c r="C7" s="174"/>
      <c r="D7" s="126"/>
      <c r="E7" s="12" t="s">
        <v>7</v>
      </c>
      <c r="F7" s="127"/>
      <c r="G7" s="12" t="s">
        <v>7</v>
      </c>
      <c r="H7" s="128"/>
      <c r="I7" s="12" t="s">
        <v>7</v>
      </c>
      <c r="J7" s="141" t="s">
        <v>8</v>
      </c>
    </row>
    <row r="8" spans="1:19" s="5" customFormat="1" ht="23.25" customHeight="1" thickBot="1" x14ac:dyDescent="0.2">
      <c r="A8" s="146">
        <v>5</v>
      </c>
      <c r="B8" s="13" t="s">
        <v>9</v>
      </c>
      <c r="C8" s="175"/>
      <c r="D8" s="136"/>
      <c r="E8" s="14" t="s">
        <v>10</v>
      </c>
      <c r="S8" s="142" t="s">
        <v>11</v>
      </c>
    </row>
    <row r="9" spans="1:19" s="5" customFormat="1" ht="23.25" customHeight="1" thickBot="1" x14ac:dyDescent="0.2">
      <c r="A9" s="308">
        <v>6</v>
      </c>
      <c r="B9" s="311" t="s">
        <v>12</v>
      </c>
      <c r="C9" s="312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4"/>
    </row>
    <row r="10" spans="1:19" s="5" customFormat="1" ht="24.75" customHeight="1" thickBot="1" x14ac:dyDescent="0.2">
      <c r="A10" s="309"/>
      <c r="B10" s="315" t="s">
        <v>13</v>
      </c>
      <c r="C10" s="316"/>
      <c r="D10" s="319" t="s">
        <v>14</v>
      </c>
      <c r="E10" s="320"/>
      <c r="F10" s="321"/>
      <c r="G10" s="321"/>
      <c r="H10" s="322"/>
      <c r="I10" s="323" t="s">
        <v>15</v>
      </c>
      <c r="J10" s="319"/>
      <c r="K10" s="320"/>
      <c r="L10" s="321"/>
      <c r="M10" s="321"/>
      <c r="N10" s="322"/>
      <c r="O10" s="323" t="s">
        <v>16</v>
      </c>
      <c r="P10" s="320"/>
      <c r="Q10" s="321"/>
      <c r="R10" s="321"/>
      <c r="S10" s="322"/>
    </row>
    <row r="11" spans="1:19" s="5" customFormat="1" ht="18.75" customHeight="1" thickBot="1" x14ac:dyDescent="0.2">
      <c r="A11" s="309"/>
      <c r="B11" s="317"/>
      <c r="C11" s="318"/>
      <c r="D11" s="185" t="s">
        <v>17</v>
      </c>
      <c r="E11" s="15" t="s">
        <v>18</v>
      </c>
      <c r="F11" s="16" t="s">
        <v>19</v>
      </c>
      <c r="G11" s="15" t="s">
        <v>18</v>
      </c>
      <c r="H11" s="17" t="s">
        <v>20</v>
      </c>
      <c r="I11" s="324" t="s">
        <v>17</v>
      </c>
      <c r="J11" s="320"/>
      <c r="K11" s="18" t="s">
        <v>18</v>
      </c>
      <c r="L11" s="16" t="s">
        <v>19</v>
      </c>
      <c r="M11" s="15" t="s">
        <v>18</v>
      </c>
      <c r="N11" s="211" t="s">
        <v>20</v>
      </c>
      <c r="O11" s="185" t="s">
        <v>17</v>
      </c>
      <c r="P11" s="15" t="s">
        <v>18</v>
      </c>
      <c r="Q11" s="16" t="s">
        <v>19</v>
      </c>
      <c r="R11" s="15" t="s">
        <v>18</v>
      </c>
      <c r="S11" s="17" t="s">
        <v>20</v>
      </c>
    </row>
    <row r="12" spans="1:19" s="5" customFormat="1" ht="22.5" customHeight="1" x14ac:dyDescent="0.15">
      <c r="A12" s="309"/>
      <c r="B12" s="325"/>
      <c r="C12" s="326"/>
      <c r="D12" s="184"/>
      <c r="E12" s="129"/>
      <c r="F12" s="133"/>
      <c r="G12" s="20"/>
      <c r="H12" s="21"/>
      <c r="I12" s="327"/>
      <c r="J12" s="328"/>
      <c r="K12" s="19"/>
      <c r="L12" s="133"/>
      <c r="M12" s="20"/>
      <c r="N12" s="22"/>
      <c r="O12" s="131"/>
      <c r="P12" s="19"/>
      <c r="Q12" s="133"/>
      <c r="R12" s="20"/>
      <c r="S12" s="21"/>
    </row>
    <row r="13" spans="1:19" s="5" customFormat="1" ht="19.5" customHeight="1" x14ac:dyDescent="0.15">
      <c r="A13" s="309"/>
      <c r="B13" s="329"/>
      <c r="C13" s="330"/>
      <c r="D13" s="186"/>
      <c r="E13" s="130"/>
      <c r="F13" s="134"/>
      <c r="G13" s="20"/>
      <c r="H13" s="24"/>
      <c r="I13" s="333"/>
      <c r="J13" s="334"/>
      <c r="K13" s="23"/>
      <c r="L13" s="134"/>
      <c r="M13" s="20"/>
      <c r="N13" s="25"/>
      <c r="O13" s="132"/>
      <c r="P13" s="23"/>
      <c r="Q13" s="134"/>
      <c r="R13" s="20"/>
      <c r="S13" s="24"/>
    </row>
    <row r="14" spans="1:19" s="5" customFormat="1" ht="21" customHeight="1" x14ac:dyDescent="0.15">
      <c r="A14" s="309"/>
      <c r="B14" s="335"/>
      <c r="C14" s="336"/>
      <c r="D14" s="186"/>
      <c r="E14" s="130"/>
      <c r="F14" s="134"/>
      <c r="G14" s="20"/>
      <c r="H14" s="24"/>
      <c r="I14" s="333"/>
      <c r="J14" s="334"/>
      <c r="K14" s="23"/>
      <c r="L14" s="134"/>
      <c r="M14" s="20"/>
      <c r="N14" s="25"/>
      <c r="O14" s="132"/>
      <c r="P14" s="23"/>
      <c r="Q14" s="134"/>
      <c r="R14" s="20"/>
      <c r="S14" s="24"/>
    </row>
    <row r="15" spans="1:19" s="5" customFormat="1" ht="21" customHeight="1" x14ac:dyDescent="0.15">
      <c r="A15" s="309"/>
      <c r="B15" s="335"/>
      <c r="C15" s="336"/>
      <c r="D15" s="186"/>
      <c r="E15" s="130"/>
      <c r="F15" s="134"/>
      <c r="G15" s="20"/>
      <c r="H15" s="24"/>
      <c r="I15" s="333"/>
      <c r="J15" s="334"/>
      <c r="K15" s="23"/>
      <c r="L15" s="134"/>
      <c r="M15" s="20"/>
      <c r="N15" s="25"/>
      <c r="O15" s="132"/>
      <c r="P15" s="23"/>
      <c r="Q15" s="134"/>
      <c r="R15" s="20"/>
      <c r="S15" s="24"/>
    </row>
    <row r="16" spans="1:19" s="5" customFormat="1" ht="20.65" customHeight="1" x14ac:dyDescent="0.15">
      <c r="A16" s="309"/>
      <c r="B16" s="335"/>
      <c r="C16" s="336"/>
      <c r="D16" s="186"/>
      <c r="E16" s="130"/>
      <c r="F16" s="134"/>
      <c r="G16" s="20"/>
      <c r="H16" s="24"/>
      <c r="I16" s="333"/>
      <c r="J16" s="334"/>
      <c r="K16" s="23"/>
      <c r="L16" s="134"/>
      <c r="M16" s="20"/>
      <c r="N16" s="25"/>
      <c r="O16" s="132"/>
      <c r="P16" s="23"/>
      <c r="Q16" s="134"/>
      <c r="R16" s="20"/>
      <c r="S16" s="24"/>
    </row>
    <row r="17" spans="1:22" s="5" customFormat="1" ht="18" customHeight="1" thickBot="1" x14ac:dyDescent="0.2">
      <c r="A17" s="310"/>
      <c r="B17" s="337"/>
      <c r="C17" s="338"/>
      <c r="D17" s="187"/>
      <c r="E17" s="26"/>
      <c r="F17" s="135"/>
      <c r="G17" s="26"/>
      <c r="H17" s="27"/>
      <c r="I17" s="339"/>
      <c r="J17" s="340"/>
      <c r="K17" s="26"/>
      <c r="L17" s="135"/>
      <c r="M17" s="26"/>
      <c r="N17" s="28"/>
      <c r="O17" s="29"/>
      <c r="P17" s="26"/>
      <c r="Q17" s="135"/>
      <c r="R17" s="26"/>
      <c r="S17" s="27"/>
    </row>
    <row r="18" spans="1:22" s="5" customFormat="1" ht="19.5" customHeight="1" x14ac:dyDescent="0.15"/>
    <row r="19" spans="1:22" s="6" customFormat="1" ht="21.75" thickBot="1" x14ac:dyDescent="0.25">
      <c r="A19" s="30" t="s">
        <v>21</v>
      </c>
      <c r="B19" s="4" t="s">
        <v>22</v>
      </c>
      <c r="C19" s="4"/>
      <c r="D19" s="2"/>
      <c r="E19" s="2"/>
      <c r="F19" s="2"/>
      <c r="G19" s="2"/>
      <c r="H19" s="142" t="s">
        <v>11</v>
      </c>
      <c r="J19" s="214" t="s">
        <v>23</v>
      </c>
      <c r="K19" s="214"/>
      <c r="L19" s="215"/>
      <c r="M19" s="215"/>
      <c r="N19" s="215"/>
      <c r="O19" s="215"/>
    </row>
    <row r="20" spans="1:22" s="6" customFormat="1" ht="18" thickBot="1" x14ac:dyDescent="0.25">
      <c r="A20" s="31"/>
      <c r="B20" s="217" t="s">
        <v>24</v>
      </c>
      <c r="C20" s="219" t="s">
        <v>25</v>
      </c>
      <c r="D20" s="34" t="s">
        <v>26</v>
      </c>
      <c r="E20" s="33"/>
      <c r="F20" s="34" t="s">
        <v>27</v>
      </c>
      <c r="G20" s="33"/>
      <c r="H20" s="35" t="s">
        <v>28</v>
      </c>
      <c r="J20" s="217" t="s">
        <v>24</v>
      </c>
      <c r="K20" s="219" t="s">
        <v>25</v>
      </c>
      <c r="L20" s="34" t="s">
        <v>26</v>
      </c>
      <c r="M20" s="189"/>
      <c r="N20" s="81" t="s">
        <v>27</v>
      </c>
      <c r="O20" s="216" t="s">
        <v>28</v>
      </c>
      <c r="P20" s="7"/>
      <c r="Q20" s="147"/>
      <c r="V20" s="2"/>
    </row>
    <row r="21" spans="1:22" ht="18" customHeight="1" x14ac:dyDescent="0.15">
      <c r="B21" s="37" t="s">
        <v>29</v>
      </c>
      <c r="C21" s="236">
        <v>1</v>
      </c>
      <c r="D21" s="40"/>
      <c r="E21" s="39"/>
      <c r="F21" s="40"/>
      <c r="G21" s="39"/>
      <c r="H21" s="41"/>
      <c r="I21" s="245"/>
      <c r="J21" s="218" t="s">
        <v>30</v>
      </c>
      <c r="K21" s="220" t="s">
        <v>31</v>
      </c>
      <c r="L21" s="348"/>
      <c r="M21" s="349"/>
      <c r="N21" s="237"/>
      <c r="O21" s="238"/>
      <c r="P21" s="139"/>
      <c r="Q21" s="7"/>
    </row>
    <row r="22" spans="1:22" ht="18" customHeight="1" x14ac:dyDescent="0.15">
      <c r="B22" s="222" t="s">
        <v>32</v>
      </c>
      <c r="C22" s="230">
        <v>2</v>
      </c>
      <c r="D22" s="42"/>
      <c r="E22" s="39"/>
      <c r="F22" s="42"/>
      <c r="G22" s="39"/>
      <c r="H22" s="43"/>
      <c r="I22" s="245"/>
      <c r="J22" s="241" t="s">
        <v>33</v>
      </c>
      <c r="K22" s="242" t="s">
        <v>34</v>
      </c>
      <c r="L22" s="350"/>
      <c r="M22" s="351"/>
      <c r="N22" s="239"/>
      <c r="O22" s="240"/>
      <c r="P22" s="139"/>
      <c r="Q22" s="7"/>
    </row>
    <row r="23" spans="1:22" ht="18" customHeight="1" x14ac:dyDescent="0.15">
      <c r="B23" s="44" t="s">
        <v>35</v>
      </c>
      <c r="C23" s="229">
        <v>3</v>
      </c>
      <c r="D23" s="45"/>
      <c r="E23" s="39"/>
      <c r="F23" s="45"/>
      <c r="G23" s="39"/>
      <c r="H23" s="46"/>
      <c r="I23" s="245"/>
      <c r="J23" s="241" t="s">
        <v>36</v>
      </c>
      <c r="K23" s="242" t="s">
        <v>37</v>
      </c>
      <c r="L23" s="350"/>
      <c r="M23" s="351"/>
      <c r="N23" s="239"/>
      <c r="O23" s="240"/>
      <c r="P23" s="139"/>
      <c r="Q23" s="7"/>
    </row>
    <row r="24" spans="1:22" ht="18" customHeight="1" x14ac:dyDescent="0.15">
      <c r="B24" s="47" t="s">
        <v>38</v>
      </c>
      <c r="C24" s="229">
        <v>4</v>
      </c>
      <c r="D24" s="49"/>
      <c r="E24" s="39"/>
      <c r="F24" s="49"/>
      <c r="G24" s="39"/>
      <c r="H24" s="50"/>
      <c r="I24" s="245"/>
      <c r="J24" s="241" t="s">
        <v>39</v>
      </c>
      <c r="K24" s="242" t="s">
        <v>40</v>
      </c>
      <c r="L24" s="350"/>
      <c r="M24" s="351"/>
      <c r="N24" s="239"/>
      <c r="O24" s="240"/>
      <c r="P24" s="139"/>
      <c r="Q24" s="7"/>
    </row>
    <row r="25" spans="1:22" ht="18" customHeight="1" x14ac:dyDescent="0.15">
      <c r="B25" s="47" t="s">
        <v>41</v>
      </c>
      <c r="C25" s="227">
        <v>5</v>
      </c>
      <c r="D25" s="49"/>
      <c r="E25" s="39"/>
      <c r="F25" s="49"/>
      <c r="G25" s="39"/>
      <c r="H25" s="50"/>
      <c r="I25" s="245"/>
      <c r="J25" s="244" t="s">
        <v>42</v>
      </c>
      <c r="K25" s="243" t="s">
        <v>43</v>
      </c>
      <c r="L25" s="352">
        <f>SUM(L21:L23)</f>
        <v>0</v>
      </c>
      <c r="M25" s="353"/>
      <c r="N25" s="254">
        <f>SUM(N21:N23)</f>
        <v>0</v>
      </c>
      <c r="O25" s="255">
        <f>SUM(O21:O23)</f>
        <v>0</v>
      </c>
      <c r="P25" s="139"/>
      <c r="Q25" s="190"/>
    </row>
    <row r="26" spans="1:22" ht="18" customHeight="1" x14ac:dyDescent="0.15">
      <c r="B26" s="47" t="s">
        <v>44</v>
      </c>
      <c r="C26" s="227">
        <v>6</v>
      </c>
      <c r="D26" s="49"/>
      <c r="E26" s="39"/>
      <c r="F26" s="49"/>
      <c r="G26" s="39"/>
      <c r="H26" s="50"/>
      <c r="I26" s="245"/>
      <c r="J26" s="241" t="s">
        <v>45</v>
      </c>
      <c r="K26" s="242" t="s">
        <v>46</v>
      </c>
      <c r="L26" s="350"/>
      <c r="M26" s="351"/>
      <c r="N26" s="239"/>
      <c r="O26" s="240"/>
      <c r="P26" s="139"/>
      <c r="Q26" s="7"/>
    </row>
    <row r="27" spans="1:22" ht="18" customHeight="1" x14ac:dyDescent="0.15">
      <c r="B27" s="51" t="s">
        <v>47</v>
      </c>
      <c r="C27" s="228">
        <v>7</v>
      </c>
      <c r="D27" s="210">
        <f>SUM(D21:D26)</f>
        <v>0</v>
      </c>
      <c r="E27" s="52"/>
      <c r="F27" s="53">
        <f>SUM(F21:F26)</f>
        <v>0</v>
      </c>
      <c r="G27" s="52"/>
      <c r="H27" s="54">
        <f>SUM(H21:H26)</f>
        <v>0</v>
      </c>
      <c r="I27" s="245"/>
      <c r="J27" s="241" t="s">
        <v>48</v>
      </c>
      <c r="K27" s="242" t="s">
        <v>49</v>
      </c>
      <c r="L27" s="350"/>
      <c r="M27" s="351"/>
      <c r="N27" s="239"/>
      <c r="O27" s="240"/>
      <c r="P27" s="139"/>
      <c r="Q27" s="7"/>
    </row>
    <row r="28" spans="1:22" ht="18" customHeight="1" x14ac:dyDescent="0.15">
      <c r="B28" s="221" t="s">
        <v>50</v>
      </c>
      <c r="C28" s="220">
        <v>8</v>
      </c>
      <c r="D28" s="7"/>
      <c r="E28" s="39"/>
      <c r="F28" s="7"/>
      <c r="G28" s="39"/>
      <c r="H28" s="55"/>
      <c r="I28" s="245"/>
      <c r="J28" s="241" t="s">
        <v>51</v>
      </c>
      <c r="K28" s="249" t="s">
        <v>52</v>
      </c>
      <c r="L28" s="354"/>
      <c r="M28" s="351"/>
      <c r="N28" s="248"/>
      <c r="O28" s="240"/>
      <c r="P28" s="139"/>
      <c r="Q28" s="7"/>
    </row>
    <row r="29" spans="1:22" ht="18" customHeight="1" thickBot="1" x14ac:dyDescent="0.2">
      <c r="B29" s="44" t="s">
        <v>53</v>
      </c>
      <c r="C29" s="229">
        <v>9</v>
      </c>
      <c r="D29" s="45"/>
      <c r="E29" s="56"/>
      <c r="F29" s="45"/>
      <c r="G29" s="56"/>
      <c r="H29" s="46"/>
      <c r="I29" s="245"/>
      <c r="J29" s="247" t="s">
        <v>54</v>
      </c>
      <c r="K29" s="246" t="s">
        <v>55</v>
      </c>
      <c r="L29" s="355">
        <f>L25+L26-L27-L28</f>
        <v>0</v>
      </c>
      <c r="M29" s="356"/>
      <c r="N29" s="256">
        <f>N25+N26-N27-N28</f>
        <v>0</v>
      </c>
      <c r="O29" s="257">
        <f>O25+O26-O27-O28</f>
        <v>0</v>
      </c>
      <c r="P29" s="139"/>
      <c r="Q29" s="7"/>
    </row>
    <row r="30" spans="1:22" ht="18" customHeight="1" x14ac:dyDescent="0.15">
      <c r="B30" s="222" t="s">
        <v>54</v>
      </c>
      <c r="C30" s="230">
        <v>10</v>
      </c>
      <c r="D30" s="42">
        <f>L29</f>
        <v>0</v>
      </c>
      <c r="E30" s="39"/>
      <c r="F30" s="42">
        <f>N29</f>
        <v>0</v>
      </c>
      <c r="G30" s="39"/>
      <c r="H30" s="43">
        <f>O29</f>
        <v>0</v>
      </c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</row>
    <row r="31" spans="1:22" ht="18" customHeight="1" x14ac:dyDescent="0.15">
      <c r="B31" s="222" t="s">
        <v>56</v>
      </c>
      <c r="C31" s="220">
        <v>11</v>
      </c>
      <c r="D31" s="42"/>
      <c r="E31" s="39"/>
      <c r="F31" s="42"/>
      <c r="G31" s="39"/>
      <c r="H31" s="43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</row>
    <row r="32" spans="1:22" ht="18" customHeight="1" x14ac:dyDescent="0.15">
      <c r="B32" s="51" t="s">
        <v>57</v>
      </c>
      <c r="C32" s="228">
        <v>12</v>
      </c>
      <c r="D32" s="59">
        <f>D28+D29+D30-D31</f>
        <v>0</v>
      </c>
      <c r="E32" s="58"/>
      <c r="F32" s="59">
        <f>F28+F29+F30-F31</f>
        <v>0</v>
      </c>
      <c r="G32" s="58"/>
      <c r="H32" s="60">
        <f>H28+H29+H30-H31</f>
        <v>0</v>
      </c>
      <c r="K32" s="138"/>
      <c r="L32" s="138"/>
      <c r="M32" s="138"/>
      <c r="N32" s="7"/>
      <c r="O32" s="139"/>
      <c r="P32" s="139"/>
      <c r="Q32" s="7"/>
    </row>
    <row r="33" spans="2:17" ht="18" customHeight="1" x14ac:dyDescent="0.15">
      <c r="B33" s="223" t="s">
        <v>58</v>
      </c>
      <c r="C33" s="231">
        <v>13</v>
      </c>
      <c r="D33" s="63">
        <f>D27-D32</f>
        <v>0</v>
      </c>
      <c r="E33" s="58"/>
      <c r="F33" s="63">
        <f>F27-F32</f>
        <v>0</v>
      </c>
      <c r="G33" s="58"/>
      <c r="H33" s="64">
        <f>H27-H32</f>
        <v>0</v>
      </c>
      <c r="N33" s="7"/>
      <c r="O33" s="139"/>
      <c r="P33" s="139"/>
      <c r="Q33" s="7"/>
    </row>
    <row r="34" spans="2:17" ht="18" customHeight="1" x14ac:dyDescent="0.15">
      <c r="B34" s="44" t="s">
        <v>59</v>
      </c>
      <c r="C34" s="220">
        <v>14</v>
      </c>
      <c r="D34" s="45"/>
      <c r="E34" s="39"/>
      <c r="F34" s="45"/>
      <c r="G34" s="39"/>
      <c r="H34" s="46"/>
      <c r="K34" s="138"/>
      <c r="L34" s="138"/>
      <c r="M34" s="138"/>
      <c r="N34" s="7"/>
      <c r="O34" s="139"/>
      <c r="P34" s="139"/>
      <c r="Q34" s="7"/>
    </row>
    <row r="35" spans="2:17" ht="18" customHeight="1" x14ac:dyDescent="0.15">
      <c r="B35" s="222" t="s">
        <v>60</v>
      </c>
      <c r="C35" s="229">
        <v>15</v>
      </c>
      <c r="D35" s="45"/>
      <c r="E35" s="39"/>
      <c r="F35" s="45"/>
      <c r="G35" s="39"/>
      <c r="H35" s="46"/>
      <c r="K35" s="138"/>
      <c r="L35" s="138"/>
      <c r="M35" s="138"/>
      <c r="N35" s="7"/>
      <c r="O35" s="139"/>
      <c r="P35" s="139"/>
      <c r="Q35" s="7"/>
    </row>
    <row r="36" spans="2:17" ht="18" customHeight="1" x14ac:dyDescent="0.15">
      <c r="B36" s="222" t="s">
        <v>61</v>
      </c>
      <c r="C36" s="230">
        <v>16</v>
      </c>
      <c r="D36" s="45"/>
      <c r="E36" s="39"/>
      <c r="F36" s="45"/>
      <c r="G36" s="39"/>
      <c r="H36" s="46"/>
      <c r="K36" s="138"/>
      <c r="L36" s="138"/>
      <c r="M36" s="138"/>
      <c r="N36" s="7"/>
      <c r="O36" s="139"/>
      <c r="P36" s="139"/>
      <c r="Q36" s="7"/>
    </row>
    <row r="37" spans="2:17" ht="18" customHeight="1" x14ac:dyDescent="0.15">
      <c r="B37" s="222" t="s">
        <v>62</v>
      </c>
      <c r="C37" s="220">
        <v>17</v>
      </c>
      <c r="D37" s="45"/>
      <c r="E37" s="39"/>
      <c r="F37" s="45"/>
      <c r="G37" s="39"/>
      <c r="H37" s="46"/>
      <c r="K37" s="138"/>
      <c r="L37" s="138"/>
      <c r="M37" s="138"/>
      <c r="N37" s="7"/>
      <c r="O37" s="139"/>
      <c r="P37" s="139"/>
      <c r="Q37" s="7"/>
    </row>
    <row r="38" spans="2:17" ht="18" customHeight="1" x14ac:dyDescent="0.15">
      <c r="B38" s="222" t="s">
        <v>63</v>
      </c>
      <c r="C38" s="229">
        <v>18</v>
      </c>
      <c r="D38" s="45"/>
      <c r="E38" s="39"/>
      <c r="F38" s="45"/>
      <c r="G38" s="39"/>
      <c r="H38" s="46"/>
      <c r="K38" s="138"/>
      <c r="L38" s="138"/>
      <c r="M38" s="138"/>
      <c r="N38" s="7"/>
      <c r="O38" s="139"/>
      <c r="P38" s="139"/>
      <c r="Q38" s="7"/>
    </row>
    <row r="39" spans="2:17" ht="18" customHeight="1" x14ac:dyDescent="0.15">
      <c r="B39" s="222" t="s">
        <v>64</v>
      </c>
      <c r="C39" s="230">
        <v>19</v>
      </c>
      <c r="D39" s="45"/>
      <c r="E39" s="39"/>
      <c r="F39" s="45"/>
      <c r="G39" s="39"/>
      <c r="H39" s="46"/>
      <c r="K39" s="138"/>
      <c r="L39" s="138"/>
      <c r="M39" s="138"/>
      <c r="N39" s="7"/>
      <c r="O39" s="139"/>
      <c r="P39" s="139"/>
      <c r="Q39" s="7"/>
    </row>
    <row r="40" spans="2:17" ht="18" customHeight="1" x14ac:dyDescent="0.15">
      <c r="B40" s="61" t="s">
        <v>65</v>
      </c>
      <c r="C40" s="232">
        <v>20</v>
      </c>
      <c r="D40" s="63">
        <f>D33-D34</f>
        <v>0</v>
      </c>
      <c r="E40" s="58"/>
      <c r="F40" s="63">
        <f>F33-F34</f>
        <v>0</v>
      </c>
      <c r="G40" s="58"/>
      <c r="H40" s="64">
        <f>H33-H34</f>
        <v>0</v>
      </c>
      <c r="K40" s="138"/>
      <c r="L40" s="138"/>
      <c r="M40" s="138"/>
      <c r="N40" s="139"/>
      <c r="O40" s="139"/>
      <c r="P40" s="139"/>
      <c r="Q40" s="7"/>
    </row>
    <row r="41" spans="2:17" ht="18" customHeight="1" x14ac:dyDescent="0.15">
      <c r="B41" s="44" t="s">
        <v>66</v>
      </c>
      <c r="C41" s="229">
        <v>21</v>
      </c>
      <c r="D41" s="45"/>
      <c r="E41" s="39"/>
      <c r="F41" s="45"/>
      <c r="G41" s="39"/>
      <c r="H41" s="46"/>
      <c r="K41" s="138"/>
      <c r="L41" s="138"/>
      <c r="M41" s="138"/>
      <c r="N41" s="139"/>
      <c r="O41" s="139"/>
      <c r="P41" s="139"/>
      <c r="Q41" s="7"/>
    </row>
    <row r="42" spans="2:17" ht="18" customHeight="1" x14ac:dyDescent="0.15">
      <c r="B42" s="44" t="s">
        <v>67</v>
      </c>
      <c r="C42" s="230">
        <v>22</v>
      </c>
      <c r="D42" s="45"/>
      <c r="E42" s="39"/>
      <c r="F42" s="45"/>
      <c r="G42" s="39"/>
      <c r="H42" s="46"/>
      <c r="K42" s="138"/>
      <c r="L42" s="138"/>
      <c r="M42" s="138"/>
      <c r="N42" s="139"/>
      <c r="O42" s="139"/>
      <c r="P42" s="139"/>
      <c r="Q42" s="7"/>
    </row>
    <row r="43" spans="2:17" ht="18" customHeight="1" x14ac:dyDescent="0.15">
      <c r="B43" s="44" t="s">
        <v>68</v>
      </c>
      <c r="C43" s="220">
        <v>23</v>
      </c>
      <c r="D43" s="45"/>
      <c r="E43" s="39"/>
      <c r="F43" s="45"/>
      <c r="G43" s="39"/>
      <c r="H43" s="46"/>
      <c r="K43" s="138"/>
      <c r="L43" s="138"/>
      <c r="M43" s="138"/>
      <c r="N43" s="139"/>
      <c r="O43" s="139"/>
      <c r="P43" s="139"/>
      <c r="Q43" s="7"/>
    </row>
    <row r="44" spans="2:17" ht="18" customHeight="1" x14ac:dyDescent="0.15">
      <c r="B44" s="44"/>
      <c r="C44" s="229"/>
      <c r="D44" s="45"/>
      <c r="E44" s="39"/>
      <c r="F44" s="45"/>
      <c r="G44" s="39"/>
      <c r="H44" s="46"/>
      <c r="N44" s="139"/>
      <c r="O44" s="139"/>
      <c r="P44" s="139"/>
      <c r="Q44" s="7"/>
    </row>
    <row r="45" spans="2:17" ht="18" customHeight="1" x14ac:dyDescent="0.15">
      <c r="B45" s="51" t="s">
        <v>69</v>
      </c>
      <c r="C45" s="228">
        <v>24</v>
      </c>
      <c r="D45" s="59">
        <f>SUM(D41:D44)</f>
        <v>0</v>
      </c>
      <c r="E45" s="58"/>
      <c r="F45" s="59">
        <f>SUM(F41:F44)</f>
        <v>0</v>
      </c>
      <c r="G45" s="58"/>
      <c r="H45" s="60">
        <f>SUM(H41:H44)</f>
        <v>0</v>
      </c>
      <c r="K45" s="138"/>
      <c r="L45" s="138"/>
      <c r="M45" s="138"/>
      <c r="N45" s="139"/>
      <c r="O45" s="139"/>
      <c r="P45" s="139"/>
      <c r="Q45" s="7"/>
    </row>
    <row r="46" spans="2:17" ht="18" customHeight="1" x14ac:dyDescent="0.15">
      <c r="B46" s="44" t="s">
        <v>70</v>
      </c>
      <c r="C46" s="229">
        <v>25</v>
      </c>
      <c r="D46" s="45"/>
      <c r="E46" s="39"/>
      <c r="F46" s="45"/>
      <c r="G46" s="39"/>
      <c r="H46" s="46"/>
      <c r="K46" s="138"/>
      <c r="L46" s="138"/>
      <c r="M46" s="138"/>
      <c r="N46" s="139"/>
      <c r="O46" s="139"/>
      <c r="P46" s="139"/>
      <c r="Q46" s="7"/>
    </row>
    <row r="47" spans="2:17" ht="18" customHeight="1" x14ac:dyDescent="0.15">
      <c r="B47" s="44"/>
      <c r="C47" s="229"/>
      <c r="D47" s="45"/>
      <c r="E47" s="39"/>
      <c r="F47" s="45"/>
      <c r="G47" s="39"/>
      <c r="H47" s="46"/>
      <c r="K47" s="138"/>
      <c r="L47" s="138"/>
      <c r="M47" s="138"/>
      <c r="N47" s="139"/>
      <c r="O47" s="139"/>
      <c r="P47" s="139"/>
      <c r="Q47" s="7"/>
    </row>
    <row r="48" spans="2:17" ht="18" customHeight="1" x14ac:dyDescent="0.15">
      <c r="B48" s="51" t="s">
        <v>71</v>
      </c>
      <c r="C48" s="228">
        <v>26</v>
      </c>
      <c r="D48" s="59">
        <f>SUM(D46:D47)</f>
        <v>0</v>
      </c>
      <c r="E48" s="58"/>
      <c r="F48" s="59">
        <f>SUM(F46:F47)</f>
        <v>0</v>
      </c>
      <c r="G48" s="58"/>
      <c r="H48" s="60">
        <f>SUM(H46:H47)</f>
        <v>0</v>
      </c>
      <c r="N48" s="139"/>
      <c r="O48" s="139"/>
      <c r="P48" s="139"/>
      <c r="Q48" s="7"/>
    </row>
    <row r="49" spans="2:17" ht="18" customHeight="1" x14ac:dyDescent="0.15">
      <c r="B49" s="61" t="s">
        <v>72</v>
      </c>
      <c r="C49" s="231">
        <v>27</v>
      </c>
      <c r="D49" s="65">
        <f>D45-D48</f>
        <v>0</v>
      </c>
      <c r="E49" s="66"/>
      <c r="F49" s="65">
        <f>F45-F48</f>
        <v>0</v>
      </c>
      <c r="G49" s="66"/>
      <c r="H49" s="67">
        <f>H45-H48</f>
        <v>0</v>
      </c>
      <c r="K49" s="138"/>
      <c r="L49" s="138"/>
      <c r="M49" s="138"/>
      <c r="N49" s="139"/>
      <c r="O49" s="139"/>
      <c r="P49" s="139"/>
      <c r="Q49" s="7"/>
    </row>
    <row r="50" spans="2:17" ht="18" customHeight="1" x14ac:dyDescent="0.15">
      <c r="B50" s="61" t="s">
        <v>73</v>
      </c>
      <c r="C50" s="233">
        <v>28</v>
      </c>
      <c r="D50" s="63">
        <f>D40+D49</f>
        <v>0</v>
      </c>
      <c r="E50" s="58"/>
      <c r="F50" s="63">
        <f>F40+F49</f>
        <v>0</v>
      </c>
      <c r="G50" s="58"/>
      <c r="H50" s="64">
        <f>H40+H49</f>
        <v>0</v>
      </c>
      <c r="K50" s="138"/>
      <c r="L50" s="138"/>
      <c r="M50" s="138"/>
      <c r="N50" s="139"/>
      <c r="O50" s="139"/>
      <c r="P50" s="139"/>
      <c r="Q50" s="7"/>
    </row>
    <row r="51" spans="2:17" ht="18" customHeight="1" x14ac:dyDescent="0.15">
      <c r="B51" s="44" t="s">
        <v>74</v>
      </c>
      <c r="C51" s="229">
        <v>29</v>
      </c>
      <c r="D51" s="45"/>
      <c r="E51" s="39"/>
      <c r="F51" s="45"/>
      <c r="G51" s="39"/>
      <c r="H51" s="46"/>
      <c r="K51" s="138"/>
      <c r="L51" s="138"/>
      <c r="M51" s="138"/>
      <c r="N51" s="139"/>
      <c r="O51" s="139"/>
      <c r="P51" s="139"/>
      <c r="Q51" s="7"/>
    </row>
    <row r="52" spans="2:17" ht="18" customHeight="1" x14ac:dyDescent="0.15">
      <c r="B52" s="44" t="s">
        <v>75</v>
      </c>
      <c r="C52" s="229">
        <v>30</v>
      </c>
      <c r="D52" s="45"/>
      <c r="E52" s="39"/>
      <c r="F52" s="45"/>
      <c r="G52" s="39"/>
      <c r="H52" s="46"/>
      <c r="N52" s="139"/>
      <c r="O52" s="139"/>
      <c r="P52" s="139"/>
      <c r="Q52" s="7"/>
    </row>
    <row r="53" spans="2:17" ht="18" customHeight="1" x14ac:dyDescent="0.15">
      <c r="B53" s="44" t="s">
        <v>76</v>
      </c>
      <c r="C53" s="229">
        <v>31</v>
      </c>
      <c r="D53" s="45"/>
      <c r="E53" s="39"/>
      <c r="F53" s="45"/>
      <c r="G53" s="39"/>
      <c r="H53" s="46"/>
      <c r="K53" s="138"/>
      <c r="L53" s="138"/>
      <c r="M53" s="138"/>
      <c r="N53" s="139"/>
      <c r="O53" s="139"/>
      <c r="P53" s="139"/>
      <c r="Q53" s="7"/>
    </row>
    <row r="54" spans="2:17" ht="18" customHeight="1" x14ac:dyDescent="0.15">
      <c r="B54" s="47" t="s">
        <v>77</v>
      </c>
      <c r="C54" s="227">
        <v>32</v>
      </c>
      <c r="D54" s="49"/>
      <c r="E54" s="39"/>
      <c r="F54" s="49"/>
      <c r="G54" s="39"/>
      <c r="H54" s="50"/>
    </row>
    <row r="55" spans="2:17" ht="18" customHeight="1" x14ac:dyDescent="0.15">
      <c r="B55" s="44"/>
      <c r="C55" s="229"/>
      <c r="D55" s="45"/>
      <c r="E55" s="39"/>
      <c r="F55" s="45"/>
      <c r="G55" s="39"/>
      <c r="H55" s="46"/>
    </row>
    <row r="56" spans="2:17" ht="18" customHeight="1" x14ac:dyDescent="0.15">
      <c r="B56" s="224" t="s">
        <v>78</v>
      </c>
      <c r="C56" s="234">
        <v>33</v>
      </c>
      <c r="D56" s="68">
        <f>SUM(D51:D55)</f>
        <v>0</v>
      </c>
      <c r="E56" s="66"/>
      <c r="F56" s="68">
        <f>SUM(F51:F55)</f>
        <v>0</v>
      </c>
      <c r="G56" s="66"/>
      <c r="H56" s="69">
        <f>SUM(H51:H55)</f>
        <v>0</v>
      </c>
    </row>
    <row r="57" spans="2:17" ht="18" customHeight="1" x14ac:dyDescent="0.15">
      <c r="B57" s="44" t="s">
        <v>79</v>
      </c>
      <c r="C57" s="229">
        <v>34</v>
      </c>
      <c r="D57" s="45"/>
      <c r="E57" s="39"/>
      <c r="F57" s="45"/>
      <c r="G57" s="39"/>
      <c r="H57" s="46"/>
    </row>
    <row r="58" spans="2:17" ht="18" customHeight="1" x14ac:dyDescent="0.15">
      <c r="B58" s="44" t="s">
        <v>80</v>
      </c>
      <c r="C58" s="229">
        <v>35</v>
      </c>
      <c r="D58" s="45"/>
      <c r="E58" s="39"/>
      <c r="F58" s="45"/>
      <c r="G58" s="39"/>
      <c r="H58" s="46"/>
    </row>
    <row r="59" spans="2:17" ht="18" customHeight="1" x14ac:dyDescent="0.15">
      <c r="B59" s="44" t="s">
        <v>81</v>
      </c>
      <c r="C59" s="229">
        <v>36</v>
      </c>
      <c r="D59" s="45"/>
      <c r="E59" s="39"/>
      <c r="F59" s="45"/>
      <c r="G59" s="39"/>
      <c r="H59" s="46"/>
    </row>
    <row r="60" spans="2:17" ht="18" customHeight="1" x14ac:dyDescent="0.15">
      <c r="B60" s="44" t="s">
        <v>82</v>
      </c>
      <c r="C60" s="229">
        <v>37</v>
      </c>
      <c r="D60" s="45"/>
      <c r="E60" s="39"/>
      <c r="F60" s="45"/>
      <c r="G60" s="39"/>
      <c r="H60" s="46"/>
    </row>
    <row r="61" spans="2:17" ht="18" customHeight="1" x14ac:dyDescent="0.15">
      <c r="B61" s="44"/>
      <c r="C61" s="229"/>
      <c r="D61" s="45"/>
      <c r="E61" s="39"/>
      <c r="F61" s="45"/>
      <c r="G61" s="39"/>
      <c r="H61" s="46"/>
    </row>
    <row r="62" spans="2:17" ht="18" customHeight="1" x14ac:dyDescent="0.15">
      <c r="B62" s="225" t="s">
        <v>83</v>
      </c>
      <c r="C62" s="235">
        <v>38</v>
      </c>
      <c r="D62" s="70">
        <f>SUM(D57:D61)</f>
        <v>0</v>
      </c>
      <c r="E62" s="71"/>
      <c r="F62" s="70">
        <f>SUM(F57:F61)</f>
        <v>0</v>
      </c>
      <c r="G62" s="71"/>
      <c r="H62" s="72">
        <f>SUM(H57:H61)</f>
        <v>0</v>
      </c>
    </row>
    <row r="63" spans="2:17" ht="18" customHeight="1" x14ac:dyDescent="0.15">
      <c r="B63" s="73" t="s">
        <v>84</v>
      </c>
      <c r="C63" s="250">
        <v>39</v>
      </c>
      <c r="D63" s="74">
        <f>D50+D56-D62</f>
        <v>0</v>
      </c>
      <c r="E63" s="71"/>
      <c r="F63" s="74">
        <f>F50+F56-F62</f>
        <v>0</v>
      </c>
      <c r="G63" s="71"/>
      <c r="H63" s="75">
        <f>H50+H56-H62</f>
        <v>0</v>
      </c>
    </row>
    <row r="64" spans="2:17" ht="18" customHeight="1" x14ac:dyDescent="0.15">
      <c r="B64" s="47" t="s">
        <v>85</v>
      </c>
      <c r="C64" s="227">
        <v>40</v>
      </c>
      <c r="D64" s="49"/>
      <c r="E64" s="76"/>
      <c r="F64" s="49"/>
      <c r="G64" s="76"/>
      <c r="H64" s="50"/>
    </row>
    <row r="65" spans="1:19" ht="18" customHeight="1" x14ac:dyDescent="0.15">
      <c r="B65" s="73" t="s">
        <v>86</v>
      </c>
      <c r="C65" s="250">
        <v>41</v>
      </c>
      <c r="D65" s="74">
        <f>D63-D64</f>
        <v>0</v>
      </c>
      <c r="E65" s="71"/>
      <c r="F65" s="74">
        <f>F63-F64</f>
        <v>0</v>
      </c>
      <c r="G65" s="71"/>
      <c r="H65" s="75">
        <f>H63-H64</f>
        <v>0</v>
      </c>
    </row>
    <row r="66" spans="1:19" ht="18" customHeight="1" x14ac:dyDescent="0.15">
      <c r="B66" s="47" t="s">
        <v>87</v>
      </c>
      <c r="C66" s="227">
        <v>42</v>
      </c>
      <c r="D66" s="49"/>
      <c r="E66" s="39"/>
      <c r="F66" s="49"/>
      <c r="G66" s="39"/>
      <c r="H66" s="50"/>
    </row>
    <row r="67" spans="1:19" ht="18" customHeight="1" thickBot="1" x14ac:dyDescent="0.2">
      <c r="B67" s="226" t="s">
        <v>88</v>
      </c>
      <c r="C67" s="251">
        <v>43</v>
      </c>
      <c r="D67" s="77">
        <f>SUM(D65:D66)</f>
        <v>0</v>
      </c>
      <c r="E67" s="78"/>
      <c r="F67" s="77">
        <f>SUM(F65:F66)</f>
        <v>0</v>
      </c>
      <c r="G67" s="78"/>
      <c r="H67" s="79">
        <f>SUM(H65:H66)</f>
        <v>0</v>
      </c>
    </row>
    <row r="69" spans="1:19" ht="21.75" thickBot="1" x14ac:dyDescent="0.25">
      <c r="A69" s="3" t="s">
        <v>89</v>
      </c>
      <c r="B69" s="4" t="s">
        <v>90</v>
      </c>
      <c r="C69" s="4"/>
      <c r="O69" s="142" t="s">
        <v>11</v>
      </c>
    </row>
    <row r="70" spans="1:19" ht="18" thickBot="1" x14ac:dyDescent="0.25">
      <c r="B70" s="342" t="s">
        <v>91</v>
      </c>
      <c r="C70" s="343"/>
      <c r="D70" s="344"/>
      <c r="E70" s="344"/>
      <c r="F70" s="344"/>
      <c r="G70" s="345"/>
      <c r="H70" s="345"/>
      <c r="I70" s="346" t="s">
        <v>92</v>
      </c>
      <c r="J70" s="343"/>
      <c r="K70" s="344"/>
      <c r="L70" s="344"/>
      <c r="M70" s="344"/>
      <c r="N70" s="344"/>
      <c r="O70" s="347"/>
    </row>
    <row r="71" spans="1:19" ht="27.4" customHeight="1" thickBot="1" x14ac:dyDescent="0.2">
      <c r="B71" s="80" t="s">
        <v>93</v>
      </c>
      <c r="C71" s="176"/>
      <c r="D71" s="32" t="s">
        <v>26</v>
      </c>
      <c r="E71" s="176"/>
      <c r="F71" s="32" t="s">
        <v>27</v>
      </c>
      <c r="G71" s="176"/>
      <c r="H71" s="32" t="s">
        <v>28</v>
      </c>
      <c r="I71" s="331" t="s">
        <v>93</v>
      </c>
      <c r="J71" s="332"/>
      <c r="K71" s="199"/>
      <c r="L71" s="32" t="s">
        <v>26</v>
      </c>
      <c r="M71" s="189"/>
      <c r="N71" s="81" t="s">
        <v>27</v>
      </c>
      <c r="O71" s="82" t="s">
        <v>28</v>
      </c>
    </row>
    <row r="72" spans="1:19" ht="16.899999999999999" customHeight="1" x14ac:dyDescent="0.15">
      <c r="B72" s="191" t="s">
        <v>94</v>
      </c>
      <c r="C72" s="177"/>
      <c r="D72" s="372"/>
      <c r="E72" s="373"/>
      <c r="F72" s="372"/>
      <c r="G72" s="373"/>
      <c r="H72" s="38"/>
      <c r="I72" s="374" t="s">
        <v>95</v>
      </c>
      <c r="J72" s="375"/>
      <c r="K72" s="200"/>
      <c r="L72" s="372"/>
      <c r="M72" s="373"/>
      <c r="N72" s="83"/>
      <c r="O72" s="84"/>
    </row>
    <row r="73" spans="1:19" ht="15" customHeight="1" x14ac:dyDescent="0.15">
      <c r="B73" s="192" t="s">
        <v>96</v>
      </c>
      <c r="C73" s="178"/>
      <c r="D73" s="361"/>
      <c r="E73" s="362"/>
      <c r="F73" s="361"/>
      <c r="G73" s="362"/>
      <c r="H73" s="140"/>
      <c r="I73" s="357" t="s">
        <v>97</v>
      </c>
      <c r="J73" s="358"/>
      <c r="K73" s="201"/>
      <c r="L73" s="361"/>
      <c r="M73" s="362"/>
      <c r="N73" s="85"/>
      <c r="O73" s="86"/>
      <c r="P73" s="36"/>
    </row>
    <row r="74" spans="1:19" ht="15.75" customHeight="1" x14ac:dyDescent="0.15">
      <c r="B74" s="192" t="s">
        <v>98</v>
      </c>
      <c r="C74" s="178"/>
      <c r="D74" s="361"/>
      <c r="E74" s="362"/>
      <c r="F74" s="361"/>
      <c r="G74" s="362"/>
      <c r="H74" s="140"/>
      <c r="I74" s="357" t="s">
        <v>99</v>
      </c>
      <c r="J74" s="358"/>
      <c r="K74" s="201"/>
      <c r="L74" s="361"/>
      <c r="M74" s="362"/>
      <c r="N74" s="85"/>
      <c r="O74" s="86"/>
      <c r="P74" s="7"/>
    </row>
    <row r="75" spans="1:19" ht="15.95" customHeight="1" x14ac:dyDescent="0.15">
      <c r="B75" s="192" t="s">
        <v>100</v>
      </c>
      <c r="C75" s="178"/>
      <c r="D75" s="361"/>
      <c r="E75" s="362"/>
      <c r="F75" s="361"/>
      <c r="G75" s="362"/>
      <c r="H75" s="140"/>
      <c r="I75" s="357" t="s">
        <v>101</v>
      </c>
      <c r="J75" s="358"/>
      <c r="K75" s="201"/>
      <c r="L75" s="361"/>
      <c r="M75" s="362"/>
      <c r="N75" s="85"/>
      <c r="O75" s="86"/>
      <c r="P75" s="7"/>
    </row>
    <row r="76" spans="1:19" ht="15.95" customHeight="1" x14ac:dyDescent="0.15">
      <c r="B76" s="192" t="s">
        <v>102</v>
      </c>
      <c r="C76" s="178"/>
      <c r="D76" s="361"/>
      <c r="E76" s="362"/>
      <c r="F76" s="361"/>
      <c r="G76" s="362"/>
      <c r="H76" s="140"/>
      <c r="I76" s="357" t="s">
        <v>103</v>
      </c>
      <c r="J76" s="358"/>
      <c r="K76" s="201"/>
      <c r="L76" s="361"/>
      <c r="M76" s="362"/>
      <c r="N76" s="85"/>
      <c r="O76" s="86"/>
      <c r="P76" s="7"/>
    </row>
    <row r="77" spans="1:19" ht="15.95" customHeight="1" x14ac:dyDescent="0.15">
      <c r="B77" s="192" t="s">
        <v>104</v>
      </c>
      <c r="C77" s="178"/>
      <c r="D77" s="361"/>
      <c r="E77" s="362"/>
      <c r="F77" s="361"/>
      <c r="G77" s="362"/>
      <c r="H77" s="140"/>
      <c r="I77" s="357" t="s">
        <v>105</v>
      </c>
      <c r="J77" s="358"/>
      <c r="K77" s="201"/>
      <c r="L77" s="361"/>
      <c r="M77" s="362"/>
      <c r="N77" s="85"/>
      <c r="O77" s="86"/>
      <c r="P77" s="7"/>
    </row>
    <row r="78" spans="1:19" ht="15.95" customHeight="1" x14ac:dyDescent="0.15">
      <c r="B78" s="192"/>
      <c r="C78" s="178"/>
      <c r="D78" s="361"/>
      <c r="E78" s="362"/>
      <c r="F78" s="361"/>
      <c r="G78" s="362"/>
      <c r="H78" s="140"/>
      <c r="I78" s="357" t="s">
        <v>106</v>
      </c>
      <c r="J78" s="358"/>
      <c r="K78" s="201"/>
      <c r="L78" s="361"/>
      <c r="M78" s="362"/>
      <c r="N78" s="85"/>
      <c r="O78" s="86"/>
      <c r="P78" s="7"/>
    </row>
    <row r="79" spans="1:19" ht="15.95" customHeight="1" x14ac:dyDescent="0.15">
      <c r="B79" s="193" t="s">
        <v>107</v>
      </c>
      <c r="C79" s="180"/>
      <c r="D79" s="57">
        <f>SUM(D72:D78)</f>
        <v>0</v>
      </c>
      <c r="E79" s="59"/>
      <c r="F79" s="57">
        <f>SUM(F72:F78)</f>
        <v>0</v>
      </c>
      <c r="G79" s="59"/>
      <c r="H79" s="57">
        <f>SUM(H72:H78)</f>
        <v>0</v>
      </c>
      <c r="I79" s="357" t="s">
        <v>108</v>
      </c>
      <c r="J79" s="358"/>
      <c r="K79" s="201"/>
      <c r="L79" s="361"/>
      <c r="M79" s="362"/>
      <c r="N79" s="85"/>
      <c r="O79" s="86"/>
      <c r="P79" s="7"/>
      <c r="Q79" s="341"/>
      <c r="R79" s="341"/>
      <c r="S79" s="341"/>
    </row>
    <row r="80" spans="1:19" ht="15.95" customHeight="1" x14ac:dyDescent="0.15">
      <c r="B80" s="192" t="s">
        <v>109</v>
      </c>
      <c r="C80" s="178"/>
      <c r="D80" s="361"/>
      <c r="E80" s="362"/>
      <c r="F80" s="361"/>
      <c r="G80" s="362"/>
      <c r="H80" s="140"/>
      <c r="I80" s="357"/>
      <c r="J80" s="358"/>
      <c r="K80" s="201"/>
      <c r="L80" s="361"/>
      <c r="M80" s="362"/>
      <c r="N80" s="85"/>
      <c r="O80" s="86"/>
      <c r="P80" s="7"/>
      <c r="Q80" s="341"/>
      <c r="R80" s="341"/>
      <c r="S80" s="341"/>
    </row>
    <row r="81" spans="2:19" ht="15.95" customHeight="1" x14ac:dyDescent="0.15">
      <c r="B81" s="192" t="s">
        <v>110</v>
      </c>
      <c r="C81" s="178"/>
      <c r="D81" s="361"/>
      <c r="E81" s="362"/>
      <c r="F81" s="140"/>
      <c r="G81" s="45"/>
      <c r="H81" s="140"/>
      <c r="I81" s="357"/>
      <c r="J81" s="358"/>
      <c r="K81" s="201"/>
      <c r="L81" s="361"/>
      <c r="M81" s="362"/>
      <c r="N81" s="85"/>
      <c r="O81" s="86"/>
      <c r="P81" s="7"/>
    </row>
    <row r="82" spans="2:19" ht="15.95" customHeight="1" x14ac:dyDescent="0.15">
      <c r="B82" s="192" t="s">
        <v>111</v>
      </c>
      <c r="C82" s="178"/>
      <c r="D82" s="361"/>
      <c r="E82" s="362"/>
      <c r="F82" s="140"/>
      <c r="G82" s="45"/>
      <c r="H82" s="140"/>
      <c r="I82" s="357"/>
      <c r="J82" s="358"/>
      <c r="K82" s="201"/>
      <c r="L82" s="361"/>
      <c r="M82" s="362"/>
      <c r="N82" s="85"/>
      <c r="O82" s="86"/>
      <c r="P82" s="7"/>
    </row>
    <row r="83" spans="2:19" ht="15.95" customHeight="1" x14ac:dyDescent="0.15">
      <c r="B83" s="192" t="s">
        <v>112</v>
      </c>
      <c r="C83" s="178"/>
      <c r="D83" s="361"/>
      <c r="E83" s="362"/>
      <c r="F83" s="140"/>
      <c r="G83" s="45"/>
      <c r="H83" s="140"/>
      <c r="I83" s="359" t="s">
        <v>113</v>
      </c>
      <c r="J83" s="360"/>
      <c r="K83" s="202"/>
      <c r="L83" s="57">
        <f>SUM(L72:L82)</f>
        <v>0</v>
      </c>
      <c r="M83" s="59"/>
      <c r="N83" s="57">
        <f>SUM(N72:N82)</f>
        <v>0</v>
      </c>
      <c r="O83" s="87">
        <f>SUM(O72:O82)</f>
        <v>0</v>
      </c>
      <c r="P83" s="7"/>
    </row>
    <row r="84" spans="2:19" ht="15.95" customHeight="1" x14ac:dyDescent="0.15">
      <c r="B84" s="192"/>
      <c r="C84" s="178"/>
      <c r="D84" s="361"/>
      <c r="E84" s="362"/>
      <c r="F84" s="140"/>
      <c r="G84" s="45"/>
      <c r="H84" s="140"/>
      <c r="I84" s="357" t="s">
        <v>114</v>
      </c>
      <c r="J84" s="358"/>
      <c r="K84" s="201"/>
      <c r="L84" s="361"/>
      <c r="M84" s="362"/>
      <c r="N84" s="85"/>
      <c r="O84" s="86"/>
      <c r="P84" s="7"/>
    </row>
    <row r="85" spans="2:19" ht="15.95" customHeight="1" x14ac:dyDescent="0.15">
      <c r="B85" s="193" t="s">
        <v>115</v>
      </c>
      <c r="C85" s="180"/>
      <c r="D85" s="57">
        <f>SUM(D80:D84)</f>
        <v>0</v>
      </c>
      <c r="E85" s="59"/>
      <c r="F85" s="57">
        <f>SUM(F80:F84)</f>
        <v>0</v>
      </c>
      <c r="G85" s="59"/>
      <c r="H85" s="57">
        <f>SUM(H80:H84)</f>
        <v>0</v>
      </c>
      <c r="I85" s="357" t="s">
        <v>116</v>
      </c>
      <c r="J85" s="358"/>
      <c r="K85" s="201"/>
      <c r="L85" s="361"/>
      <c r="M85" s="362"/>
      <c r="N85" s="85"/>
      <c r="O85" s="86"/>
      <c r="P85" s="7"/>
    </row>
    <row r="86" spans="2:19" ht="15.95" customHeight="1" x14ac:dyDescent="0.15">
      <c r="B86" s="192" t="s">
        <v>117</v>
      </c>
      <c r="C86" s="178"/>
      <c r="D86" s="361"/>
      <c r="E86" s="362"/>
      <c r="F86" s="140"/>
      <c r="G86" s="45"/>
      <c r="H86" s="140"/>
      <c r="I86" s="357" t="s">
        <v>118</v>
      </c>
      <c r="J86" s="358"/>
      <c r="K86" s="201"/>
      <c r="L86" s="361"/>
      <c r="M86" s="362"/>
      <c r="N86" s="85"/>
      <c r="O86" s="86"/>
      <c r="P86" s="7"/>
      <c r="Q86" s="341"/>
      <c r="R86" s="341"/>
      <c r="S86" s="341"/>
    </row>
    <row r="87" spans="2:19" ht="15.95" customHeight="1" x14ac:dyDescent="0.15">
      <c r="B87" s="192" t="s">
        <v>119</v>
      </c>
      <c r="C87" s="178"/>
      <c r="D87" s="361"/>
      <c r="E87" s="362"/>
      <c r="F87" s="140"/>
      <c r="G87" s="45"/>
      <c r="H87" s="140"/>
      <c r="I87" s="357"/>
      <c r="J87" s="358"/>
      <c r="K87" s="201"/>
      <c r="L87" s="361"/>
      <c r="M87" s="362"/>
      <c r="N87" s="85"/>
      <c r="O87" s="86"/>
      <c r="P87" s="7"/>
      <c r="Q87" s="341"/>
      <c r="R87" s="341"/>
      <c r="S87" s="341"/>
    </row>
    <row r="88" spans="2:19" ht="15.95" customHeight="1" x14ac:dyDescent="0.15">
      <c r="B88" s="212"/>
      <c r="C88" s="213"/>
      <c r="D88" s="361"/>
      <c r="E88" s="362"/>
      <c r="F88" s="140"/>
      <c r="G88" s="45"/>
      <c r="H88" s="140"/>
      <c r="I88" s="357"/>
      <c r="J88" s="358"/>
      <c r="K88" s="201"/>
      <c r="L88" s="361"/>
      <c r="M88" s="362"/>
      <c r="N88" s="85"/>
      <c r="O88" s="86"/>
      <c r="P88" s="7"/>
      <c r="Q88" s="341"/>
      <c r="R88" s="341"/>
      <c r="S88" s="341"/>
    </row>
    <row r="89" spans="2:19" ht="15.95" customHeight="1" x14ac:dyDescent="0.15">
      <c r="B89" s="192"/>
      <c r="C89" s="178"/>
      <c r="D89" s="361"/>
      <c r="E89" s="362"/>
      <c r="F89" s="140"/>
      <c r="G89" s="45"/>
      <c r="H89" s="140"/>
      <c r="I89" s="357"/>
      <c r="J89" s="358"/>
      <c r="K89" s="201"/>
      <c r="L89" s="361"/>
      <c r="M89" s="362"/>
      <c r="N89" s="85"/>
      <c r="O89" s="86"/>
      <c r="P89" s="7"/>
      <c r="Q89" s="341"/>
      <c r="R89" s="341"/>
      <c r="S89" s="341"/>
    </row>
    <row r="90" spans="2:19" ht="15.95" customHeight="1" x14ac:dyDescent="0.15">
      <c r="B90" s="193" t="s">
        <v>120</v>
      </c>
      <c r="C90" s="180"/>
      <c r="D90" s="57">
        <f>SUM(D86:D89)</f>
        <v>0</v>
      </c>
      <c r="E90" s="59"/>
      <c r="F90" s="57">
        <f>SUM(F86:F89)</f>
        <v>0</v>
      </c>
      <c r="G90" s="59"/>
      <c r="H90" s="57">
        <f>SUM(H86:H89)</f>
        <v>0</v>
      </c>
      <c r="I90" s="357"/>
      <c r="J90" s="358"/>
      <c r="K90" s="201"/>
      <c r="L90" s="361"/>
      <c r="M90" s="362"/>
      <c r="N90" s="85"/>
      <c r="O90" s="86"/>
      <c r="P90" s="7"/>
      <c r="Q90" s="341"/>
      <c r="R90" s="341"/>
      <c r="S90" s="341"/>
    </row>
    <row r="91" spans="2:19" ht="15.95" customHeight="1" x14ac:dyDescent="0.15">
      <c r="B91" s="194" t="s">
        <v>121</v>
      </c>
      <c r="C91" s="181"/>
      <c r="D91" s="62">
        <f>SUM(D90,D85,D79)</f>
        <v>0</v>
      </c>
      <c r="E91" s="63"/>
      <c r="F91" s="62">
        <f>SUM(F90,F85,F79)</f>
        <v>0</v>
      </c>
      <c r="G91" s="63"/>
      <c r="H91" s="62">
        <f>SUM(H90,H85,H79)</f>
        <v>0</v>
      </c>
      <c r="I91" s="357"/>
      <c r="J91" s="358"/>
      <c r="K91" s="201"/>
      <c r="L91" s="361"/>
      <c r="M91" s="362"/>
      <c r="N91" s="85"/>
      <c r="O91" s="86"/>
      <c r="P91" s="7"/>
    </row>
    <row r="92" spans="2:19" ht="15.95" customHeight="1" x14ac:dyDescent="0.15">
      <c r="B92" s="192" t="s">
        <v>122</v>
      </c>
      <c r="C92" s="178"/>
      <c r="D92" s="361"/>
      <c r="E92" s="362"/>
      <c r="F92" s="140"/>
      <c r="G92" s="45"/>
      <c r="H92" s="140"/>
      <c r="I92" s="357"/>
      <c r="J92" s="358"/>
      <c r="K92" s="201"/>
      <c r="L92" s="361"/>
      <c r="M92" s="362"/>
      <c r="N92" s="85"/>
      <c r="O92" s="86"/>
      <c r="P92" s="7"/>
    </row>
    <row r="93" spans="2:19" ht="15.95" customHeight="1" x14ac:dyDescent="0.15">
      <c r="B93" s="192" t="s">
        <v>123</v>
      </c>
      <c r="C93" s="178"/>
      <c r="D93" s="361"/>
      <c r="E93" s="362"/>
      <c r="F93" s="140"/>
      <c r="G93" s="45"/>
      <c r="H93" s="140"/>
      <c r="I93" s="357"/>
      <c r="J93" s="358"/>
      <c r="K93" s="201"/>
      <c r="L93" s="361"/>
      <c r="M93" s="362"/>
      <c r="N93" s="85"/>
      <c r="O93" s="86"/>
      <c r="P93" s="7"/>
    </row>
    <row r="94" spans="2:19" ht="15.95" customHeight="1" x14ac:dyDescent="0.15">
      <c r="B94" s="192" t="s">
        <v>124</v>
      </c>
      <c r="C94" s="178"/>
      <c r="D94" s="361"/>
      <c r="E94" s="362"/>
      <c r="F94" s="140"/>
      <c r="G94" s="45"/>
      <c r="H94" s="140"/>
      <c r="I94" s="357"/>
      <c r="J94" s="358"/>
      <c r="K94" s="201"/>
      <c r="L94" s="361"/>
      <c r="M94" s="362"/>
      <c r="N94" s="85"/>
      <c r="O94" s="86"/>
      <c r="P94" s="7"/>
    </row>
    <row r="95" spans="2:19" ht="15.95" customHeight="1" x14ac:dyDescent="0.15">
      <c r="B95" s="192" t="s">
        <v>125</v>
      </c>
      <c r="C95" s="178"/>
      <c r="D95" s="361"/>
      <c r="E95" s="362"/>
      <c r="F95" s="140"/>
      <c r="G95" s="45"/>
      <c r="H95" s="140"/>
      <c r="I95" s="359" t="s">
        <v>126</v>
      </c>
      <c r="J95" s="360"/>
      <c r="K95" s="202"/>
      <c r="L95" s="57">
        <f>SUM(L84:L94)</f>
        <v>0</v>
      </c>
      <c r="M95" s="59"/>
      <c r="N95" s="57">
        <f>SUM(N84:N94)</f>
        <v>0</v>
      </c>
      <c r="O95" s="87">
        <f>SUM(O84:O94)</f>
        <v>0</v>
      </c>
      <c r="P95" s="7"/>
    </row>
    <row r="96" spans="2:19" ht="15.95" customHeight="1" x14ac:dyDescent="0.15">
      <c r="B96" s="192" t="s">
        <v>127</v>
      </c>
      <c r="C96" s="178"/>
      <c r="D96" s="361"/>
      <c r="E96" s="362"/>
      <c r="F96" s="140"/>
      <c r="G96" s="45"/>
      <c r="H96" s="140"/>
      <c r="I96" s="364" t="s">
        <v>128</v>
      </c>
      <c r="J96" s="365"/>
      <c r="K96" s="203"/>
      <c r="L96" s="88">
        <f>SUM(L95,L83)</f>
        <v>0</v>
      </c>
      <c r="M96" s="74"/>
      <c r="N96" s="88">
        <f>SUM(N95,N83)</f>
        <v>0</v>
      </c>
      <c r="O96" s="89">
        <f>SUM(O95,O83)</f>
        <v>0</v>
      </c>
      <c r="P96" s="7"/>
    </row>
    <row r="97" spans="2:16" ht="15.95" customHeight="1" x14ac:dyDescent="0.15">
      <c r="B97" s="192" t="s">
        <v>129</v>
      </c>
      <c r="C97" s="178"/>
      <c r="D97" s="361"/>
      <c r="E97" s="362"/>
      <c r="F97" s="140"/>
      <c r="G97" s="45"/>
      <c r="H97" s="140"/>
      <c r="I97" s="366" t="s">
        <v>130</v>
      </c>
      <c r="J97" s="367"/>
      <c r="K97" s="204"/>
      <c r="L97" s="376"/>
      <c r="M97" s="377"/>
      <c r="N97" s="90"/>
      <c r="O97" s="91"/>
      <c r="P97" s="7"/>
    </row>
    <row r="98" spans="2:16" ht="15.95" customHeight="1" x14ac:dyDescent="0.15">
      <c r="B98" s="192" t="s">
        <v>131</v>
      </c>
      <c r="C98" s="178"/>
      <c r="D98" s="361"/>
      <c r="E98" s="362"/>
      <c r="F98" s="140"/>
      <c r="G98" s="45"/>
      <c r="H98" s="140"/>
      <c r="I98" s="357" t="s">
        <v>132</v>
      </c>
      <c r="J98" s="363"/>
      <c r="K98" s="201"/>
      <c r="L98" s="361"/>
      <c r="M98" s="362"/>
      <c r="N98" s="85"/>
      <c r="O98" s="86"/>
      <c r="P98" s="7"/>
    </row>
    <row r="99" spans="2:16" ht="15.95" customHeight="1" x14ac:dyDescent="0.15">
      <c r="B99" s="192" t="s">
        <v>133</v>
      </c>
      <c r="C99" s="178"/>
      <c r="D99" s="361"/>
      <c r="E99" s="362"/>
      <c r="F99" s="140"/>
      <c r="G99" s="45"/>
      <c r="H99" s="140"/>
      <c r="I99" s="357"/>
      <c r="J99" s="358"/>
      <c r="K99" s="201"/>
      <c r="L99" s="361"/>
      <c r="M99" s="362"/>
      <c r="N99" s="85"/>
      <c r="O99" s="86"/>
      <c r="P99" s="7"/>
    </row>
    <row r="100" spans="2:16" ht="15.95" customHeight="1" x14ac:dyDescent="0.15">
      <c r="B100" s="192" t="s">
        <v>134</v>
      </c>
      <c r="C100" s="178"/>
      <c r="D100" s="361"/>
      <c r="E100" s="362"/>
      <c r="F100" s="140"/>
      <c r="G100" s="45"/>
      <c r="H100" s="140"/>
      <c r="I100" s="357"/>
      <c r="J100" s="358"/>
      <c r="K100" s="201"/>
      <c r="L100" s="361"/>
      <c r="M100" s="362"/>
      <c r="N100" s="85"/>
      <c r="O100" s="86"/>
      <c r="P100" s="7"/>
    </row>
    <row r="101" spans="2:16" ht="15.95" customHeight="1" x14ac:dyDescent="0.15">
      <c r="B101" s="192" t="s">
        <v>135</v>
      </c>
      <c r="C101" s="178"/>
      <c r="D101" s="361"/>
      <c r="E101" s="362"/>
      <c r="F101" s="140"/>
      <c r="G101" s="45"/>
      <c r="H101" s="140"/>
      <c r="I101" s="357"/>
      <c r="J101" s="358"/>
      <c r="K101" s="201"/>
      <c r="L101" s="361"/>
      <c r="M101" s="362"/>
      <c r="N101" s="85"/>
      <c r="O101" s="86"/>
      <c r="P101" s="7"/>
    </row>
    <row r="102" spans="2:16" ht="15.95" customHeight="1" x14ac:dyDescent="0.15">
      <c r="B102" s="192" t="s">
        <v>136</v>
      </c>
      <c r="C102" s="178"/>
      <c r="D102" s="361"/>
      <c r="E102" s="362"/>
      <c r="F102" s="140"/>
      <c r="G102" s="45"/>
      <c r="H102" s="140"/>
      <c r="I102" s="357"/>
      <c r="J102" s="358"/>
      <c r="K102" s="201"/>
      <c r="L102" s="361"/>
      <c r="M102" s="362"/>
      <c r="N102" s="85"/>
      <c r="O102" s="86"/>
      <c r="P102" s="7"/>
    </row>
    <row r="103" spans="2:16" ht="15.95" customHeight="1" x14ac:dyDescent="0.15">
      <c r="B103" s="192"/>
      <c r="C103" s="178"/>
      <c r="D103" s="361"/>
      <c r="E103" s="362"/>
      <c r="F103" s="140"/>
      <c r="G103" s="45"/>
      <c r="H103" s="140"/>
      <c r="I103" s="357"/>
      <c r="J103" s="358"/>
      <c r="K103" s="201"/>
      <c r="L103" s="361"/>
      <c r="M103" s="362"/>
      <c r="N103" s="85"/>
      <c r="O103" s="86"/>
      <c r="P103" s="7"/>
    </row>
    <row r="104" spans="2:16" ht="15.95" customHeight="1" x14ac:dyDescent="0.15">
      <c r="B104" s="193" t="s">
        <v>137</v>
      </c>
      <c r="C104" s="180"/>
      <c r="D104" s="57">
        <f>SUM(D92:D103)</f>
        <v>0</v>
      </c>
      <c r="E104" s="59"/>
      <c r="F104" s="57">
        <f>SUM(F92:F103)</f>
        <v>0</v>
      </c>
      <c r="G104" s="59"/>
      <c r="H104" s="57">
        <f>SUM(H92:H103)</f>
        <v>0</v>
      </c>
      <c r="I104" s="357"/>
      <c r="J104" s="358"/>
      <c r="K104" s="201"/>
      <c r="L104" s="361"/>
      <c r="M104" s="362"/>
      <c r="N104" s="85"/>
      <c r="O104" s="86"/>
      <c r="P104" s="7"/>
    </row>
    <row r="105" spans="2:16" ht="15.95" customHeight="1" x14ac:dyDescent="0.15">
      <c r="B105" s="192" t="s">
        <v>138</v>
      </c>
      <c r="C105" s="178"/>
      <c r="D105" s="361"/>
      <c r="E105" s="362"/>
      <c r="F105" s="140"/>
      <c r="G105" s="45"/>
      <c r="H105" s="140"/>
      <c r="I105" s="357"/>
      <c r="J105" s="358"/>
      <c r="K105" s="201"/>
      <c r="L105" s="361"/>
      <c r="M105" s="362"/>
      <c r="N105" s="85"/>
      <c r="O105" s="86"/>
      <c r="P105" s="7"/>
    </row>
    <row r="106" spans="2:16" ht="15.95" customHeight="1" x14ac:dyDescent="0.15">
      <c r="B106" s="192" t="s">
        <v>139</v>
      </c>
      <c r="C106" s="178"/>
      <c r="D106" s="361"/>
      <c r="E106" s="362"/>
      <c r="F106" s="140"/>
      <c r="G106" s="45"/>
      <c r="H106" s="140"/>
      <c r="I106" s="357"/>
      <c r="J106" s="358"/>
      <c r="K106" s="201"/>
      <c r="L106" s="361"/>
      <c r="M106" s="362"/>
      <c r="N106" s="85"/>
      <c r="O106" s="86"/>
      <c r="P106" s="7"/>
    </row>
    <row r="107" spans="2:16" ht="15.95" customHeight="1" x14ac:dyDescent="0.15">
      <c r="B107" s="192" t="s">
        <v>140</v>
      </c>
      <c r="C107" s="178"/>
      <c r="D107" s="361"/>
      <c r="E107" s="362"/>
      <c r="F107" s="140"/>
      <c r="G107" s="45"/>
      <c r="H107" s="140"/>
      <c r="I107" s="357"/>
      <c r="J107" s="358"/>
      <c r="K107" s="201"/>
      <c r="L107" s="361"/>
      <c r="M107" s="362"/>
      <c r="N107" s="85"/>
      <c r="O107" s="86"/>
      <c r="P107" s="7"/>
    </row>
    <row r="108" spans="2:16" ht="15.95" customHeight="1" x14ac:dyDescent="0.15">
      <c r="B108" s="192"/>
      <c r="C108" s="178"/>
      <c r="D108" s="361"/>
      <c r="E108" s="362"/>
      <c r="F108" s="140"/>
      <c r="G108" s="45"/>
      <c r="H108" s="140"/>
      <c r="I108" s="357"/>
      <c r="J108" s="358"/>
      <c r="K108" s="201"/>
      <c r="L108" s="361"/>
      <c r="M108" s="362"/>
      <c r="N108" s="85"/>
      <c r="O108" s="86"/>
      <c r="P108" s="7"/>
    </row>
    <row r="109" spans="2:16" ht="15.95" customHeight="1" x14ac:dyDescent="0.15">
      <c r="B109" s="193" t="s">
        <v>141</v>
      </c>
      <c r="C109" s="180"/>
      <c r="D109" s="57">
        <f>SUM(D105:D108)</f>
        <v>0</v>
      </c>
      <c r="E109" s="59"/>
      <c r="F109" s="57">
        <f>SUM(F105:F108)</f>
        <v>0</v>
      </c>
      <c r="G109" s="59"/>
      <c r="H109" s="57">
        <f>SUM(H105:H108)</f>
        <v>0</v>
      </c>
      <c r="I109" s="357"/>
      <c r="J109" s="358"/>
      <c r="K109" s="201"/>
      <c r="L109" s="361"/>
      <c r="M109" s="362"/>
      <c r="N109" s="85"/>
      <c r="O109" s="86"/>
      <c r="P109" s="7"/>
    </row>
    <row r="110" spans="2:16" ht="15.95" customHeight="1" x14ac:dyDescent="0.15">
      <c r="B110" s="192" t="s">
        <v>142</v>
      </c>
      <c r="C110" s="178"/>
      <c r="D110" s="361"/>
      <c r="E110" s="362"/>
      <c r="F110" s="140"/>
      <c r="G110" s="45"/>
      <c r="H110" s="140"/>
      <c r="I110" s="357"/>
      <c r="J110" s="358"/>
      <c r="K110" s="201"/>
      <c r="L110" s="361"/>
      <c r="M110" s="362"/>
      <c r="N110" s="85"/>
      <c r="O110" s="86"/>
      <c r="P110" s="7"/>
    </row>
    <row r="111" spans="2:16" ht="15.95" customHeight="1" x14ac:dyDescent="0.15">
      <c r="B111" s="192" t="s">
        <v>143</v>
      </c>
      <c r="C111" s="178"/>
      <c r="D111" s="361"/>
      <c r="E111" s="362"/>
      <c r="F111" s="140"/>
      <c r="G111" s="45"/>
      <c r="H111" s="140"/>
      <c r="I111" s="357"/>
      <c r="J111" s="358"/>
      <c r="K111" s="201"/>
      <c r="L111" s="361"/>
      <c r="M111" s="362"/>
      <c r="N111" s="85"/>
      <c r="O111" s="86"/>
      <c r="P111" s="7"/>
    </row>
    <row r="112" spans="2:16" ht="15.95" customHeight="1" x14ac:dyDescent="0.15">
      <c r="B112" s="192" t="s">
        <v>144</v>
      </c>
      <c r="C112" s="178"/>
      <c r="D112" s="361"/>
      <c r="E112" s="362"/>
      <c r="F112" s="140"/>
      <c r="G112" s="45"/>
      <c r="H112" s="140"/>
      <c r="I112" s="357"/>
      <c r="J112" s="358"/>
      <c r="K112" s="201"/>
      <c r="L112" s="361"/>
      <c r="M112" s="362"/>
      <c r="N112" s="85"/>
      <c r="O112" s="86"/>
      <c r="P112" s="7"/>
    </row>
    <row r="113" spans="2:16" ht="15.95" customHeight="1" x14ac:dyDescent="0.15">
      <c r="B113" s="193" t="s">
        <v>145</v>
      </c>
      <c r="C113" s="180"/>
      <c r="D113" s="57">
        <f>SUM(D110:D112)</f>
        <v>0</v>
      </c>
      <c r="E113" s="59"/>
      <c r="F113" s="57">
        <f>SUM(F110:F112)</f>
        <v>0</v>
      </c>
      <c r="G113" s="59"/>
      <c r="H113" s="57">
        <f>SUM(H110:H112)</f>
        <v>0</v>
      </c>
      <c r="I113" s="357"/>
      <c r="J113" s="358"/>
      <c r="K113" s="201"/>
      <c r="L113" s="361"/>
      <c r="M113" s="362"/>
      <c r="N113" s="85"/>
      <c r="O113" s="86"/>
      <c r="P113" s="7"/>
    </row>
    <row r="114" spans="2:16" ht="15.95" customHeight="1" x14ac:dyDescent="0.15">
      <c r="B114" s="194" t="s">
        <v>146</v>
      </c>
      <c r="C114" s="181"/>
      <c r="D114" s="62">
        <f>SUM(D113,D109,D104)</f>
        <v>0</v>
      </c>
      <c r="E114" s="63"/>
      <c r="F114" s="62">
        <f>SUM(F113,F109,F104)</f>
        <v>0</v>
      </c>
      <c r="G114" s="63"/>
      <c r="H114" s="62">
        <f>SUM(H113,H109,H104)</f>
        <v>0</v>
      </c>
      <c r="I114" s="357"/>
      <c r="J114" s="358"/>
      <c r="K114" s="201"/>
      <c r="L114" s="361"/>
      <c r="M114" s="362"/>
      <c r="N114" s="85"/>
      <c r="O114" s="86"/>
      <c r="P114" s="7"/>
    </row>
    <row r="115" spans="2:16" ht="15.95" customHeight="1" x14ac:dyDescent="0.15">
      <c r="B115" s="192" t="s">
        <v>147</v>
      </c>
      <c r="C115" s="178"/>
      <c r="D115" s="361"/>
      <c r="E115" s="362"/>
      <c r="F115" s="361"/>
      <c r="G115" s="362"/>
      <c r="H115" s="140"/>
      <c r="I115" s="357"/>
      <c r="J115" s="358"/>
      <c r="K115" s="201"/>
      <c r="L115" s="361"/>
      <c r="M115" s="362"/>
      <c r="N115" s="85"/>
      <c r="O115" s="86"/>
      <c r="P115" s="7"/>
    </row>
    <row r="116" spans="2:16" ht="15.95" customHeight="1" x14ac:dyDescent="0.15">
      <c r="B116" s="195"/>
      <c r="C116" s="179"/>
      <c r="D116" s="361"/>
      <c r="E116" s="362"/>
      <c r="F116" s="361"/>
      <c r="G116" s="362"/>
      <c r="H116" s="48"/>
      <c r="I116" s="357"/>
      <c r="J116" s="358"/>
      <c r="K116" s="205"/>
      <c r="L116" s="361"/>
      <c r="M116" s="362"/>
      <c r="N116" s="92"/>
      <c r="O116" s="93"/>
      <c r="P116" s="7"/>
    </row>
    <row r="117" spans="2:16" ht="15.95" customHeight="1" thickBot="1" x14ac:dyDescent="0.2">
      <c r="B117" s="196" t="s">
        <v>148</v>
      </c>
      <c r="C117" s="182"/>
      <c r="D117" s="88">
        <f>SUM(D115:D116)</f>
        <v>0</v>
      </c>
      <c r="E117" s="74"/>
      <c r="F117" s="88">
        <f>SUM(F115:F116)</f>
        <v>0</v>
      </c>
      <c r="G117" s="74"/>
      <c r="H117" s="88">
        <f>SUM(H115:H116)</f>
        <v>0</v>
      </c>
      <c r="I117" s="368" t="s">
        <v>149</v>
      </c>
      <c r="J117" s="369"/>
      <c r="K117" s="206"/>
      <c r="L117" s="94">
        <f>SUM(L97:L116)</f>
        <v>0</v>
      </c>
      <c r="M117" s="208"/>
      <c r="N117" s="94">
        <f>SUM(N97:N116)</f>
        <v>0</v>
      </c>
      <c r="O117" s="95">
        <f>SUM(O97:O116)</f>
        <v>0</v>
      </c>
      <c r="P117" s="7"/>
    </row>
    <row r="118" spans="2:16" ht="25.5" customHeight="1" thickBot="1" x14ac:dyDescent="0.2">
      <c r="B118" s="197" t="s">
        <v>150</v>
      </c>
      <c r="C118" s="183"/>
      <c r="D118" s="96">
        <f>SUM(D91,D114,D117)</f>
        <v>0</v>
      </c>
      <c r="E118" s="198"/>
      <c r="F118" s="96">
        <f>SUM(F91,F114,F117)</f>
        <v>0</v>
      </c>
      <c r="G118" s="198"/>
      <c r="H118" s="96">
        <f>SUM(H91,H114,H117)</f>
        <v>0</v>
      </c>
      <c r="I118" s="370" t="s">
        <v>151</v>
      </c>
      <c r="J118" s="371"/>
      <c r="K118" s="207"/>
      <c r="L118" s="97">
        <f>SUM(L96,L117)</f>
        <v>0</v>
      </c>
      <c r="M118" s="209"/>
      <c r="N118" s="97">
        <f>SUM(N96,N117)</f>
        <v>0</v>
      </c>
      <c r="O118" s="98">
        <f>SUM(O96,O117)</f>
        <v>0</v>
      </c>
      <c r="P118" s="7"/>
    </row>
    <row r="119" spans="2:16" ht="15.95" customHeight="1" x14ac:dyDescent="0.15">
      <c r="P119" s="7"/>
    </row>
    <row r="120" spans="2:16" ht="15.95" customHeight="1" x14ac:dyDescent="0.15">
      <c r="P120" s="8"/>
    </row>
  </sheetData>
  <mergeCells count="171">
    <mergeCell ref="I108:J108"/>
    <mergeCell ref="I109:J109"/>
    <mergeCell ref="L112:M112"/>
    <mergeCell ref="L113:M113"/>
    <mergeCell ref="L114:M114"/>
    <mergeCell ref="L115:M115"/>
    <mergeCell ref="L116:M116"/>
    <mergeCell ref="L107:M107"/>
    <mergeCell ref="L108:M108"/>
    <mergeCell ref="L109:M109"/>
    <mergeCell ref="L110:M110"/>
    <mergeCell ref="L111:M111"/>
    <mergeCell ref="L88:M88"/>
    <mergeCell ref="L89:M89"/>
    <mergeCell ref="L102:M102"/>
    <mergeCell ref="L103:M103"/>
    <mergeCell ref="L104:M104"/>
    <mergeCell ref="L105:M105"/>
    <mergeCell ref="L106:M106"/>
    <mergeCell ref="L97:M97"/>
    <mergeCell ref="L98:M98"/>
    <mergeCell ref="L99:M99"/>
    <mergeCell ref="L100:M100"/>
    <mergeCell ref="L101:M101"/>
    <mergeCell ref="F80:G80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I72:J72"/>
    <mergeCell ref="I73:J73"/>
    <mergeCell ref="I74:J74"/>
    <mergeCell ref="I75:J75"/>
    <mergeCell ref="I76:J76"/>
    <mergeCell ref="I77:J77"/>
    <mergeCell ref="I78:J78"/>
    <mergeCell ref="D77:E77"/>
    <mergeCell ref="D78:E78"/>
    <mergeCell ref="F72:G72"/>
    <mergeCell ref="F73:G73"/>
    <mergeCell ref="F74:G74"/>
    <mergeCell ref="F75:G75"/>
    <mergeCell ref="F76:G76"/>
    <mergeCell ref="F77:G77"/>
    <mergeCell ref="F78:G78"/>
    <mergeCell ref="D72:E72"/>
    <mergeCell ref="D73:E73"/>
    <mergeCell ref="D74:E74"/>
    <mergeCell ref="D75:E75"/>
    <mergeCell ref="D76:E76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105:E105"/>
    <mergeCell ref="D106:E106"/>
    <mergeCell ref="D107:E107"/>
    <mergeCell ref="D108:E108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15:E115"/>
    <mergeCell ref="D116:E116"/>
    <mergeCell ref="D110:E110"/>
    <mergeCell ref="D111:E111"/>
    <mergeCell ref="D112:E112"/>
    <mergeCell ref="I117:J117"/>
    <mergeCell ref="I118:J118"/>
    <mergeCell ref="I111:J111"/>
    <mergeCell ref="I112:J112"/>
    <mergeCell ref="I113:J113"/>
    <mergeCell ref="I114:J114"/>
    <mergeCell ref="I115:J115"/>
    <mergeCell ref="I116:J116"/>
    <mergeCell ref="I110:J110"/>
    <mergeCell ref="F116:G116"/>
    <mergeCell ref="F115:G115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85:J85"/>
    <mergeCell ref="I86:J86"/>
    <mergeCell ref="Q86:S87"/>
    <mergeCell ref="I87:J87"/>
    <mergeCell ref="I98:J98"/>
    <mergeCell ref="I88:J88"/>
    <mergeCell ref="Q88:S90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L90:M90"/>
    <mergeCell ref="L91:M91"/>
    <mergeCell ref="L92:M92"/>
    <mergeCell ref="L93:M93"/>
    <mergeCell ref="L94:M94"/>
    <mergeCell ref="L85:M85"/>
    <mergeCell ref="L86:M86"/>
    <mergeCell ref="L87:M87"/>
    <mergeCell ref="Q79:S80"/>
    <mergeCell ref="I79:J79"/>
    <mergeCell ref="I81:J81"/>
    <mergeCell ref="I83:J83"/>
    <mergeCell ref="I84:J84"/>
    <mergeCell ref="L81:M81"/>
    <mergeCell ref="L82:M82"/>
    <mergeCell ref="L84:M84"/>
    <mergeCell ref="I82:J82"/>
    <mergeCell ref="I80:J80"/>
    <mergeCell ref="I71:J71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I30:S31"/>
    <mergeCell ref="B70:H70"/>
    <mergeCell ref="I70:O7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A9:A17"/>
    <mergeCell ref="B9:S9"/>
    <mergeCell ref="B10:C11"/>
    <mergeCell ref="D10:H10"/>
    <mergeCell ref="I10:N10"/>
    <mergeCell ref="O10:S10"/>
    <mergeCell ref="I11:J11"/>
    <mergeCell ref="B12:C12"/>
    <mergeCell ref="I12:J12"/>
    <mergeCell ref="B13:C13"/>
  </mergeCells>
  <phoneticPr fontId="2"/>
  <dataValidations count="5">
    <dataValidation type="list" allowBlank="1" showInputMessage="1" showErrorMessage="1" sqref="G12:G17 M12:M17 R12:R17" xr:uid="{D6BDCBDC-820E-4DB5-912E-3A39DE1627AF}">
      <formula1>"㎏,本,㍑,頭"</formula1>
    </dataValidation>
    <dataValidation type="list" allowBlank="1" showInputMessage="1" showErrorMessage="1" sqref="E12:E17 K12:K17 P12:P17" xr:uid="{6D28E4A2-2383-4856-9696-B43F48BD63E2}">
      <formula1>"㌃,㎡,頭,羽"</formula1>
    </dataValidation>
    <dataValidation allowBlank="1" showDropDown="1" showInputMessage="1" showErrorMessage="1" sqref="D8:E8" xr:uid="{386D61C6-64D9-4EE4-98F5-ACBEE55E9014}"/>
    <dataValidation imeMode="on" allowBlank="1" showInputMessage="1" showErrorMessage="1" sqref="D4:D5 B13:B17" xr:uid="{698A0EF8-EADA-477F-AF99-D0FD002E6118}"/>
    <dataValidation type="list" allowBlank="1" showInputMessage="1" showErrorMessage="1" sqref="D6:E6" xr:uid="{6BA0E051-C2FA-4FB5-9850-BE9BBB2405B3}">
      <formula1>"認定農業者,認定志向農業者,その他"</formula1>
    </dataValidation>
  </dataValidations>
  <printOptions verticalCentered="1"/>
  <pageMargins left="0.78740157480314965" right="0.19685039370078741" top="0.39370078740157483" bottom="0.55118110236220474" header="0.39370078740157483" footer="0.31496062992125984"/>
  <pageSetup paperSize="9" scale="3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showGridLines="0" tabSelected="1" view="pageBreakPreview" topLeftCell="A12" zoomScaleNormal="90" zoomScaleSheetLayoutView="100" workbookViewId="0">
      <selection activeCell="D21" sqref="D21"/>
    </sheetView>
  </sheetViews>
  <sheetFormatPr defaultColWidth="9" defaultRowHeight="13.5" x14ac:dyDescent="0.15"/>
  <cols>
    <col min="1" max="1" width="9" style="151" customWidth="1"/>
    <col min="2" max="2" width="26.625" customWidth="1"/>
    <col min="3" max="3" width="4.375" customWidth="1"/>
    <col min="4" max="6" width="19.875" customWidth="1"/>
    <col min="7" max="7" width="12.625" customWidth="1"/>
    <col min="8" max="8" width="103.25" customWidth="1"/>
    <col min="9" max="11" width="12.625" customWidth="1"/>
  </cols>
  <sheetData>
    <row r="1" spans="1:15" ht="30.75" customHeight="1" thickBot="1" x14ac:dyDescent="0.2">
      <c r="A1" s="395" t="s">
        <v>152</v>
      </c>
      <c r="B1" s="395"/>
      <c r="C1" s="395"/>
      <c r="D1" s="395"/>
      <c r="E1" s="395"/>
      <c r="F1" s="395"/>
    </row>
    <row r="2" spans="1:15" ht="14.25" thickBot="1" x14ac:dyDescent="0.2">
      <c r="A2" s="148" t="s">
        <v>153</v>
      </c>
      <c r="B2" s="149"/>
      <c r="D2" s="148" t="s">
        <v>154</v>
      </c>
      <c r="E2" s="150"/>
    </row>
    <row r="3" spans="1:15" ht="14.25" thickBot="1" x14ac:dyDescent="0.2">
      <c r="A3" s="148" t="s">
        <v>4</v>
      </c>
      <c r="B3" s="149"/>
    </row>
    <row r="4" spans="1:15" ht="18" thickBot="1" x14ac:dyDescent="0.2">
      <c r="F4" s="142"/>
    </row>
    <row r="5" spans="1:15" ht="14.25" thickBot="1" x14ac:dyDescent="0.2">
      <c r="A5" s="398"/>
      <c r="B5" s="399"/>
      <c r="C5" s="400"/>
      <c r="D5" s="152" t="s">
        <v>155</v>
      </c>
      <c r="E5" s="153" t="s">
        <v>156</v>
      </c>
      <c r="F5" s="154" t="s">
        <v>157</v>
      </c>
      <c r="G5" s="155"/>
      <c r="H5" s="155"/>
    </row>
    <row r="6" spans="1:15" ht="14.25" thickBot="1" x14ac:dyDescent="0.2">
      <c r="A6" s="401"/>
      <c r="B6" s="402"/>
      <c r="C6" s="403"/>
      <c r="D6" s="382" t="s">
        <v>158</v>
      </c>
      <c r="E6" s="397" t="s">
        <v>158</v>
      </c>
      <c r="F6" s="396" t="s">
        <v>158</v>
      </c>
    </row>
    <row r="7" spans="1:15" ht="14.25" thickBot="1" x14ac:dyDescent="0.2">
      <c r="A7" s="404"/>
      <c r="B7" s="405"/>
      <c r="C7" s="406"/>
      <c r="D7" s="382"/>
      <c r="E7" s="397"/>
      <c r="F7" s="396"/>
    </row>
    <row r="8" spans="1:15" s="156" customFormat="1" ht="18" customHeight="1" x14ac:dyDescent="0.15">
      <c r="A8" s="383" t="s">
        <v>12</v>
      </c>
      <c r="B8" s="99" t="s">
        <v>159</v>
      </c>
      <c r="C8" s="100" t="s">
        <v>7</v>
      </c>
      <c r="D8" s="259">
        <f>法人1!$D$7</f>
        <v>0</v>
      </c>
      <c r="E8" s="260">
        <f>法人1!$F$7</f>
        <v>0</v>
      </c>
      <c r="F8" s="261">
        <f>法人1!$H$7</f>
        <v>0</v>
      </c>
      <c r="H8" s="172"/>
    </row>
    <row r="9" spans="1:15" s="156" customFormat="1" ht="18" customHeight="1" x14ac:dyDescent="0.15">
      <c r="A9" s="384"/>
      <c r="B9" s="101" t="s">
        <v>160</v>
      </c>
      <c r="C9" s="102"/>
      <c r="D9" s="262">
        <f>法人1!$D$12</f>
        <v>0</v>
      </c>
      <c r="E9" s="263">
        <f>法人1!$I$12</f>
        <v>0</v>
      </c>
      <c r="F9" s="264">
        <f>法人1!$O$12</f>
        <v>0</v>
      </c>
    </row>
    <row r="10" spans="1:15" s="157" customFormat="1" ht="18" customHeight="1" x14ac:dyDescent="0.15">
      <c r="A10" s="384"/>
      <c r="B10" s="103" t="s">
        <v>161</v>
      </c>
      <c r="C10" s="104" t="s">
        <v>162</v>
      </c>
      <c r="D10" s="262">
        <f>法人1!$D$27</f>
        <v>0</v>
      </c>
      <c r="E10" s="263">
        <f>法人1!$F$27</f>
        <v>0</v>
      </c>
      <c r="F10" s="264">
        <f>法人1!$H$27</f>
        <v>0</v>
      </c>
    </row>
    <row r="11" spans="1:15" s="157" customFormat="1" ht="18" customHeight="1" x14ac:dyDescent="0.15">
      <c r="A11" s="384"/>
      <c r="B11" s="103" t="s">
        <v>163</v>
      </c>
      <c r="C11" s="104" t="s">
        <v>162</v>
      </c>
      <c r="D11" s="262">
        <f>法人1!$H$12</f>
        <v>0</v>
      </c>
      <c r="E11" s="263">
        <f>法人1!$N$12</f>
        <v>0</v>
      </c>
      <c r="F11" s="264">
        <f>法人1!$S$12</f>
        <v>0</v>
      </c>
    </row>
    <row r="12" spans="1:15" s="157" customFormat="1" ht="18" customHeight="1" x14ac:dyDescent="0.2">
      <c r="A12" s="384"/>
      <c r="B12" s="103" t="s">
        <v>164</v>
      </c>
      <c r="C12" s="104"/>
      <c r="D12" s="263">
        <f>法人1!$F$12</f>
        <v>0</v>
      </c>
      <c r="E12" s="263">
        <f>法人1!$L$12</f>
        <v>0</v>
      </c>
      <c r="F12" s="264">
        <f>法人1!$Q$12</f>
        <v>0</v>
      </c>
      <c r="I12" s="188"/>
      <c r="J12" s="188"/>
      <c r="O12" s="188"/>
    </row>
    <row r="13" spans="1:15" s="157" customFormat="1" ht="18" customHeight="1" x14ac:dyDescent="0.15">
      <c r="A13" s="384"/>
      <c r="B13" s="103" t="s">
        <v>58</v>
      </c>
      <c r="C13" s="104" t="s">
        <v>162</v>
      </c>
      <c r="D13" s="262">
        <f>法人1!$D$33</f>
        <v>0</v>
      </c>
      <c r="E13" s="263">
        <f>法人1!$F$33</f>
        <v>0</v>
      </c>
      <c r="F13" s="264">
        <f>法人1!$H$33</f>
        <v>0</v>
      </c>
    </row>
    <row r="14" spans="1:15" s="157" customFormat="1" ht="18" customHeight="1" x14ac:dyDescent="0.15">
      <c r="A14" s="384"/>
      <c r="B14" s="103" t="s">
        <v>65</v>
      </c>
      <c r="C14" s="104" t="s">
        <v>162</v>
      </c>
      <c r="D14" s="262">
        <f>法人1!$D$40</f>
        <v>0</v>
      </c>
      <c r="E14" s="263">
        <f>法人1!$F$40</f>
        <v>0</v>
      </c>
      <c r="F14" s="264">
        <f>法人1!$H$40</f>
        <v>0</v>
      </c>
    </row>
    <row r="15" spans="1:15" s="157" customFormat="1" ht="18" customHeight="1" thickBot="1" x14ac:dyDescent="0.2">
      <c r="A15" s="384"/>
      <c r="B15" s="105" t="s">
        <v>73</v>
      </c>
      <c r="C15" s="106" t="s">
        <v>162</v>
      </c>
      <c r="D15" s="265">
        <f>法人1!$D$50</f>
        <v>0</v>
      </c>
      <c r="E15" s="266">
        <f>法人1!$F$50</f>
        <v>0</v>
      </c>
      <c r="F15" s="267">
        <f>法人1!$H$50</f>
        <v>0</v>
      </c>
    </row>
    <row r="16" spans="1:15" s="157" customFormat="1" ht="18" customHeight="1" x14ac:dyDescent="0.15">
      <c r="A16" s="388" t="s">
        <v>165</v>
      </c>
      <c r="B16" s="158" t="s">
        <v>166</v>
      </c>
      <c r="C16" s="159" t="s">
        <v>167</v>
      </c>
      <c r="D16" s="268" t="e">
        <f>法人1!D33/法人1!D27*100</f>
        <v>#DIV/0!</v>
      </c>
      <c r="E16" s="269" t="e">
        <f>法人1!F33/法人1!F27*100</f>
        <v>#DIV/0!</v>
      </c>
      <c r="F16" s="270" t="e">
        <f>法人1!H33/法人1!H27*100</f>
        <v>#DIV/0!</v>
      </c>
    </row>
    <row r="17" spans="1:8" s="157" customFormat="1" ht="18" customHeight="1" x14ac:dyDescent="0.15">
      <c r="A17" s="389"/>
      <c r="B17" s="160" t="s">
        <v>168</v>
      </c>
      <c r="C17" s="161" t="s">
        <v>167</v>
      </c>
      <c r="D17" s="271" t="e">
        <f>法人1!D40/法人1!D27*100</f>
        <v>#DIV/0!</v>
      </c>
      <c r="E17" s="272" t="e">
        <f>法人1!F40/法人1!F27*100</f>
        <v>#DIV/0!</v>
      </c>
      <c r="F17" s="273" t="e">
        <f>法人1!H40/法人1!H27*100</f>
        <v>#DIV/0!</v>
      </c>
    </row>
    <row r="18" spans="1:8" s="157" customFormat="1" ht="18" customHeight="1" x14ac:dyDescent="0.15">
      <c r="A18" s="389"/>
      <c r="B18" s="107" t="s">
        <v>169</v>
      </c>
      <c r="C18" s="108" t="s">
        <v>167</v>
      </c>
      <c r="D18" s="271" t="e">
        <f>法人1!D50/法人1!D27*100</f>
        <v>#DIV/0!</v>
      </c>
      <c r="E18" s="272" t="e">
        <f>法人1!F50/法人1!F27*100</f>
        <v>#DIV/0!</v>
      </c>
      <c r="F18" s="273" t="e">
        <f>法人1!H50/法人1!H27*100</f>
        <v>#DIV/0!</v>
      </c>
    </row>
    <row r="19" spans="1:8" s="157" customFormat="1" ht="18" customHeight="1" x14ac:dyDescent="0.15">
      <c r="A19" s="389"/>
      <c r="B19" s="107" t="s">
        <v>170</v>
      </c>
      <c r="C19" s="108" t="s">
        <v>167</v>
      </c>
      <c r="D19" s="271" t="e">
        <f>D14/法人1!L118*100</f>
        <v>#DIV/0!</v>
      </c>
      <c r="E19" s="272" t="e">
        <f>E14/法人1!N118*100</f>
        <v>#DIV/0!</v>
      </c>
      <c r="F19" s="273" t="e">
        <f>F14/法人1!O118*100</f>
        <v>#DIV/0!</v>
      </c>
      <c r="H19" s="394"/>
    </row>
    <row r="20" spans="1:8" s="162" customFormat="1" ht="18" customHeight="1" x14ac:dyDescent="0.15">
      <c r="A20" s="389"/>
      <c r="B20" s="143" t="s">
        <v>171</v>
      </c>
      <c r="C20" s="144" t="s">
        <v>167</v>
      </c>
      <c r="D20" s="271" t="e">
        <f>D15/法人1!L118*100</f>
        <v>#DIV/0!</v>
      </c>
      <c r="E20" s="272" t="e">
        <f>E15/法人1!N118*100</f>
        <v>#DIV/0!</v>
      </c>
      <c r="F20" s="273" t="e">
        <f>F15/法人1!O118*100</f>
        <v>#DIV/0!</v>
      </c>
      <c r="H20" s="394"/>
    </row>
    <row r="21" spans="1:8" s="162" customFormat="1" ht="18" customHeight="1" thickBot="1" x14ac:dyDescent="0.2">
      <c r="A21" s="390"/>
      <c r="B21" s="168" t="s">
        <v>172</v>
      </c>
      <c r="C21" s="258" t="s">
        <v>167</v>
      </c>
      <c r="D21" s="274" t="e">
        <f>(((法人1!D36+法人1!D37+法人1!D38+法人1!D39)+(法人1!L24+法人1!D35)+法人1!D45-法人1!D48)/(1-(法人1!D27-法人1!D50-((法人1!D36+法人1!D37+法人1!D38+法人1!D39)+(法人1!L24+法人1!D35)+法人1!D45-法人1!D48))/法人1!D27))/法人1!D27*100</f>
        <v>#DIV/0!</v>
      </c>
      <c r="E21" s="275" t="e">
        <f>(((法人1!F36+法人1!F37+法人1!F38+法人1!F39)+(法人1!N24+法人1!F35)+法人1!F45-法人1!F48)/(1-(法人1!F27-法人1!F50-((法人1!F36+法人1!F37+法人1!F38+法人1!F39)+(法人1!N24+法人1!F35)+法人1!F45-法人1!F48))/法人1!F27))/法人1!F27*100</f>
        <v>#DIV/0!</v>
      </c>
      <c r="F21" s="276" t="e">
        <f>(((法人1!H36+法人1!H37+法人1!H38+法人1!H39)+(法人1!O24+法人1!H35)+法人1!H45-法人1!H48)/(1-(法人1!H27-法人1!H50-((法人1!H36+法人1!H37+法人1!H38+法人1!H39)+(法人1!O24+法人1!H35)+法人1!H45-法人1!H48))/法人1!H27))/法人1!H27*100</f>
        <v>#DIV/0!</v>
      </c>
      <c r="G21"/>
      <c r="H21" s="394"/>
    </row>
    <row r="22" spans="1:8" s="157" customFormat="1" ht="18" customHeight="1" x14ac:dyDescent="0.15">
      <c r="A22" s="385" t="s">
        <v>173</v>
      </c>
      <c r="B22" s="163" t="s">
        <v>174</v>
      </c>
      <c r="C22" s="164" t="s">
        <v>162</v>
      </c>
      <c r="D22" s="277" t="e">
        <f>D10/D8</f>
        <v>#DIV/0!</v>
      </c>
      <c r="E22" s="278" t="e">
        <f>E10/E8</f>
        <v>#DIV/0!</v>
      </c>
      <c r="F22" s="279" t="e">
        <f>F10/F8</f>
        <v>#DIV/0!</v>
      </c>
      <c r="G22"/>
    </row>
    <row r="23" spans="1:8" s="157" customFormat="1" ht="18" customHeight="1" x14ac:dyDescent="0.15">
      <c r="A23" s="386"/>
      <c r="B23" s="109" t="s">
        <v>175</v>
      </c>
      <c r="C23" s="110" t="s">
        <v>162</v>
      </c>
      <c r="D23" s="280" t="e">
        <f>D13/D8</f>
        <v>#DIV/0!</v>
      </c>
      <c r="E23" s="281" t="e">
        <f>E13/E8</f>
        <v>#DIV/0!</v>
      </c>
      <c r="F23" s="282" t="e">
        <f>F13/F8</f>
        <v>#DIV/0!</v>
      </c>
    </row>
    <row r="24" spans="1:8" s="157" customFormat="1" ht="18" customHeight="1" x14ac:dyDescent="0.15">
      <c r="A24" s="386"/>
      <c r="B24" s="109" t="s">
        <v>176</v>
      </c>
      <c r="C24" s="110" t="s">
        <v>162</v>
      </c>
      <c r="D24" s="280" t="e">
        <f>D14/D8</f>
        <v>#DIV/0!</v>
      </c>
      <c r="E24" s="281" t="e">
        <f>E14/E8</f>
        <v>#DIV/0!</v>
      </c>
      <c r="F24" s="282" t="e">
        <f>F14/F8</f>
        <v>#DIV/0!</v>
      </c>
      <c r="G24"/>
    </row>
    <row r="25" spans="1:8" s="157" customFormat="1" ht="18" customHeight="1" thickBot="1" x14ac:dyDescent="0.2">
      <c r="A25" s="387"/>
      <c r="B25" s="165" t="s">
        <v>177</v>
      </c>
      <c r="C25" s="166" t="s">
        <v>178</v>
      </c>
      <c r="D25" s="283" t="e">
        <f>D10/法人1!L118</f>
        <v>#DIV/0!</v>
      </c>
      <c r="E25" s="284" t="e">
        <f>E10/法人1!N118</f>
        <v>#DIV/0!</v>
      </c>
      <c r="F25" s="285" t="e">
        <f>F10/法人1!O118</f>
        <v>#DIV/0!</v>
      </c>
    </row>
    <row r="26" spans="1:8" s="162" customFormat="1" ht="18" customHeight="1" x14ac:dyDescent="0.15">
      <c r="A26" s="391" t="s">
        <v>179</v>
      </c>
      <c r="B26" s="111" t="s">
        <v>180</v>
      </c>
      <c r="C26" s="112" t="s">
        <v>167</v>
      </c>
      <c r="D26" s="286" t="e">
        <f>法人1!D79/法人1!L83*100</f>
        <v>#DIV/0!</v>
      </c>
      <c r="E26" s="287" t="e">
        <f>法人1!F79/法人1!N83*100</f>
        <v>#DIV/0!</v>
      </c>
      <c r="F26" s="288" t="e">
        <f>法人1!H79/法人1!O83*100</f>
        <v>#DIV/0!</v>
      </c>
    </row>
    <row r="27" spans="1:8" s="162" customFormat="1" ht="18" customHeight="1" x14ac:dyDescent="0.15">
      <c r="A27" s="392"/>
      <c r="B27" s="113" t="s">
        <v>181</v>
      </c>
      <c r="C27" s="114" t="s">
        <v>167</v>
      </c>
      <c r="D27" s="289" t="e">
        <f>法人1!D91/法人1!L83*100</f>
        <v>#DIV/0!</v>
      </c>
      <c r="E27" s="290" t="e">
        <f>法人1!F91/法人1!N83*100</f>
        <v>#DIV/0!</v>
      </c>
      <c r="F27" s="291" t="e">
        <f>法人1!H91/法人1!O83*100</f>
        <v>#DIV/0!</v>
      </c>
    </row>
    <row r="28" spans="1:8" s="162" customFormat="1" ht="18" customHeight="1" x14ac:dyDescent="0.15">
      <c r="A28" s="392"/>
      <c r="B28" s="113" t="s">
        <v>182</v>
      </c>
      <c r="C28" s="114" t="s">
        <v>167</v>
      </c>
      <c r="D28" s="289" t="e">
        <f>法人1!D114/法人1!L117*100</f>
        <v>#DIV/0!</v>
      </c>
      <c r="E28" s="290" t="e">
        <f>法人1!F114/法人1!N117*100</f>
        <v>#DIV/0!</v>
      </c>
      <c r="F28" s="291" t="e">
        <f>法人1!H114/法人1!O117*100</f>
        <v>#DIV/0!</v>
      </c>
    </row>
    <row r="29" spans="1:8" s="162" customFormat="1" ht="18" customHeight="1" x14ac:dyDescent="0.15">
      <c r="A29" s="392"/>
      <c r="B29" s="113" t="s">
        <v>183</v>
      </c>
      <c r="C29" s="114" t="s">
        <v>167</v>
      </c>
      <c r="D29" s="289" t="e">
        <f>法人1!D114/(法人1!L117+法人1!L95)*100</f>
        <v>#DIV/0!</v>
      </c>
      <c r="E29" s="290" t="e">
        <f>法人1!F114/(法人1!N117+法人1!N95)*100</f>
        <v>#DIV/0!</v>
      </c>
      <c r="F29" s="291" t="e">
        <f>法人1!H114/(法人1!O117+法人1!O95)*100</f>
        <v>#DIV/0!</v>
      </c>
    </row>
    <row r="30" spans="1:8" s="162" customFormat="1" ht="18" customHeight="1" x14ac:dyDescent="0.15">
      <c r="A30" s="392"/>
      <c r="B30" s="113" t="s">
        <v>184</v>
      </c>
      <c r="C30" s="114" t="s">
        <v>167</v>
      </c>
      <c r="D30" s="289" t="e">
        <f>法人1!L117/法人1!L118*100</f>
        <v>#DIV/0!</v>
      </c>
      <c r="E30" s="290" t="e">
        <f>法人1!N117/法人1!N118*100</f>
        <v>#DIV/0!</v>
      </c>
      <c r="F30" s="291" t="e">
        <f>法人1!O117/法人1!O118*100</f>
        <v>#DIV/0!</v>
      </c>
    </row>
    <row r="31" spans="1:8" s="162" customFormat="1" ht="18" customHeight="1" x14ac:dyDescent="0.15">
      <c r="A31" s="392"/>
      <c r="B31" s="113" t="s">
        <v>185</v>
      </c>
      <c r="C31" s="114" t="s">
        <v>167</v>
      </c>
      <c r="D31" s="289" t="e">
        <f>法人1!L96/法人1!D27*100</f>
        <v>#DIV/0!</v>
      </c>
      <c r="E31" s="290" t="e">
        <f>法人1!N96/法人1!F27*100</f>
        <v>#DIV/0!</v>
      </c>
      <c r="F31" s="291" t="e">
        <f>法人1!O96/法人1!H27*100</f>
        <v>#DIV/0!</v>
      </c>
      <c r="H31" s="173"/>
    </row>
    <row r="32" spans="1:8" s="162" customFormat="1" ht="20.65" customHeight="1" x14ac:dyDescent="0.15">
      <c r="A32" s="392"/>
      <c r="B32" s="113" t="s">
        <v>186</v>
      </c>
      <c r="C32" s="114" t="s">
        <v>167</v>
      </c>
      <c r="D32" s="289" t="e">
        <f>(法人1!D65+法人1!L24+法人1!D35)/D10*100</f>
        <v>#DIV/0!</v>
      </c>
      <c r="E32" s="307" t="e">
        <f>(法人1!F65+法人1!N24+法人1!F35)/E10*100</f>
        <v>#DIV/0!</v>
      </c>
      <c r="F32" s="291" t="e">
        <f>(法人1!H65+法人1!O24+法人1!H35)/F10*100</f>
        <v>#DIV/0!</v>
      </c>
    </row>
    <row r="33" spans="1:6" s="162" customFormat="1" ht="20.65" customHeight="1" thickBot="1" x14ac:dyDescent="0.2">
      <c r="A33" s="393"/>
      <c r="B33" s="169" t="s">
        <v>187</v>
      </c>
      <c r="C33" s="114" t="s">
        <v>167</v>
      </c>
      <c r="D33" s="292" t="e">
        <f>(法人1!L73+法人1!L84+法人1!L85)/法人1!D118*100</f>
        <v>#DIV/0!</v>
      </c>
      <c r="E33" s="293" t="e">
        <f>(法人1!N73+法人1!N84+法人1!N85)/法人1!F118*100</f>
        <v>#DIV/0!</v>
      </c>
      <c r="F33" s="294" t="e">
        <f>(法人1!O73+法人1!O84+法人1!O85)/法人1!H118*100</f>
        <v>#DIV/0!</v>
      </c>
    </row>
    <row r="34" spans="1:6" s="162" customFormat="1" ht="18" customHeight="1" x14ac:dyDescent="0.15">
      <c r="A34" s="378" t="s">
        <v>188</v>
      </c>
      <c r="B34" s="115" t="s">
        <v>189</v>
      </c>
      <c r="C34" s="116" t="s">
        <v>167</v>
      </c>
      <c r="D34" s="295"/>
      <c r="E34" s="296" t="e">
        <f>(E10-D10)/D10*100</f>
        <v>#DIV/0!</v>
      </c>
      <c r="F34" s="297" t="e">
        <f>(F10-E10)/E10*100</f>
        <v>#DIV/0!</v>
      </c>
    </row>
    <row r="35" spans="1:6" s="162" customFormat="1" ht="18" customHeight="1" x14ac:dyDescent="0.15">
      <c r="A35" s="379"/>
      <c r="B35" s="117" t="s">
        <v>190</v>
      </c>
      <c r="C35" s="118" t="s">
        <v>167</v>
      </c>
      <c r="D35" s="298"/>
      <c r="E35" s="299" t="e">
        <f>(E14-D14)/D14*100</f>
        <v>#DIV/0!</v>
      </c>
      <c r="F35" s="300" t="e">
        <f>(F14-E14)/E14*100</f>
        <v>#DIV/0!</v>
      </c>
    </row>
    <row r="36" spans="1:6" s="162" customFormat="1" ht="18" customHeight="1" x14ac:dyDescent="0.15">
      <c r="A36" s="380"/>
      <c r="B36" s="119" t="s">
        <v>191</v>
      </c>
      <c r="C36" s="120" t="s">
        <v>167</v>
      </c>
      <c r="D36" s="301"/>
      <c r="E36" s="302" t="e">
        <f>(E15-D15)/D15*100</f>
        <v>#DIV/0!</v>
      </c>
      <c r="F36" s="303" t="e">
        <f>(F15-E15)/E15*100</f>
        <v>#DIV/0!</v>
      </c>
    </row>
    <row r="37" spans="1:6" s="162" customFormat="1" ht="18" customHeight="1" thickBot="1" x14ac:dyDescent="0.2">
      <c r="A37" s="381"/>
      <c r="B37" s="121" t="s">
        <v>192</v>
      </c>
      <c r="C37" s="122" t="s">
        <v>167</v>
      </c>
      <c r="D37" s="304"/>
      <c r="E37" s="305" t="e">
        <f>(法人1!N117-法人1!L117)/法人1!L117*100</f>
        <v>#DIV/0!</v>
      </c>
      <c r="F37" s="306" t="e">
        <f>(法人1!O117-法人1!N117)/法人1!N117*100</f>
        <v>#DIV/0!</v>
      </c>
    </row>
    <row r="38" spans="1:6" x14ac:dyDescent="0.15">
      <c r="A38" s="170" t="s">
        <v>193</v>
      </c>
      <c r="B38" s="171"/>
    </row>
    <row r="39" spans="1:6" x14ac:dyDescent="0.15">
      <c r="A39" s="170" t="s">
        <v>194</v>
      </c>
      <c r="B39" s="171"/>
    </row>
    <row r="40" spans="1:6" x14ac:dyDescent="0.15">
      <c r="A40" s="170" t="s">
        <v>195</v>
      </c>
      <c r="B40" s="171"/>
    </row>
    <row r="41" spans="1:6" x14ac:dyDescent="0.15">
      <c r="A41" s="170" t="s">
        <v>196</v>
      </c>
      <c r="B41" s="171"/>
    </row>
    <row r="42" spans="1:6" x14ac:dyDescent="0.15">
      <c r="A42" s="170" t="s">
        <v>197</v>
      </c>
      <c r="B42" s="171"/>
    </row>
    <row r="43" spans="1:6" x14ac:dyDescent="0.15">
      <c r="A43" s="170" t="s">
        <v>198</v>
      </c>
      <c r="B43" s="171"/>
    </row>
    <row r="44" spans="1:6" x14ac:dyDescent="0.15">
      <c r="A44" s="170" t="s">
        <v>199</v>
      </c>
      <c r="B44" s="171"/>
    </row>
    <row r="45" spans="1:6" x14ac:dyDescent="0.15">
      <c r="A45" s="170" t="s">
        <v>219</v>
      </c>
      <c r="B45" s="171"/>
    </row>
    <row r="46" spans="1:6" x14ac:dyDescent="0.15">
      <c r="A46" s="170" t="s">
        <v>200</v>
      </c>
      <c r="B46" s="171"/>
    </row>
    <row r="47" spans="1:6" x14ac:dyDescent="0.15">
      <c r="A47" s="170" t="s">
        <v>201</v>
      </c>
      <c r="B47" s="171"/>
    </row>
    <row r="48" spans="1:6" x14ac:dyDescent="0.15">
      <c r="A48" s="170" t="s">
        <v>202</v>
      </c>
      <c r="B48" s="171"/>
    </row>
    <row r="49" spans="1:2" x14ac:dyDescent="0.15">
      <c r="A49" s="170" t="s">
        <v>203</v>
      </c>
      <c r="B49" s="171"/>
    </row>
    <row r="50" spans="1:2" x14ac:dyDescent="0.15">
      <c r="A50" s="252" t="s">
        <v>204</v>
      </c>
      <c r="B50" s="171"/>
    </row>
    <row r="51" spans="1:2" x14ac:dyDescent="0.15">
      <c r="A51" s="252" t="s">
        <v>205</v>
      </c>
      <c r="B51" s="171"/>
    </row>
    <row r="52" spans="1:2" x14ac:dyDescent="0.15">
      <c r="A52" s="170" t="s">
        <v>206</v>
      </c>
      <c r="B52" s="171"/>
    </row>
    <row r="53" spans="1:2" x14ac:dyDescent="0.15">
      <c r="A53" s="170" t="s">
        <v>207</v>
      </c>
      <c r="B53" s="171"/>
    </row>
    <row r="54" spans="1:2" x14ac:dyDescent="0.15">
      <c r="A54" s="170" t="s">
        <v>208</v>
      </c>
      <c r="B54" s="171"/>
    </row>
    <row r="55" spans="1:2" x14ac:dyDescent="0.15">
      <c r="A55" s="170" t="s">
        <v>209</v>
      </c>
      <c r="B55" s="171"/>
    </row>
    <row r="56" spans="1:2" x14ac:dyDescent="0.15">
      <c r="A56" s="170" t="s">
        <v>210</v>
      </c>
      <c r="B56" s="171"/>
    </row>
    <row r="57" spans="1:2" x14ac:dyDescent="0.15">
      <c r="A57" s="170" t="s">
        <v>211</v>
      </c>
      <c r="B57" s="171"/>
    </row>
    <row r="58" spans="1:2" x14ac:dyDescent="0.15">
      <c r="A58" s="170" t="s">
        <v>212</v>
      </c>
      <c r="B58" s="171"/>
    </row>
    <row r="59" spans="1:2" x14ac:dyDescent="0.15">
      <c r="A59" s="170" t="s">
        <v>213</v>
      </c>
      <c r="B59" s="171"/>
    </row>
    <row r="60" spans="1:2" x14ac:dyDescent="0.15">
      <c r="A60" s="170" t="s">
        <v>214</v>
      </c>
      <c r="B60" s="171"/>
    </row>
    <row r="61" spans="1:2" x14ac:dyDescent="0.15">
      <c r="A61" s="170" t="s">
        <v>215</v>
      </c>
      <c r="B61" s="171"/>
    </row>
    <row r="62" spans="1:2" x14ac:dyDescent="0.15">
      <c r="A62" s="170" t="s">
        <v>216</v>
      </c>
      <c r="B62" s="171"/>
    </row>
    <row r="63" spans="1:2" x14ac:dyDescent="0.15">
      <c r="A63" s="170" t="s">
        <v>217</v>
      </c>
      <c r="B63" s="171"/>
    </row>
    <row r="64" spans="1:2" x14ac:dyDescent="0.15">
      <c r="A64" s="170" t="s">
        <v>218</v>
      </c>
      <c r="B64" s="171"/>
    </row>
    <row r="65" spans="1:2" x14ac:dyDescent="0.15">
      <c r="A65" s="170"/>
      <c r="B65" s="171"/>
    </row>
    <row r="66" spans="1:2" x14ac:dyDescent="0.15">
      <c r="A66" s="170"/>
      <c r="B66" s="171"/>
    </row>
    <row r="67" spans="1:2" x14ac:dyDescent="0.15">
      <c r="A67" s="167"/>
    </row>
    <row r="68" spans="1:2" x14ac:dyDescent="0.15">
      <c r="A68" s="167"/>
    </row>
    <row r="69" spans="1:2" x14ac:dyDescent="0.15">
      <c r="A69" s="167"/>
    </row>
  </sheetData>
  <mergeCells count="11">
    <mergeCell ref="H19:H21"/>
    <mergeCell ref="A1:F1"/>
    <mergeCell ref="F6:F7"/>
    <mergeCell ref="E6:E7"/>
    <mergeCell ref="A5:C7"/>
    <mergeCell ref="A34:A37"/>
    <mergeCell ref="D6:D7"/>
    <mergeCell ref="A8:A15"/>
    <mergeCell ref="A22:A25"/>
    <mergeCell ref="A16:A21"/>
    <mergeCell ref="A26:A33"/>
  </mergeCells>
  <phoneticPr fontId="2"/>
  <printOptions verticalCentered="1"/>
  <pageMargins left="0.78740157480314965" right="0.19685039370078741" top="0.39370078740157483" bottom="0.55118110236220474" header="0.39370078740157483" footer="0.31496062992125984"/>
  <pageSetup paperSize="9" scale="83" orientation="portrait" r:id="rId1"/>
  <headerFooter alignWithMargins="0"/>
  <ignoredErrors>
    <ignoredError sqref="D24 D35 D37 F22 D23 F23 D34 D3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F37699576BBF4E8CF4F7B26C849F73" ma:contentTypeVersion="15" ma:contentTypeDescription="新しいドキュメントを作成します。" ma:contentTypeScope="" ma:versionID="8a6e3e979a11af7d9ebdc72639af71bb">
  <xsd:schema xmlns:xsd="http://www.w3.org/2001/XMLSchema" xmlns:xs="http://www.w3.org/2001/XMLSchema" xmlns:p="http://schemas.microsoft.com/office/2006/metadata/properties" xmlns:ns2="e538ee93-7b55-4c52-ac23-048a47c64856" xmlns:ns3="ed9888db-c08f-4880-8c8f-9300fabbe8b3" targetNamespace="http://schemas.microsoft.com/office/2006/metadata/properties" ma:root="true" ma:fieldsID="ea57c5e3ff5582f72226154113d874b0" ns2:_="" ns3:_="">
    <xsd:import namespace="e538ee93-7b55-4c52-ac23-048a47c64856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8ee93-7b55-4c52-ac23-048a47c64856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58fb1ba-9cc8-4057-b0a8-c5512064949d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e538ee93-7b55-4c52-ac23-048a47c64856" xsi:nil="true"/>
    <TaxCatchAll xmlns="ed9888db-c08f-4880-8c8f-9300fabbe8b3" xsi:nil="true"/>
    <lcf76f155ced4ddcb4097134ff3c332f xmlns="e538ee93-7b55-4c52-ac23-048a47c648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EB2177-0942-4F9F-924F-82276B8F9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965AB-7E1B-44AC-89E5-B926E696D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8ee93-7b55-4c52-ac23-048a47c64856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9C0EC4-AADD-4B05-9F15-7F5E42B858BF}">
  <ds:schemaRefs>
    <ds:schemaRef ds:uri="http://schemas.microsoft.com/office/2006/metadata/properties"/>
    <ds:schemaRef ds:uri="http://schemas.microsoft.com/office/infopath/2007/PartnerControls"/>
    <ds:schemaRef ds:uri="e538ee93-7b55-4c52-ac23-048a47c64856"/>
    <ds:schemaRef ds:uri="ed9888db-c08f-4880-8c8f-9300fabbe8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法人1</vt:lpstr>
      <vt:lpstr>法人２</vt:lpstr>
      <vt:lpstr>法人1!Print_Area</vt:lpstr>
      <vt:lpstr>法人２!Print_Area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2026-04-08T00:44:25Z</dcterms:created>
  <dcterms:modified xsi:type="dcterms:W3CDTF">2026-04-21T02:53:28Z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0x010100F3F37699576BBF4E8CF4F7B26C849F73</vt:lpwstr>
  </property>
  <property fmtid="{D5CDD505-2E9C-101B-9397-08002B2CF9AE}" pid="3" name="MediaServiceImageTags">
    <vt:lpwstr/>
  </property>
</Properties>
</file>