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R3800479\組織班\05【予算関係】\予算執行\H28年度\170412 ＨＰ公表\事業利用量調査\"/>
    </mc:Choice>
  </mc:AlternateContent>
  <bookViews>
    <workbookView xWindow="480" yWindow="30" windowWidth="18195" windowHeight="8670"/>
  </bookViews>
  <sheets>
    <sheet name="ファイルの利用方法" sheetId="6" r:id="rId1"/>
    <sheet name="事業利用量" sheetId="1" r:id="rId2"/>
    <sheet name="アンケート結果" sheetId="5" r:id="rId3"/>
    <sheet name="総括" sheetId="4" r:id="rId4"/>
  </sheets>
  <definedNames>
    <definedName name="_xlnm.Print_Area" localSheetId="0">ファイルの利用方法!$B$1:$D$11</definedName>
  </definedNames>
  <calcPr calcId="152511"/>
</workbook>
</file>

<file path=xl/calcChain.xml><?xml version="1.0" encoding="utf-8"?>
<calcChain xmlns="http://schemas.openxmlformats.org/spreadsheetml/2006/main">
  <c r="G10" i="1" l="1"/>
  <c r="K26" i="1" l="1"/>
  <c r="K18" i="1"/>
  <c r="K10" i="1"/>
  <c r="L10" i="1" s="1"/>
  <c r="L26" i="1" l="1"/>
  <c r="L18" i="1"/>
  <c r="G27" i="1" l="1"/>
  <c r="G19" i="1"/>
  <c r="F48" i="4"/>
  <c r="F47" i="4" s="1"/>
  <c r="F49" i="4" l="1"/>
  <c r="F45" i="4"/>
  <c r="F43" i="4"/>
  <c r="G11" i="1" l="1"/>
  <c r="K28" i="1" l="1"/>
  <c r="K12" i="1"/>
  <c r="K20" i="1" l="1"/>
  <c r="H48" i="4"/>
  <c r="G48" i="4"/>
  <c r="E48" i="4"/>
  <c r="G45" i="4" l="1"/>
  <c r="G49" i="4"/>
  <c r="G43" i="4"/>
  <c r="G47" i="4"/>
  <c r="H45" i="4"/>
  <c r="H49" i="4"/>
  <c r="H43" i="4"/>
  <c r="H47" i="4"/>
  <c r="E43" i="4"/>
  <c r="E49" i="4"/>
  <c r="E47" i="4"/>
  <c r="E45" i="4"/>
  <c r="G26" i="1"/>
  <c r="G18" i="1"/>
  <c r="G5" i="5"/>
  <c r="G6" i="5" s="1"/>
  <c r="G10" i="5"/>
  <c r="G11" i="5" s="1"/>
  <c r="G15" i="5"/>
  <c r="G16" i="5" l="1"/>
  <c r="F16" i="5"/>
  <c r="D11" i="5"/>
  <c r="D20" i="1" l="1"/>
  <c r="F11" i="5"/>
  <c r="F20" i="1" s="1"/>
  <c r="F21" i="1" s="1"/>
  <c r="D16" i="5"/>
  <c r="D28" i="1" s="1"/>
  <c r="E11" i="5"/>
  <c r="E16" i="5"/>
  <c r="E28" i="1" s="1"/>
  <c r="E29" i="1" s="1"/>
  <c r="F28" i="1"/>
  <c r="F29" i="1" s="1"/>
  <c r="E6" i="5"/>
  <c r="E12" i="1" s="1"/>
  <c r="D6" i="5"/>
  <c r="D12" i="1" s="1"/>
  <c r="F6" i="5"/>
  <c r="F12" i="1" s="1"/>
  <c r="F13" i="1" s="1"/>
  <c r="D29" i="1" l="1"/>
  <c r="E20" i="1"/>
  <c r="E21" i="1" s="1"/>
  <c r="K44" i="4" s="1"/>
  <c r="D21" i="1"/>
  <c r="K42" i="4" s="1"/>
  <c r="E13" i="1"/>
  <c r="D13" i="1"/>
  <c r="L44" i="4"/>
  <c r="L46" i="4"/>
  <c r="K46" i="4"/>
  <c r="K48" i="4" l="1"/>
  <c r="G28" i="1"/>
  <c r="G20" i="1"/>
  <c r="L42" i="4"/>
  <c r="L48" i="4" l="1"/>
  <c r="L43" i="4" s="1"/>
  <c r="K49" i="4"/>
  <c r="K43" i="4"/>
  <c r="K45" i="4"/>
  <c r="K47" i="4"/>
  <c r="J42" i="4"/>
  <c r="J44" i="4"/>
  <c r="L49" i="4" l="1"/>
  <c r="L47" i="4"/>
  <c r="L45" i="4"/>
  <c r="I44" i="4"/>
  <c r="I42" i="4"/>
  <c r="G12" i="1"/>
  <c r="J46" i="4"/>
  <c r="J48" i="4" l="1"/>
  <c r="J45" i="4" s="1"/>
  <c r="I46" i="4"/>
  <c r="J49" i="4" l="1"/>
  <c r="I48" i="4"/>
  <c r="I49" i="4" s="1"/>
  <c r="J43" i="4"/>
  <c r="J47" i="4"/>
  <c r="I45" i="4" l="1"/>
  <c r="I43" i="4"/>
  <c r="I47" i="4"/>
</calcChain>
</file>

<file path=xl/sharedStrings.xml><?xml version="1.0" encoding="utf-8"?>
<sst xmlns="http://schemas.openxmlformats.org/spreadsheetml/2006/main" count="137" uniqueCount="79">
  <si>
    <t>正組合員</t>
    <rPh sb="0" eb="1">
      <t>セイ</t>
    </rPh>
    <rPh sb="1" eb="4">
      <t>クミアイイン</t>
    </rPh>
    <phoneticPr fontId="1"/>
  </si>
  <si>
    <t>准組合員</t>
    <rPh sb="0" eb="1">
      <t>ジュン</t>
    </rPh>
    <rPh sb="1" eb="4">
      <t>クミアイイン</t>
    </rPh>
    <phoneticPr fontId="1"/>
  </si>
  <si>
    <t>資格非把握取引</t>
    <rPh sb="0" eb="2">
      <t>シカク</t>
    </rPh>
    <rPh sb="2" eb="3">
      <t>ヒ</t>
    </rPh>
    <rPh sb="3" eb="5">
      <t>ハアク</t>
    </rPh>
    <rPh sb="5" eb="7">
      <t>トリヒキ</t>
    </rPh>
    <phoneticPr fontId="1"/>
  </si>
  <si>
    <t>計</t>
    <rPh sb="0" eb="1">
      <t>ケイ</t>
    </rPh>
    <phoneticPr fontId="1"/>
  </si>
  <si>
    <t>（１）　生産資材</t>
    <rPh sb="4" eb="6">
      <t>セイサン</t>
    </rPh>
    <rPh sb="6" eb="8">
      <t>シザイ</t>
    </rPh>
    <phoneticPr fontId="1"/>
  </si>
  <si>
    <t>（単位：千円）</t>
    <rPh sb="1" eb="3">
      <t>タンイ</t>
    </rPh>
    <rPh sb="4" eb="6">
      <t>センエン</t>
    </rPh>
    <phoneticPr fontId="1"/>
  </si>
  <si>
    <t>１．ＪＡ概要データ</t>
    <rPh sb="4" eb="6">
      <t>ガイヨウ</t>
    </rPh>
    <phoneticPr fontId="1"/>
  </si>
  <si>
    <t>（１）組合員数</t>
    <rPh sb="3" eb="6">
      <t>クミアイイン</t>
    </rPh>
    <rPh sb="6" eb="7">
      <t>スウ</t>
    </rPh>
    <phoneticPr fontId="1"/>
  </si>
  <si>
    <t>正組合員</t>
    <rPh sb="0" eb="1">
      <t>セイ</t>
    </rPh>
    <rPh sb="1" eb="4">
      <t>クミアイイン</t>
    </rPh>
    <phoneticPr fontId="1"/>
  </si>
  <si>
    <t>准組合員</t>
    <rPh sb="0" eb="1">
      <t>ジュン</t>
    </rPh>
    <rPh sb="1" eb="4">
      <t>クミアイイン</t>
    </rPh>
    <phoneticPr fontId="1"/>
  </si>
  <si>
    <t>ⅰ　総合ポイント制度の導入の有無</t>
    <rPh sb="2" eb="4">
      <t>ソウゴウ</t>
    </rPh>
    <rPh sb="8" eb="10">
      <t>セイド</t>
    </rPh>
    <rPh sb="11" eb="13">
      <t>ドウニュウ</t>
    </rPh>
    <rPh sb="14" eb="16">
      <t>ウム</t>
    </rPh>
    <phoneticPr fontId="1"/>
  </si>
  <si>
    <t>員外</t>
    <rPh sb="0" eb="2">
      <t>インガイ</t>
    </rPh>
    <phoneticPr fontId="1"/>
  </si>
  <si>
    <t>人</t>
    <rPh sb="0" eb="1">
      <t>ニン</t>
    </rPh>
    <phoneticPr fontId="1"/>
  </si>
  <si>
    <t>信用事業</t>
    <rPh sb="0" eb="2">
      <t>シンヨウ</t>
    </rPh>
    <rPh sb="2" eb="4">
      <t>ジギョウ</t>
    </rPh>
    <phoneticPr fontId="1"/>
  </si>
  <si>
    <t>共済事業</t>
    <rPh sb="0" eb="2">
      <t>キョウサイ</t>
    </rPh>
    <rPh sb="2" eb="4">
      <t>ジギョウ</t>
    </rPh>
    <phoneticPr fontId="1"/>
  </si>
  <si>
    <t>購買事業</t>
    <rPh sb="0" eb="2">
      <t>コウバイ</t>
    </rPh>
    <rPh sb="2" eb="4">
      <t>ジギョウ</t>
    </rPh>
    <phoneticPr fontId="1"/>
  </si>
  <si>
    <t>生産資材</t>
    <rPh sb="0" eb="2">
      <t>セイサン</t>
    </rPh>
    <rPh sb="2" eb="4">
      <t>シザイ</t>
    </rPh>
    <phoneticPr fontId="1"/>
  </si>
  <si>
    <t>ガソリンスタンド</t>
    <phoneticPr fontId="1"/>
  </si>
  <si>
    <t>合計</t>
    <rPh sb="0" eb="2">
      <t>ゴウケイ</t>
    </rPh>
    <phoneticPr fontId="1"/>
  </si>
  <si>
    <t>（単位：千円、％）</t>
    <rPh sb="1" eb="3">
      <t>タンイ</t>
    </rPh>
    <rPh sb="4" eb="6">
      <t>センエン</t>
    </rPh>
    <phoneticPr fontId="1"/>
  </si>
  <si>
    <t>○　アンケート結果</t>
    <rPh sb="7" eb="9">
      <t>ケッカ</t>
    </rPh>
    <phoneticPr fontId="1"/>
  </si>
  <si>
    <t>売上高</t>
    <rPh sb="0" eb="3">
      <t>ウリアゲダカ</t>
    </rPh>
    <phoneticPr fontId="1"/>
  </si>
  <si>
    <t>利用率</t>
    <rPh sb="0" eb="3">
      <t>リヨウリツ</t>
    </rPh>
    <phoneticPr fontId="1"/>
  </si>
  <si>
    <t>（単位：千円、％）</t>
    <rPh sb="1" eb="3">
      <t>タンイ</t>
    </rPh>
    <rPh sb="4" eb="6">
      <t>センエン</t>
    </rPh>
    <phoneticPr fontId="1"/>
  </si>
  <si>
    <t>※　水色のセルに値を入力してください（黄色のセルは自動で計算されます。）</t>
    <rPh sb="2" eb="4">
      <t>ミズイロ</t>
    </rPh>
    <rPh sb="8" eb="9">
      <t>アタイ</t>
    </rPh>
    <rPh sb="10" eb="12">
      <t>ニュウリョク</t>
    </rPh>
    <rPh sb="19" eb="21">
      <t>キイロ</t>
    </rPh>
    <rPh sb="25" eb="27">
      <t>ジドウ</t>
    </rPh>
    <rPh sb="28" eb="30">
      <t>ケイサン</t>
    </rPh>
    <phoneticPr fontId="1"/>
  </si>
  <si>
    <t>【注記欄】</t>
    <rPh sb="1" eb="3">
      <t>チュウキ</t>
    </rPh>
    <rPh sb="3" eb="4">
      <t>ラン</t>
    </rPh>
    <phoneticPr fontId="1"/>
  </si>
  <si>
    <t>※　購買事業の調査区分を統合した場合、各調査区分に他の区分の値が含まれている場合、
　　その他、本マニュアルの通りに実施できなかった部分があれば、記入してください。</t>
    <rPh sb="2" eb="4">
      <t>コウバイ</t>
    </rPh>
    <rPh sb="4" eb="6">
      <t>ジギョウ</t>
    </rPh>
    <rPh sb="7" eb="9">
      <t>チョウサ</t>
    </rPh>
    <rPh sb="9" eb="11">
      <t>クブン</t>
    </rPh>
    <rPh sb="12" eb="14">
      <t>トウゴウ</t>
    </rPh>
    <rPh sb="16" eb="18">
      <t>バアイ</t>
    </rPh>
    <rPh sb="19" eb="22">
      <t>カクチョウサ</t>
    </rPh>
    <rPh sb="22" eb="24">
      <t>クブン</t>
    </rPh>
    <rPh sb="25" eb="26">
      <t>タ</t>
    </rPh>
    <rPh sb="27" eb="29">
      <t>クブン</t>
    </rPh>
    <rPh sb="30" eb="31">
      <t>アタイ</t>
    </rPh>
    <rPh sb="32" eb="33">
      <t>フク</t>
    </rPh>
    <rPh sb="38" eb="40">
      <t>バアイ</t>
    </rPh>
    <rPh sb="46" eb="47">
      <t>タ</t>
    </rPh>
    <rPh sb="48" eb="49">
      <t>ホン</t>
    </rPh>
    <rPh sb="55" eb="56">
      <t>トオ</t>
    </rPh>
    <rPh sb="58" eb="60">
      <t>ジッシ</t>
    </rPh>
    <rPh sb="66" eb="68">
      <t>ブブン</t>
    </rPh>
    <rPh sb="73" eb="75">
      <t>キニュウ</t>
    </rPh>
    <phoneticPr fontId="1"/>
  </si>
  <si>
    <t>生活物資</t>
    <rPh sb="0" eb="2">
      <t>セイカツ</t>
    </rPh>
    <rPh sb="2" eb="4">
      <t>ブッシ</t>
    </rPh>
    <phoneticPr fontId="1"/>
  </si>
  <si>
    <t>（３）　ガソリンスタンド</t>
    <phoneticPr fontId="1"/>
  </si>
  <si>
    <t>（２）　生活物資</t>
    <rPh sb="4" eb="6">
      <t>セイカツ</t>
    </rPh>
    <rPh sb="6" eb="8">
      <t>ブッシ</t>
    </rPh>
    <phoneticPr fontId="1"/>
  </si>
  <si>
    <t>（３）　ガソリンスタンド</t>
    <phoneticPr fontId="1"/>
  </si>
  <si>
    <t>資格把握取引</t>
    <rPh sb="0" eb="2">
      <t>シカク</t>
    </rPh>
    <rPh sb="2" eb="4">
      <t>ハアク</t>
    </rPh>
    <rPh sb="4" eb="6">
      <t>トリヒキ</t>
    </rPh>
    <phoneticPr fontId="1"/>
  </si>
  <si>
    <t>員　外</t>
    <rPh sb="0" eb="1">
      <t>イン</t>
    </rPh>
    <rPh sb="2" eb="3">
      <t>ソト</t>
    </rPh>
    <phoneticPr fontId="1"/>
  </si>
  <si>
    <t>正組合員</t>
    <phoneticPr fontId="1"/>
  </si>
  <si>
    <t>准組合員</t>
    <phoneticPr fontId="1"/>
  </si>
  <si>
    <t>員外</t>
    <phoneticPr fontId="1"/>
  </si>
  <si>
    <t>計</t>
    <phoneticPr fontId="1"/>
  </si>
  <si>
    <t>直近の事業年度（１年間）</t>
    <rPh sb="0" eb="2">
      <t>チョッキン</t>
    </rPh>
    <rPh sb="3" eb="5">
      <t>ジギョウ</t>
    </rPh>
    <rPh sb="5" eb="7">
      <t>ネンド</t>
    </rPh>
    <rPh sb="9" eb="11">
      <t>ネンカン</t>
    </rPh>
    <phoneticPr fontId="1"/>
  </si>
  <si>
    <t>○　事業利用量（供給高）</t>
    <rPh sb="2" eb="4">
      <t>ジギョウ</t>
    </rPh>
    <rPh sb="4" eb="7">
      <t>リヨウリョウ</t>
    </rPh>
    <rPh sb="8" eb="10">
      <t>キョウキュウ</t>
    </rPh>
    <phoneticPr fontId="1"/>
  </si>
  <si>
    <t>○　調査票ファイルの利用方法</t>
    <rPh sb="2" eb="5">
      <t>チョウサヒョウ</t>
    </rPh>
    <rPh sb="10" eb="12">
      <t>リヨウ</t>
    </rPh>
    <rPh sb="12" eb="14">
      <t>ホウホウ</t>
    </rPh>
    <phoneticPr fontId="1"/>
  </si>
  <si>
    <t>ⅲ　総合ポイント制度の会員数（導入ありの場合）</t>
    <rPh sb="2" eb="4">
      <t>ソウゴウ</t>
    </rPh>
    <rPh sb="8" eb="10">
      <t>セイド</t>
    </rPh>
    <rPh sb="11" eb="14">
      <t>カイインスウ</t>
    </rPh>
    <rPh sb="15" eb="17">
      <t>ドウニュウ</t>
    </rPh>
    <rPh sb="20" eb="22">
      <t>バアイ</t>
    </rPh>
    <phoneticPr fontId="1"/>
  </si>
  <si>
    <t>ⅱ　総合ポイント会員の資格の範囲（導入ありの場合）</t>
    <rPh sb="2" eb="4">
      <t>ソウゴウ</t>
    </rPh>
    <rPh sb="8" eb="10">
      <t>カイイン</t>
    </rPh>
    <rPh sb="11" eb="13">
      <t>シカク</t>
    </rPh>
    <rPh sb="14" eb="16">
      <t>ハンイ</t>
    </rPh>
    <rPh sb="17" eb="19">
      <t>ドウニュウ</t>
    </rPh>
    <rPh sb="22" eb="24">
      <t>バアイ</t>
    </rPh>
    <phoneticPr fontId="1"/>
  </si>
  <si>
    <t xml:space="preserve">概要 </t>
    <rPh sb="0" eb="2">
      <t>ガイヨウ</t>
    </rPh>
    <phoneticPr fontId="1"/>
  </si>
  <si>
    <t>正・准組合員の事業利用量に関する調査　＜総括シート＞</t>
    <rPh sb="0" eb="1">
      <t>セイ</t>
    </rPh>
    <rPh sb="2" eb="3">
      <t>ジュン</t>
    </rPh>
    <rPh sb="3" eb="6">
      <t>クミアイイン</t>
    </rPh>
    <rPh sb="7" eb="9">
      <t>ジギョウ</t>
    </rPh>
    <rPh sb="9" eb="11">
      <t>リヨウ</t>
    </rPh>
    <rPh sb="11" eb="12">
      <t>リョウ</t>
    </rPh>
    <rPh sb="13" eb="14">
      <t>カン</t>
    </rPh>
    <rPh sb="16" eb="18">
      <t>チョウサ</t>
    </rPh>
    <rPh sb="20" eb="22">
      <t>ソウカツ</t>
    </rPh>
    <phoneticPr fontId="1"/>
  </si>
  <si>
    <t>※　水色のセルに値を入力してください（黄色と赤色のセルは自動で計算されます。）。実施していない事業は空欄のままとしてください（「0」やスペースも入力不要です）。</t>
    <rPh sb="2" eb="4">
      <t>ミズイロ</t>
    </rPh>
    <rPh sb="8" eb="9">
      <t>アタイ</t>
    </rPh>
    <rPh sb="10" eb="12">
      <t>ニュウリョク</t>
    </rPh>
    <rPh sb="19" eb="21">
      <t>キイロ</t>
    </rPh>
    <rPh sb="22" eb="23">
      <t>アカ</t>
    </rPh>
    <rPh sb="23" eb="24">
      <t>イロ</t>
    </rPh>
    <rPh sb="28" eb="30">
      <t>ジドウ</t>
    </rPh>
    <rPh sb="31" eb="33">
      <t>ケイサン</t>
    </rPh>
    <rPh sb="40" eb="42">
      <t>ジッシ</t>
    </rPh>
    <rPh sb="47" eb="49">
      <t>ジギョウ</t>
    </rPh>
    <rPh sb="50" eb="52">
      <t>クウラン</t>
    </rPh>
    <phoneticPr fontId="1"/>
  </si>
  <si>
    <t>（２）総合ポイント制度の導入状況</t>
    <rPh sb="3" eb="5">
      <t>ソウゴウ</t>
    </rPh>
    <rPh sb="9" eb="11">
      <t>セイド</t>
    </rPh>
    <rPh sb="12" eb="14">
      <t>ドウニュウ</t>
    </rPh>
    <rPh sb="14" eb="16">
      <t>ジョウキョウ</t>
    </rPh>
    <phoneticPr fontId="1"/>
  </si>
  <si>
    <t>貯金</t>
    <rPh sb="0" eb="2">
      <t>チョキン</t>
    </rPh>
    <phoneticPr fontId="1"/>
  </si>
  <si>
    <t>貸出金</t>
    <rPh sb="0" eb="2">
      <t>カシダシ</t>
    </rPh>
    <rPh sb="2" eb="3">
      <t>キン</t>
    </rPh>
    <phoneticPr fontId="1"/>
  </si>
  <si>
    <t>人（法人含む）</t>
    <rPh sb="0" eb="1">
      <t>ニン</t>
    </rPh>
    <rPh sb="2" eb="4">
      <t>ホウジン</t>
    </rPh>
    <rPh sb="4" eb="5">
      <t>フク</t>
    </rPh>
    <phoneticPr fontId="1"/>
  </si>
  <si>
    <t>資格非把握取引</t>
    <rPh sb="0" eb="2">
      <t>シカク</t>
    </rPh>
    <rPh sb="2" eb="3">
      <t>ヒ</t>
    </rPh>
    <rPh sb="3" eb="5">
      <t>ハアク</t>
    </rPh>
    <rPh sb="5" eb="7">
      <t>トリヒキ</t>
    </rPh>
    <phoneticPr fontId="1"/>
  </si>
  <si>
    <t>うち、員内/員外の区別がつく取引</t>
    <rPh sb="3" eb="4">
      <t>クイン</t>
    </rPh>
    <rPh sb="4" eb="5">
      <t>ナイ</t>
    </rPh>
    <rPh sb="6" eb="8">
      <t>インガイ</t>
    </rPh>
    <rPh sb="9" eb="11">
      <t>クベツ</t>
    </rPh>
    <rPh sb="14" eb="16">
      <t>トリヒキ</t>
    </rPh>
    <phoneticPr fontId="1"/>
  </si>
  <si>
    <t>うち、員内/員外の区別がつかない取引</t>
    <rPh sb="3" eb="4">
      <t>イン</t>
    </rPh>
    <rPh sb="4" eb="5">
      <t>ナイ</t>
    </rPh>
    <rPh sb="6" eb="8">
      <t>インガイ</t>
    </rPh>
    <rPh sb="9" eb="11">
      <t>クベツ</t>
    </rPh>
    <rPh sb="16" eb="18">
      <t>トリヒキ</t>
    </rPh>
    <phoneticPr fontId="1"/>
  </si>
  <si>
    <t>※　入力する値は、全て四捨五入としてください。</t>
    <rPh sb="2" eb="4">
      <t>ニュウリョク</t>
    </rPh>
    <rPh sb="6" eb="7">
      <t>アタイ</t>
    </rPh>
    <rPh sb="9" eb="10">
      <t>スベ</t>
    </rPh>
    <rPh sb="11" eb="15">
      <t>シシャゴニュウ</t>
    </rPh>
    <phoneticPr fontId="1"/>
  </si>
  <si>
    <t>※　資格非把握取引のうち、員内/員外の区別がつく取引のセルには、電算システムや員外利用量調査のアンケート等により、員内/員外の区別がつく取引の値を入力してください。</t>
    <rPh sb="2" eb="4">
      <t>シカク</t>
    </rPh>
    <rPh sb="4" eb="5">
      <t>ヒ</t>
    </rPh>
    <rPh sb="5" eb="7">
      <t>ハアク</t>
    </rPh>
    <rPh sb="7" eb="9">
      <t>トリヒキ</t>
    </rPh>
    <rPh sb="32" eb="34">
      <t>デンサン</t>
    </rPh>
    <rPh sb="39" eb="41">
      <t>インガイ</t>
    </rPh>
    <rPh sb="41" eb="43">
      <t>リヨウ</t>
    </rPh>
    <rPh sb="43" eb="44">
      <t>リョウ</t>
    </rPh>
    <rPh sb="44" eb="46">
      <t>チョウサ</t>
    </rPh>
    <rPh sb="52" eb="53">
      <t>トウ</t>
    </rPh>
    <rPh sb="57" eb="58">
      <t>イン</t>
    </rPh>
    <rPh sb="58" eb="59">
      <t>ナイ</t>
    </rPh>
    <rPh sb="60" eb="62">
      <t>インガイ</t>
    </rPh>
    <rPh sb="63" eb="65">
      <t>クベツ</t>
    </rPh>
    <rPh sb="68" eb="70">
      <t>トリヒキ</t>
    </rPh>
    <rPh sb="71" eb="72">
      <t>アタイ</t>
    </rPh>
    <rPh sb="73" eb="75">
      <t>ニュウリョク</t>
    </rPh>
    <phoneticPr fontId="1"/>
  </si>
  <si>
    <t>　　 該当する取引がない場合には、該当セルは空欄のままとしてください（「0」やスペースも入力不要です）。</t>
    <rPh sb="3" eb="5">
      <t>ガイトウ</t>
    </rPh>
    <rPh sb="7" eb="9">
      <t>トリヒキ</t>
    </rPh>
    <rPh sb="12" eb="14">
      <t>バアイ</t>
    </rPh>
    <rPh sb="17" eb="19">
      <t>ガイトウ</t>
    </rPh>
    <rPh sb="22" eb="24">
      <t>クウラン</t>
    </rPh>
    <rPh sb="44" eb="46">
      <t>ニュウリョク</t>
    </rPh>
    <rPh sb="46" eb="48">
      <t>フヨウ</t>
    </rPh>
    <phoneticPr fontId="1"/>
  </si>
  <si>
    <t>←最初にこのセルを入力！</t>
    <rPh sb="1" eb="3">
      <t>サイショ</t>
    </rPh>
    <rPh sb="9" eb="11">
      <t>ニュウリョク</t>
    </rPh>
    <phoneticPr fontId="1"/>
  </si>
  <si>
    <t>上記判定を踏まえ、店頭アンケート調査を実施したか否かを、以下の枠（プルダウン）から選択してください。</t>
    <rPh sb="0" eb="2">
      <t>ジョウキ</t>
    </rPh>
    <rPh sb="2" eb="4">
      <t>ハンテイ</t>
    </rPh>
    <rPh sb="5" eb="6">
      <t>フ</t>
    </rPh>
    <rPh sb="9" eb="11">
      <t>テントウ</t>
    </rPh>
    <rPh sb="16" eb="18">
      <t>チョウサ</t>
    </rPh>
    <rPh sb="19" eb="21">
      <t>ジッシ</t>
    </rPh>
    <rPh sb="24" eb="25">
      <t>イナ</t>
    </rPh>
    <rPh sb="28" eb="30">
      <t>イカ</t>
    </rPh>
    <rPh sb="31" eb="32">
      <t>ワク</t>
    </rPh>
    <rPh sb="41" eb="43">
      <t>センタク</t>
    </rPh>
    <phoneticPr fontId="1"/>
  </si>
  <si>
    <t xml:space="preserve">
①</t>
    <phoneticPr fontId="1"/>
  </si>
  <si>
    <t>②</t>
    <phoneticPr fontId="1"/>
  </si>
  <si>
    <t>③</t>
    <phoneticPr fontId="1"/>
  </si>
  <si>
    <t>④</t>
    <phoneticPr fontId="1"/>
  </si>
  <si>
    <t xml:space="preserve">⑤
</t>
    <phoneticPr fontId="1"/>
  </si>
  <si>
    <t xml:space="preserve">
⑥</t>
    <phoneticPr fontId="1"/>
  </si>
  <si>
    <t xml:space="preserve">　　※　（Ａ）で「店頭アンケートは不要です（推計値が自動入力されます）」と表示された調査区分についても、
　　　　調査精度を向上させるために店頭アンケートを実施した場合は、（Ｂ）で「店頭をアンケートを実施した」
　　　　を選択してください。
</t>
    <rPh sb="82" eb="84">
      <t>バアイ</t>
    </rPh>
    <rPh sb="91" eb="93">
      <t>テントウ</t>
    </rPh>
    <rPh sb="100" eb="102">
      <t>ジッシ</t>
    </rPh>
    <rPh sb="111" eb="113">
      <t>センタク</t>
    </rPh>
    <phoneticPr fontId="1"/>
  </si>
  <si>
    <t>　実施手順</t>
    <rPh sb="1" eb="3">
      <t>ジッシ</t>
    </rPh>
    <rPh sb="3" eb="5">
      <t>テジュン</t>
    </rPh>
    <phoneticPr fontId="1"/>
  </si>
  <si>
    <t xml:space="preserve">
⑦</t>
    <phoneticPr fontId="1"/>
  </si>
  <si>
    <t>【アンケート結果シート】
各店舗におけるアンケート調査の結果から、調査区分ごとに、正組合員、准組合員、員外の各供給高を集計してください。
資格非把握取引における正組合員、准組合員、員外の各利用率が自動で計算されます。</t>
    <rPh sb="6" eb="8">
      <t>ケッカ</t>
    </rPh>
    <rPh sb="54" eb="55">
      <t>カク</t>
    </rPh>
    <rPh sb="55" eb="57">
      <t>キョウキュウ</t>
    </rPh>
    <rPh sb="93" eb="94">
      <t>カク</t>
    </rPh>
    <phoneticPr fontId="1"/>
  </si>
  <si>
    <t>　シートイメージ　（「生産資材」の調査区分を例示。「生活物資」「ガソリンスタンド」もこれと同様。）</t>
    <rPh sb="11" eb="13">
      <t>セイサン</t>
    </rPh>
    <rPh sb="13" eb="15">
      <t>シザイ</t>
    </rPh>
    <rPh sb="17" eb="19">
      <t>チョウサ</t>
    </rPh>
    <rPh sb="19" eb="21">
      <t>クブン</t>
    </rPh>
    <rPh sb="22" eb="24">
      <t>レイジ</t>
    </rPh>
    <rPh sb="26" eb="28">
      <t>セイカツ</t>
    </rPh>
    <rPh sb="28" eb="30">
      <t>ブッシ</t>
    </rPh>
    <rPh sb="45" eb="47">
      <t>ドウヨウ</t>
    </rPh>
    <phoneticPr fontId="1"/>
  </si>
  <si>
    <t>【事業利用量シート】
調査区分ごとに、直近の１事業年度における、正組合員、准組合員、員外の各供給高が自動で推計されます。</t>
    <phoneticPr fontId="1"/>
  </si>
  <si>
    <t>【総括シート】
調査結果が自動で転記されます。</t>
    <rPh sb="1" eb="3">
      <t>ソウカツ</t>
    </rPh>
    <phoneticPr fontId="1"/>
  </si>
  <si>
    <t xml:space="preserve">
⑧</t>
    <phoneticPr fontId="1"/>
  </si>
  <si>
    <t>（３）購買物資の組合員資格別の利用量を把握できる電算システム等の導入状況とその概要</t>
    <rPh sb="3" eb="5">
      <t>コウバイ</t>
    </rPh>
    <rPh sb="5" eb="7">
      <t>ブッシ</t>
    </rPh>
    <rPh sb="8" eb="13">
      <t>クミアイインシカク</t>
    </rPh>
    <rPh sb="13" eb="14">
      <t>ベツ</t>
    </rPh>
    <rPh sb="15" eb="18">
      <t>リヨウリョウ</t>
    </rPh>
    <rPh sb="19" eb="21">
      <t>ハアク</t>
    </rPh>
    <rPh sb="24" eb="26">
      <t>デンサン</t>
    </rPh>
    <rPh sb="30" eb="31">
      <t>トウ</t>
    </rPh>
    <rPh sb="32" eb="34">
      <t>ドウニュウ</t>
    </rPh>
    <rPh sb="34" eb="36">
      <t>ジョウキョウ</t>
    </rPh>
    <rPh sb="39" eb="41">
      <t>ガイヨウ</t>
    </rPh>
    <phoneticPr fontId="1"/>
  </si>
  <si>
    <r>
      <t>資格非把握取引のうち、員内／員外の区別はつくものの、員内を正組合員と准組合員に区別できない取引がある場合は、調査区分ごとに、直近１事業年度の員内、員外の各供給高を入力してください</t>
    </r>
    <r>
      <rPr>
        <sz val="11"/>
        <color rgb="FFFF0000"/>
        <rFont val="ＭＳ ゴシック"/>
        <family val="3"/>
        <charset val="128"/>
      </rPr>
      <t>（Ｃ）</t>
    </r>
    <r>
      <rPr>
        <sz val="11"/>
        <rFont val="ＭＳ ゴシック"/>
        <family val="3"/>
        <charset val="128"/>
      </rPr>
      <t>。</t>
    </r>
    <phoneticPr fontId="1"/>
  </si>
  <si>
    <r>
      <t>直近１事業年度の全ての資格把握取引について、調査区分ごとに、正組合員、准組合員、員外の各供給高を入力してください</t>
    </r>
    <r>
      <rPr>
        <sz val="11"/>
        <color rgb="FFFF0000"/>
        <rFont val="ＭＳ ゴシック"/>
        <family val="3"/>
        <charset val="128"/>
      </rPr>
      <t>（Ｂ）</t>
    </r>
    <r>
      <rPr>
        <sz val="11"/>
        <rFont val="ＭＳ ゴシック"/>
        <family val="3"/>
        <charset val="128"/>
      </rPr>
      <t>。</t>
    </r>
    <phoneticPr fontId="1"/>
  </si>
  <si>
    <r>
      <t>【事業利用量シート】
「生産資材」「生活物資」および「ガソリンスタンド」の調査区分ごとに、直近１事業年度の供給高の総額を入力してください</t>
    </r>
    <r>
      <rPr>
        <sz val="11"/>
        <color rgb="FFFF0000"/>
        <rFont val="ＭＳ ゴシック"/>
        <family val="3"/>
        <charset val="128"/>
      </rPr>
      <t>（Ａ）</t>
    </r>
    <r>
      <rPr>
        <sz val="11"/>
        <rFont val="ＭＳ ゴシック"/>
        <family val="3"/>
        <charset val="128"/>
      </rPr>
      <t>。</t>
    </r>
    <rPh sb="1" eb="3">
      <t>ジギョウ</t>
    </rPh>
    <rPh sb="3" eb="6">
      <t>リヨウリョウ</t>
    </rPh>
    <rPh sb="60" eb="62">
      <t>ニュウリョク</t>
    </rPh>
    <phoneticPr fontId="1"/>
  </si>
  <si>
    <r>
      <t>「店頭アンケートは不要です（推計値が自動入力されます）」と表示された調査区分については、基本的には⑥以下の手順は不要です</t>
    </r>
    <r>
      <rPr>
        <sz val="11"/>
        <color rgb="FFFF0000"/>
        <rFont val="ＭＳ ゴシック"/>
        <family val="3"/>
        <charset val="128"/>
      </rPr>
      <t>（Ａ）</t>
    </r>
    <r>
      <rPr>
        <sz val="11"/>
        <rFont val="ＭＳ ゴシック"/>
        <family val="3"/>
        <charset val="128"/>
      </rPr>
      <t>。
 「できる限り店頭アンケートを実施してください」と表示された調査区分については、⑥以下の手順に進むことを基本としてください。</t>
    </r>
    <rPh sb="29" eb="31">
      <t>ヒョウジ</t>
    </rPh>
    <rPh sb="34" eb="36">
      <t>チョウサ</t>
    </rPh>
    <rPh sb="36" eb="38">
      <t>クブン</t>
    </rPh>
    <rPh sb="44" eb="47">
      <t>キホンテキ</t>
    </rPh>
    <rPh sb="50" eb="52">
      <t>イカ</t>
    </rPh>
    <rPh sb="53" eb="55">
      <t>テジュン</t>
    </rPh>
    <rPh sb="56" eb="58">
      <t>フヨウ</t>
    </rPh>
    <rPh sb="70" eb="71">
      <t>カギ</t>
    </rPh>
    <rPh sb="95" eb="97">
      <t>チョウサ</t>
    </rPh>
    <rPh sb="97" eb="99">
      <t>クブン</t>
    </rPh>
    <rPh sb="106" eb="108">
      <t>イカ</t>
    </rPh>
    <rPh sb="109" eb="111">
      <t>テジュン</t>
    </rPh>
    <rPh sb="112" eb="113">
      <t>スス</t>
    </rPh>
    <rPh sb="117" eb="119">
      <t>キホン</t>
    </rPh>
    <phoneticPr fontId="1"/>
  </si>
  <si>
    <r>
      <t>④の判定を踏まえて、店頭アンケートを実施した場合は「店頭アンケート調査を実施した」を、店頭アンケートを実施しなかった場合は「店頭アンケート調査は実施しなかった」をプルダウンから選択してください</t>
    </r>
    <r>
      <rPr>
        <sz val="11"/>
        <color rgb="FFFF0000"/>
        <rFont val="ＭＳ ゴシック"/>
        <family val="3"/>
        <charset val="128"/>
      </rPr>
      <t>（Ｂ）</t>
    </r>
    <r>
      <rPr>
        <sz val="11"/>
        <rFont val="ＭＳ ゴシック"/>
        <family val="3"/>
        <charset val="128"/>
      </rPr>
      <t>。
「店頭アンケート調査を実施した」を選択した場合、⑥以下の手順に進みます。
「店頭アンケート調査は実施しなかった」を選択した場合、ここまでの入力結果をもとに組合員資格別の利用量が自動推計され、調査は以上で終了となります。</t>
    </r>
    <rPh sb="126" eb="128">
      <t>イカ</t>
    </rPh>
    <phoneticPr fontId="1"/>
  </si>
  <si>
    <r>
      <t>２．事業利用量　</t>
    </r>
    <r>
      <rPr>
        <b/>
        <i/>
        <sz val="11"/>
        <color theme="1"/>
        <rFont val="ＭＳ Ｐゴシック"/>
        <family val="3"/>
        <charset val="128"/>
        <scheme val="minor"/>
      </rPr>
      <t>※　水色のセルに値を入力してください（黄色と赤色のセルは自動で計算されます。）。</t>
    </r>
    <rPh sb="2" eb="4">
      <t>ジギョウ</t>
    </rPh>
    <rPh sb="4" eb="7">
      <t>リヨウリョウ</t>
    </rPh>
    <phoneticPr fontId="1"/>
  </si>
  <si>
    <r>
      <t xml:space="preserve">
</t>
    </r>
    <r>
      <rPr>
        <i/>
        <sz val="11"/>
        <color theme="1"/>
        <rFont val="ＭＳ Ｐゴシック"/>
        <family val="3"/>
        <charset val="128"/>
        <scheme val="minor"/>
      </rPr>
      <t>　　※　対象事業を実施していない場合は、（Ａ）（Ｂ）（Ｃ）いずれも空欄のままとしてください。
　　　　　（「0」やスペースも入力不要です）
　　※　(Ｃ)に当てはまる供給高がない場合、空欄のままとしてください。
　　　　　（「0」やスペースも入力不要です）</t>
    </r>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</si>
</sst>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 "/>
    <numFmt numFmtId="177" formatCode="0.0%"/>
    <numFmt numFmtId="178" formatCode="#,##0_);[Red]\(#,##0\)"/>
    <numFmt numFmtId="179" formatCode="#,##0_ "/>
  </numFmts>
  <fonts count="18"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b/>
      <i/>
      <u/>
      <sz val="11"/>
      <color theme="1"/>
      <name val="ＭＳ Ｐゴシック"/>
      <family val="3"/>
      <charset val="128"/>
      <scheme val="minor"/>
    </font>
    <font>
      <sz val="12"/>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b/>
      <sz val="12"/>
      <color rgb="FFC00000"/>
      <name val="ＭＳ Ｐゴシック"/>
      <family val="3"/>
      <charset val="128"/>
      <scheme val="minor"/>
    </font>
    <font>
      <u/>
      <sz val="14"/>
      <color theme="1"/>
      <name val="ＭＳ Ｐゴシック"/>
      <family val="3"/>
      <charset val="128"/>
      <scheme val="minor"/>
    </font>
    <font>
      <b/>
      <i/>
      <sz val="11"/>
      <color theme="1"/>
      <name val="ＭＳ Ｐゴシック"/>
      <family val="3"/>
      <charset val="128"/>
      <scheme val="minor"/>
    </font>
    <font>
      <sz val="10"/>
      <color theme="1"/>
      <name val="ＭＳ Ｐゴシック"/>
      <family val="2"/>
      <charset val="128"/>
      <scheme val="minor"/>
    </font>
    <font>
      <b/>
      <sz val="12"/>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i/>
      <sz val="11"/>
      <color theme="1"/>
      <name val="ＭＳ Ｐゴシック"/>
      <family val="3"/>
      <charset val="128"/>
      <scheme val="minor"/>
    </font>
    <font>
      <sz val="11"/>
      <color theme="1"/>
      <name val="ＭＳ ゴシック"/>
      <family val="3"/>
      <charset val="128"/>
    </font>
    <font>
      <sz val="11"/>
      <name val="ＭＳ ゴシック"/>
      <family val="3"/>
      <charset val="128"/>
    </font>
    <font>
      <sz val="11"/>
      <color rgb="FFFF0000"/>
      <name val="ＭＳ ゴシック"/>
      <family val="3"/>
      <charset val="128"/>
    </font>
  </fonts>
  <fills count="5">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
      <patternFill patternType="solid">
        <fgColor rgb="FFFF9999"/>
        <bgColor indexed="64"/>
      </patternFill>
    </fill>
  </fills>
  <borders count="104">
    <border>
      <left/>
      <right/>
      <top/>
      <bottom/>
      <diagonal/>
    </border>
    <border>
      <left style="thin">
        <color indexed="64"/>
      </left>
      <right style="thin">
        <color indexed="64"/>
      </right>
      <top style="thin">
        <color indexed="64"/>
      </top>
      <bottom style="hair">
        <color auto="1"/>
      </bottom>
      <diagonal/>
    </border>
    <border>
      <left style="thin">
        <color indexed="64"/>
      </left>
      <right style="thin">
        <color indexed="64"/>
      </right>
      <top style="hair">
        <color auto="1"/>
      </top>
      <bottom style="thin">
        <color auto="1"/>
      </bottom>
      <diagonal/>
    </border>
    <border>
      <left style="thin">
        <color indexed="64"/>
      </left>
      <right style="thin">
        <color indexed="64"/>
      </right>
      <top/>
      <bottom style="hair">
        <color auto="1"/>
      </bottom>
      <diagonal/>
    </border>
    <border>
      <left style="hair">
        <color auto="1"/>
      </left>
      <right/>
      <top style="hair">
        <color auto="1"/>
      </top>
      <bottom style="hair">
        <color auto="1"/>
      </bottom>
      <diagonal/>
    </border>
    <border>
      <left style="thin">
        <color indexed="64"/>
      </left>
      <right style="thin">
        <color indexed="64"/>
      </right>
      <top style="hair">
        <color auto="1"/>
      </top>
      <bottom style="double">
        <color indexed="64"/>
      </bottom>
      <diagonal/>
    </border>
    <border>
      <left style="medium">
        <color indexed="64"/>
      </left>
      <right style="medium">
        <color indexed="64"/>
      </right>
      <top style="medium">
        <color indexed="64"/>
      </top>
      <bottom style="medium">
        <color indexed="64"/>
      </bottom>
      <diagonal/>
    </border>
    <border>
      <left style="hair">
        <color auto="1"/>
      </left>
      <right style="hair">
        <color auto="1"/>
      </right>
      <top style="medium">
        <color indexed="64"/>
      </top>
      <bottom style="thin">
        <color indexed="64"/>
      </bottom>
      <diagonal/>
    </border>
    <border>
      <left style="hair">
        <color auto="1"/>
      </left>
      <right style="medium">
        <color indexed="64"/>
      </right>
      <top style="medium">
        <color indexed="64"/>
      </top>
      <bottom style="thin">
        <color indexed="64"/>
      </bottom>
      <diagonal/>
    </border>
    <border>
      <left style="hair">
        <color auto="1"/>
      </left>
      <right style="medium">
        <color indexed="64"/>
      </right>
      <top style="hair">
        <color auto="1"/>
      </top>
      <bottom style="double">
        <color indexed="64"/>
      </bottom>
      <diagonal/>
    </border>
    <border>
      <left style="medium">
        <color indexed="64"/>
      </left>
      <right style="thin">
        <color indexed="64"/>
      </right>
      <top/>
      <bottom style="medium">
        <color indexed="64"/>
      </bottom>
      <diagonal/>
    </border>
    <border>
      <left style="hair">
        <color auto="1"/>
      </left>
      <right style="medium">
        <color indexed="64"/>
      </right>
      <top/>
      <bottom style="medium">
        <color indexed="64"/>
      </bottom>
      <diagonal/>
    </border>
    <border>
      <left style="medium">
        <color indexed="64"/>
      </left>
      <right/>
      <top/>
      <bottom style="medium">
        <color indexed="64"/>
      </bottom>
      <diagonal/>
    </border>
    <border>
      <left style="medium">
        <color indexed="64"/>
      </left>
      <right style="hair">
        <color auto="1"/>
      </right>
      <top style="hair">
        <color auto="1"/>
      </top>
      <bottom style="hair">
        <color auto="1"/>
      </bottom>
      <diagonal/>
    </border>
    <border>
      <left style="hair">
        <color auto="1"/>
      </left>
      <right style="medium">
        <color indexed="64"/>
      </right>
      <top/>
      <bottom style="hair">
        <color auto="1"/>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hair">
        <color auto="1"/>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style="hair">
        <color auto="1"/>
      </right>
      <top style="medium">
        <color indexed="64"/>
      </top>
      <bottom style="hair">
        <color auto="1"/>
      </bottom>
      <diagonal/>
    </border>
    <border>
      <left style="medium">
        <color indexed="64"/>
      </left>
      <right style="hair">
        <color auto="1"/>
      </right>
      <top style="hair">
        <color auto="1"/>
      </top>
      <bottom style="medium">
        <color indexed="64"/>
      </bottom>
      <diagonal/>
    </border>
    <border>
      <left/>
      <right/>
      <top/>
      <bottom style="hair">
        <color auto="1"/>
      </bottom>
      <diagonal/>
    </border>
    <border>
      <left style="hair">
        <color auto="1"/>
      </left>
      <right/>
      <top style="hair">
        <color auto="1"/>
      </top>
      <bottom style="medium">
        <color indexed="64"/>
      </bottom>
      <diagonal/>
    </border>
    <border>
      <left style="thin">
        <color indexed="64"/>
      </left>
      <right style="thin">
        <color indexed="64"/>
      </right>
      <top style="hair">
        <color auto="1"/>
      </top>
      <bottom style="medium">
        <color indexed="64"/>
      </bottom>
      <diagonal/>
    </border>
    <border>
      <left/>
      <right/>
      <top style="hair">
        <color auto="1"/>
      </top>
      <bottom style="double">
        <color indexed="64"/>
      </bottom>
      <diagonal/>
    </border>
    <border>
      <left style="hair">
        <color auto="1"/>
      </left>
      <right/>
      <top style="medium">
        <color indexed="64"/>
      </top>
      <bottom style="hair">
        <color auto="1"/>
      </bottom>
      <diagonal/>
    </border>
    <border>
      <left/>
      <right style="medium">
        <color indexed="64"/>
      </right>
      <top style="medium">
        <color indexed="64"/>
      </top>
      <bottom style="hair">
        <color auto="1"/>
      </bottom>
      <diagonal/>
    </border>
    <border>
      <left/>
      <right style="medium">
        <color indexed="64"/>
      </right>
      <top style="hair">
        <color auto="1"/>
      </top>
      <bottom style="medium">
        <color indexed="64"/>
      </bottom>
      <diagonal/>
    </border>
    <border>
      <left/>
      <right style="medium">
        <color indexed="64"/>
      </right>
      <top style="hair">
        <color auto="1"/>
      </top>
      <bottom style="double">
        <color indexed="64"/>
      </bottom>
      <diagonal/>
    </border>
    <border>
      <left style="thin">
        <color auto="1"/>
      </left>
      <right style="thin">
        <color indexed="64"/>
      </right>
      <top/>
      <bottom style="medium">
        <color indexed="64"/>
      </bottom>
      <diagonal/>
    </border>
    <border>
      <left style="thin">
        <color indexed="64"/>
      </left>
      <right style="thin">
        <color indexed="64"/>
      </right>
      <top/>
      <bottom/>
      <diagonal/>
    </border>
    <border>
      <left/>
      <right style="medium">
        <color indexed="64"/>
      </right>
      <top/>
      <bottom/>
      <diagonal/>
    </border>
    <border>
      <left/>
      <right/>
      <top style="double">
        <color indexed="64"/>
      </top>
      <bottom style="hair">
        <color indexed="64"/>
      </bottom>
      <diagonal/>
    </border>
    <border>
      <left style="thin">
        <color auto="1"/>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right/>
      <top style="thin">
        <color indexed="64"/>
      </top>
      <bottom style="hair">
        <color auto="1"/>
      </bottom>
      <diagonal/>
    </border>
    <border>
      <left/>
      <right style="medium">
        <color indexed="64"/>
      </right>
      <top style="thin">
        <color indexed="64"/>
      </top>
      <bottom style="hair">
        <color auto="1"/>
      </bottom>
      <diagonal/>
    </border>
    <border>
      <left/>
      <right style="medium">
        <color indexed="64"/>
      </right>
      <top style="hair">
        <color auto="1"/>
      </top>
      <bottom style="thin">
        <color indexed="64"/>
      </bottom>
      <diagonal/>
    </border>
    <border>
      <left/>
      <right/>
      <top style="hair">
        <color auto="1"/>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hair">
        <color auto="1"/>
      </left>
      <right style="thin">
        <color auto="1"/>
      </right>
      <top style="medium">
        <color indexed="64"/>
      </top>
      <bottom style="hair">
        <color auto="1"/>
      </bottom>
      <diagonal/>
    </border>
    <border>
      <left style="hair">
        <color auto="1"/>
      </left>
      <right style="double">
        <color auto="1"/>
      </right>
      <top style="medium">
        <color indexed="64"/>
      </top>
      <bottom style="hair">
        <color auto="1"/>
      </bottom>
      <diagonal/>
    </border>
    <border>
      <left style="hair">
        <color auto="1"/>
      </left>
      <right style="thin">
        <color auto="1"/>
      </right>
      <top style="hair">
        <color auto="1"/>
      </top>
      <bottom style="medium">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style="thin">
        <color indexed="64"/>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hair">
        <color auto="1"/>
      </bottom>
      <diagonal/>
    </border>
    <border>
      <left style="double">
        <color indexed="64"/>
      </left>
      <right style="medium">
        <color indexed="64"/>
      </right>
      <top style="hair">
        <color auto="1"/>
      </top>
      <bottom style="medium">
        <color indexed="64"/>
      </bottom>
      <diagonal/>
    </border>
    <border>
      <left/>
      <right style="thin">
        <color auto="1"/>
      </right>
      <top style="thin">
        <color indexed="64"/>
      </top>
      <bottom style="medium">
        <color indexed="64"/>
      </bottom>
      <diagonal/>
    </border>
    <border>
      <left style="thin">
        <color auto="1"/>
      </left>
      <right style="double">
        <color auto="1"/>
      </right>
      <top style="thin">
        <color indexed="64"/>
      </top>
      <bottom style="medium">
        <color indexed="64"/>
      </bottom>
      <diagonal/>
    </border>
    <border>
      <left style="thin">
        <color auto="1"/>
      </left>
      <right style="double">
        <color auto="1"/>
      </right>
      <top/>
      <bottom style="hair">
        <color auto="1"/>
      </bottom>
      <diagonal/>
    </border>
    <border>
      <left style="thin">
        <color auto="1"/>
      </left>
      <right style="double">
        <color auto="1"/>
      </right>
      <top style="hair">
        <color auto="1"/>
      </top>
      <bottom style="double">
        <color indexed="64"/>
      </bottom>
      <diagonal/>
    </border>
    <border>
      <left style="thin">
        <color auto="1"/>
      </left>
      <right style="double">
        <color auto="1"/>
      </right>
      <top/>
      <bottom style="medium">
        <color indexed="64"/>
      </bottom>
      <diagonal/>
    </border>
    <border>
      <left/>
      <right style="thin">
        <color auto="1"/>
      </right>
      <top/>
      <bottom style="hair">
        <color auto="1"/>
      </bottom>
      <diagonal/>
    </border>
    <border>
      <left/>
      <right style="thin">
        <color auto="1"/>
      </right>
      <top style="hair">
        <color auto="1"/>
      </top>
      <bottom style="double">
        <color indexed="64"/>
      </bottom>
      <diagonal/>
    </border>
    <border>
      <left/>
      <right style="thin">
        <color auto="1"/>
      </right>
      <top/>
      <bottom style="medium">
        <color indexed="64"/>
      </bottom>
      <diagonal/>
    </border>
    <border>
      <left style="medium">
        <color indexed="64"/>
      </left>
      <right style="thin">
        <color indexed="64"/>
      </right>
      <top style="hair">
        <color auto="1"/>
      </top>
      <bottom style="double">
        <color indexed="64"/>
      </bottom>
      <diagonal/>
    </border>
    <border>
      <left style="medium">
        <color indexed="64"/>
      </left>
      <right/>
      <top/>
      <bottom/>
      <diagonal/>
    </border>
    <border>
      <left style="medium">
        <color indexed="64"/>
      </left>
      <right/>
      <top style="medium">
        <color indexed="64"/>
      </top>
      <bottom style="hair">
        <color auto="1"/>
      </bottom>
      <diagonal/>
    </border>
    <border>
      <left style="medium">
        <color indexed="64"/>
      </left>
      <right/>
      <top style="hair">
        <color auto="1"/>
      </top>
      <bottom style="thin">
        <color indexed="64"/>
      </bottom>
      <diagonal/>
    </border>
    <border>
      <left style="medium">
        <color indexed="64"/>
      </left>
      <right/>
      <top style="thin">
        <color indexed="64"/>
      </top>
      <bottom style="hair">
        <color auto="1"/>
      </bottom>
      <diagonal/>
    </border>
    <border>
      <left style="medium">
        <color indexed="64"/>
      </left>
      <right/>
      <top style="hair">
        <color auto="1"/>
      </top>
      <bottom style="double">
        <color indexed="64"/>
      </bottom>
      <diagonal/>
    </border>
    <border>
      <left style="medium">
        <color indexed="64"/>
      </left>
      <right/>
      <top style="double">
        <color indexed="64"/>
      </top>
      <bottom style="hair">
        <color indexed="64"/>
      </bottom>
      <diagonal/>
    </border>
    <border>
      <left style="medium">
        <color indexed="64"/>
      </left>
      <right/>
      <top style="hair">
        <color indexed="64"/>
      </top>
      <bottom style="medium">
        <color indexed="64"/>
      </bottom>
      <diagonal/>
    </border>
    <border>
      <left style="medium">
        <color indexed="64"/>
      </left>
      <right style="thin">
        <color indexed="64"/>
      </right>
      <top style="medium">
        <color indexed="64"/>
      </top>
      <bottom style="hair">
        <color auto="1"/>
      </bottom>
      <diagonal/>
    </border>
    <border>
      <left style="medium">
        <color indexed="64"/>
      </left>
      <right style="thin">
        <color indexed="64"/>
      </right>
      <top/>
      <bottom/>
      <diagonal/>
    </border>
    <border>
      <left style="medium">
        <color indexed="64"/>
      </left>
      <right style="thin">
        <color indexed="64"/>
      </right>
      <top style="thin">
        <color indexed="64"/>
      </top>
      <bottom style="hair">
        <color auto="1"/>
      </bottom>
      <diagonal/>
    </border>
    <border>
      <left style="medium">
        <color indexed="64"/>
      </left>
      <right style="thin">
        <color indexed="64"/>
      </right>
      <top/>
      <bottom style="thin">
        <color indexed="64"/>
      </bottom>
      <diagonal/>
    </border>
    <border>
      <left style="medium">
        <color indexed="64"/>
      </left>
      <right style="thin">
        <color indexed="64"/>
      </right>
      <top style="double">
        <color indexed="64"/>
      </top>
      <bottom style="hair">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style="hair">
        <color auto="1"/>
      </bottom>
      <diagonal/>
    </border>
    <border>
      <left style="medium">
        <color indexed="64"/>
      </left>
      <right style="thin">
        <color indexed="64"/>
      </right>
      <top style="medium">
        <color indexed="64"/>
      </top>
      <bottom style="thin">
        <color indexed="64"/>
      </bottom>
      <diagonal/>
    </border>
    <border>
      <left/>
      <right style="thin">
        <color auto="1"/>
      </right>
      <top style="medium">
        <color indexed="64"/>
      </top>
      <bottom style="thin">
        <color indexed="64"/>
      </bottom>
      <diagonal/>
    </border>
    <border>
      <left style="thin">
        <color auto="1"/>
      </left>
      <right style="double">
        <color auto="1"/>
      </right>
      <top style="medium">
        <color indexed="64"/>
      </top>
      <bottom style="thin">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s>
  <cellStyleXfs count="2">
    <xf numFmtId="0" fontId="0" fillId="0" borderId="0">
      <alignment vertical="center"/>
    </xf>
    <xf numFmtId="38" fontId="5" fillId="0" borderId="0" applyFont="0" applyFill="0" applyBorder="0" applyAlignment="0" applyProtection="0">
      <alignment vertical="center"/>
    </xf>
  </cellStyleXfs>
  <cellXfs count="197">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0" fillId="0" borderId="16" xfId="0" applyBorder="1" applyAlignment="1">
      <alignment vertical="center"/>
    </xf>
    <xf numFmtId="0" fontId="0" fillId="0" borderId="0" xfId="0" applyAlignment="1">
      <alignment horizontal="right" vertical="center"/>
    </xf>
    <xf numFmtId="0" fontId="2" fillId="0" borderId="0" xfId="0" applyFont="1">
      <alignment vertical="center"/>
    </xf>
    <xf numFmtId="0" fontId="3" fillId="0" borderId="0" xfId="0" applyFont="1">
      <alignment vertical="center"/>
    </xf>
    <xf numFmtId="0" fontId="0" fillId="0" borderId="31" xfId="0" applyBorder="1">
      <alignment vertical="center"/>
    </xf>
    <xf numFmtId="0" fontId="0" fillId="0" borderId="32" xfId="0" applyBorder="1">
      <alignment vertical="center"/>
    </xf>
    <xf numFmtId="0" fontId="0" fillId="0" borderId="17" xfId="0" applyBorder="1" applyAlignment="1">
      <alignment vertical="center"/>
    </xf>
    <xf numFmtId="0" fontId="0" fillId="0" borderId="0" xfId="0" applyAlignment="1">
      <alignment horizontal="left" vertical="top"/>
    </xf>
    <xf numFmtId="0" fontId="6" fillId="0" borderId="0" xfId="0" applyFont="1" applyAlignment="1">
      <alignment vertical="center" wrapText="1"/>
    </xf>
    <xf numFmtId="0" fontId="0" fillId="0" borderId="61" xfId="0" applyBorder="1" applyAlignment="1">
      <alignment horizontal="left" vertical="top"/>
    </xf>
    <xf numFmtId="0" fontId="0" fillId="0" borderId="65" xfId="0" applyBorder="1" applyAlignment="1">
      <alignment horizontal="center" vertical="center"/>
    </xf>
    <xf numFmtId="0" fontId="0" fillId="0" borderId="64" xfId="0" applyBorder="1" applyAlignment="1">
      <alignment horizontal="center" vertical="center"/>
    </xf>
    <xf numFmtId="0" fontId="0" fillId="0" borderId="63" xfId="0" applyBorder="1" applyAlignment="1">
      <alignment horizontal="center" vertical="center"/>
    </xf>
    <xf numFmtId="0" fontId="0" fillId="0" borderId="66" xfId="0" applyBorder="1" applyAlignment="1">
      <alignment horizontal="center" vertical="center"/>
    </xf>
    <xf numFmtId="0" fontId="8" fillId="0" borderId="0" xfId="0" applyFont="1" applyAlignment="1">
      <alignment vertical="center"/>
    </xf>
    <xf numFmtId="0" fontId="0" fillId="0" borderId="6" xfId="0" applyBorder="1" applyProtection="1">
      <alignment vertical="center"/>
      <protection locked="0"/>
    </xf>
    <xf numFmtId="0" fontId="0" fillId="0" borderId="0" xfId="0">
      <alignment vertical="center"/>
    </xf>
    <xf numFmtId="0" fontId="0" fillId="0" borderId="0" xfId="0">
      <alignment vertical="center"/>
    </xf>
    <xf numFmtId="38" fontId="0" fillId="3" borderId="94" xfId="1" applyFont="1" applyFill="1" applyBorder="1" applyAlignment="1" applyProtection="1">
      <alignment vertical="center" shrinkToFit="1"/>
      <protection locked="0"/>
    </xf>
    <xf numFmtId="38" fontId="0" fillId="3" borderId="95" xfId="1" applyFont="1" applyFill="1" applyBorder="1" applyAlignment="1" applyProtection="1">
      <alignment vertical="center" shrinkToFit="1"/>
      <protection locked="0"/>
    </xf>
    <xf numFmtId="38" fontId="0" fillId="3" borderId="96" xfId="1" applyFont="1" applyFill="1" applyBorder="1" applyAlignment="1" applyProtection="1">
      <alignment vertical="center" shrinkToFit="1"/>
      <protection locked="0"/>
    </xf>
    <xf numFmtId="38" fontId="0" fillId="3" borderId="71" xfId="1" applyFont="1" applyFill="1" applyBorder="1" applyAlignment="1" applyProtection="1">
      <alignment vertical="center" shrinkToFit="1"/>
      <protection locked="0"/>
    </xf>
    <xf numFmtId="38" fontId="0" fillId="3" borderId="11" xfId="1" applyFont="1" applyFill="1" applyBorder="1" applyAlignment="1" applyProtection="1">
      <alignment vertical="center" shrinkToFit="1"/>
      <protection locked="0"/>
    </xf>
    <xf numFmtId="179" fontId="0" fillId="3" borderId="51" xfId="0" applyNumberFormat="1" applyFill="1" applyBorder="1" applyAlignment="1" applyProtection="1">
      <alignment vertical="center" shrinkToFit="1"/>
      <protection locked="0"/>
    </xf>
    <xf numFmtId="179" fontId="0" fillId="3" borderId="52" xfId="0" applyNumberFormat="1" applyFill="1" applyBorder="1" applyAlignment="1" applyProtection="1">
      <alignment vertical="center" shrinkToFit="1"/>
      <protection locked="0"/>
    </xf>
    <xf numFmtId="179" fontId="0" fillId="2" borderId="67" xfId="0" applyNumberFormat="1" applyFill="1" applyBorder="1" applyAlignment="1">
      <alignment vertical="center" shrinkToFit="1"/>
    </xf>
    <xf numFmtId="177" fontId="0" fillId="2" borderId="53" xfId="0" applyNumberFormat="1" applyFill="1" applyBorder="1" applyAlignment="1">
      <alignment vertical="center" shrinkToFit="1"/>
    </xf>
    <xf numFmtId="177" fontId="0" fillId="2" borderId="68" xfId="0" applyNumberFormat="1" applyFill="1" applyBorder="1" applyAlignment="1">
      <alignment vertical="center" shrinkToFit="1"/>
    </xf>
    <xf numFmtId="0" fontId="0" fillId="0" borderId="61" xfId="0" applyBorder="1" applyAlignment="1">
      <alignment horizontal="left" vertical="center"/>
    </xf>
    <xf numFmtId="0" fontId="15" fillId="0" borderId="0" xfId="0" applyFont="1">
      <alignment vertical="center"/>
    </xf>
    <xf numFmtId="0" fontId="15" fillId="0" borderId="57" xfId="0" applyFont="1" applyBorder="1" applyAlignment="1">
      <alignment vertical="top" wrapText="1"/>
    </xf>
    <xf numFmtId="0" fontId="15" fillId="0" borderId="59" xfId="0" applyFont="1" applyBorder="1" applyAlignment="1">
      <alignment vertical="center" wrapText="1"/>
    </xf>
    <xf numFmtId="0" fontId="16" fillId="0" borderId="98" xfId="0" applyFont="1" applyBorder="1" applyAlignment="1">
      <alignment vertical="center" wrapText="1"/>
    </xf>
    <xf numFmtId="0" fontId="16" fillId="0" borderId="99" xfId="0" applyFont="1" applyBorder="1" applyAlignment="1">
      <alignment vertical="center" wrapText="1"/>
    </xf>
    <xf numFmtId="0" fontId="16" fillId="0" borderId="100" xfId="0" applyFont="1" applyBorder="1" applyAlignment="1">
      <alignment vertical="center" wrapText="1"/>
    </xf>
    <xf numFmtId="0" fontId="15" fillId="0" borderId="101" xfId="0" applyFont="1" applyBorder="1" applyAlignment="1">
      <alignment vertical="top" wrapText="1"/>
    </xf>
    <xf numFmtId="0" fontId="15" fillId="0" borderId="102" xfId="0" applyFont="1" applyBorder="1" applyAlignment="1">
      <alignment vertical="top"/>
    </xf>
    <xf numFmtId="0" fontId="15" fillId="0" borderId="103" xfId="0" applyFont="1" applyBorder="1" applyAlignment="1">
      <alignment vertical="top"/>
    </xf>
    <xf numFmtId="0" fontId="15" fillId="0" borderId="101" xfId="0" applyFont="1" applyBorder="1" applyAlignment="1">
      <alignment vertical="top"/>
    </xf>
    <xf numFmtId="0" fontId="15" fillId="0" borderId="103" xfId="0" applyFont="1" applyBorder="1" applyAlignment="1">
      <alignment vertical="top" wrapText="1"/>
    </xf>
    <xf numFmtId="0" fontId="0" fillId="0" borderId="0" xfId="0" applyProtection="1">
      <alignment vertical="center"/>
    </xf>
    <xf numFmtId="0" fontId="0" fillId="0" borderId="0" xfId="0" applyBorder="1" applyProtection="1">
      <alignment vertical="center"/>
    </xf>
    <xf numFmtId="0" fontId="0" fillId="0" borderId="0" xfId="0" applyBorder="1" applyAlignment="1" applyProtection="1">
      <alignment horizontal="right" vertical="center"/>
    </xf>
    <xf numFmtId="0" fontId="0" fillId="0" borderId="0" xfId="0" applyAlignment="1" applyProtection="1">
      <alignment vertical="center" shrinkToFit="1"/>
    </xf>
    <xf numFmtId="0" fontId="0" fillId="0" borderId="0" xfId="0" applyAlignment="1" applyProtection="1">
      <alignment horizontal="right" vertical="center"/>
    </xf>
    <xf numFmtId="0" fontId="0" fillId="0" borderId="23" xfId="0" applyBorder="1" applyAlignment="1" applyProtection="1">
      <alignment vertical="center"/>
    </xf>
    <xf numFmtId="0" fontId="0" fillId="0" borderId="19" xfId="0" applyBorder="1" applyAlignment="1" applyProtection="1">
      <alignment vertical="center"/>
    </xf>
    <xf numFmtId="0" fontId="0" fillId="0" borderId="0" xfId="0" applyProtection="1">
      <alignment vertical="center"/>
      <protection locked="0"/>
    </xf>
    <xf numFmtId="0" fontId="2" fillId="0" borderId="0" xfId="0" applyFont="1" applyProtection="1">
      <alignment vertical="center"/>
      <protection locked="0"/>
    </xf>
    <xf numFmtId="0" fontId="3" fillId="0" borderId="0" xfId="0" applyFont="1" applyProtection="1">
      <alignment vertical="center"/>
      <protection locked="0"/>
    </xf>
    <xf numFmtId="0" fontId="0" fillId="0" borderId="0" xfId="0" applyAlignment="1" applyProtection="1">
      <alignment vertical="center"/>
      <protection locked="0"/>
    </xf>
    <xf numFmtId="0" fontId="0" fillId="0" borderId="0" xfId="0" applyAlignment="1" applyProtection="1">
      <alignment horizontal="right" vertical="center"/>
      <protection locked="0"/>
    </xf>
    <xf numFmtId="0" fontId="0" fillId="0" borderId="0" xfId="0" applyAlignment="1" applyProtection="1">
      <alignment horizontal="center" vertical="center"/>
      <protection locked="0"/>
    </xf>
    <xf numFmtId="0" fontId="0" fillId="0" borderId="69" xfId="0" applyBorder="1" applyAlignment="1" applyProtection="1">
      <alignment horizontal="center" vertical="center"/>
      <protection locked="0"/>
    </xf>
    <xf numFmtId="0" fontId="0" fillId="0" borderId="70" xfId="0" applyBorder="1" applyAlignment="1" applyProtection="1">
      <alignment horizontal="center" vertical="center"/>
      <protection locked="0"/>
    </xf>
    <xf numFmtId="0" fontId="0" fillId="0" borderId="55" xfId="0" applyBorder="1" applyAlignment="1" applyProtection="1">
      <alignment horizontal="center" vertical="center"/>
      <protection locked="0"/>
    </xf>
    <xf numFmtId="0" fontId="12" fillId="0" borderId="20" xfId="0" applyFont="1" applyBorder="1" applyAlignment="1" applyProtection="1">
      <alignment vertical="center" wrapText="1"/>
      <protection locked="0"/>
    </xf>
    <xf numFmtId="0" fontId="12" fillId="0" borderId="33" xfId="0" applyFont="1" applyBorder="1" applyAlignment="1" applyProtection="1">
      <alignment vertical="center" wrapText="1"/>
      <protection locked="0"/>
    </xf>
    <xf numFmtId="0" fontId="11" fillId="0" borderId="0" xfId="0" applyFont="1" applyProtection="1">
      <alignment vertical="center"/>
      <protection locked="0"/>
    </xf>
    <xf numFmtId="0" fontId="9" fillId="0" borderId="0" xfId="0" applyFont="1" applyProtection="1">
      <alignment vertical="center"/>
      <protection locked="0"/>
    </xf>
    <xf numFmtId="176" fontId="0" fillId="0" borderId="0" xfId="0" applyNumberFormat="1" applyProtection="1">
      <alignment vertical="center"/>
      <protection locked="0"/>
    </xf>
    <xf numFmtId="0" fontId="0" fillId="0" borderId="0" xfId="0" applyAlignment="1" applyProtection="1">
      <protection locked="0"/>
    </xf>
    <xf numFmtId="176" fontId="0" fillId="0" borderId="0" xfId="0" applyNumberFormat="1" applyAlignment="1" applyProtection="1">
      <alignment vertical="center"/>
      <protection locked="0"/>
    </xf>
    <xf numFmtId="176" fontId="0" fillId="0" borderId="0" xfId="0" applyNumberFormat="1" applyAlignment="1" applyProtection="1">
      <alignment horizontal="right"/>
      <protection locked="0"/>
    </xf>
    <xf numFmtId="0" fontId="10" fillId="0" borderId="20" xfId="0" applyFont="1" applyBorder="1" applyAlignment="1" applyProtection="1">
      <alignment vertical="center" wrapText="1"/>
      <protection locked="0"/>
    </xf>
    <xf numFmtId="176" fontId="0" fillId="0" borderId="0" xfId="0" applyNumberFormat="1" applyAlignment="1" applyProtection="1">
      <alignment horizontal="right" vertical="center"/>
      <protection locked="0"/>
    </xf>
    <xf numFmtId="0" fontId="13" fillId="0" borderId="33" xfId="0" applyFont="1" applyBorder="1" applyAlignment="1" applyProtection="1">
      <alignment vertical="center" wrapText="1"/>
      <protection locked="0"/>
    </xf>
    <xf numFmtId="38" fontId="0" fillId="2" borderId="8" xfId="1" applyFont="1" applyFill="1" applyBorder="1" applyAlignment="1" applyProtection="1">
      <alignment vertical="center" shrinkToFit="1"/>
    </xf>
    <xf numFmtId="38" fontId="0" fillId="2" borderId="14" xfId="1" applyFont="1" applyFill="1" applyBorder="1" applyAlignment="1" applyProtection="1">
      <alignment vertical="center" shrinkToFit="1"/>
    </xf>
    <xf numFmtId="38" fontId="0" fillId="2" borderId="9" xfId="1" applyFont="1" applyFill="1" applyBorder="1" applyAlignment="1" applyProtection="1">
      <alignment vertical="center" shrinkToFit="1"/>
    </xf>
    <xf numFmtId="38" fontId="0" fillId="2" borderId="77" xfId="1" applyFont="1" applyFill="1" applyBorder="1" applyAlignment="1" applyProtection="1">
      <alignment vertical="center" shrinkToFit="1"/>
    </xf>
    <xf numFmtId="38" fontId="0" fillId="2" borderId="75" xfId="1" applyFont="1" applyFill="1" applyBorder="1" applyAlignment="1" applyProtection="1">
      <alignment vertical="center" shrinkToFit="1"/>
    </xf>
    <xf numFmtId="38" fontId="0" fillId="2" borderId="72" xfId="1" applyFont="1" applyFill="1" applyBorder="1" applyAlignment="1" applyProtection="1">
      <alignment vertical="center" shrinkToFit="1"/>
    </xf>
    <xf numFmtId="38" fontId="0" fillId="4" borderId="10" xfId="1" applyFont="1" applyFill="1" applyBorder="1" applyAlignment="1" applyProtection="1">
      <alignment vertical="center" shrinkToFit="1"/>
    </xf>
    <xf numFmtId="38" fontId="0" fillId="4" borderId="76" xfId="1" applyFont="1" applyFill="1" applyBorder="1" applyAlignment="1" applyProtection="1">
      <alignment vertical="center" shrinkToFit="1"/>
    </xf>
    <xf numFmtId="38" fontId="0" fillId="4" borderId="73" xfId="1" applyFont="1" applyFill="1" applyBorder="1" applyAlignment="1" applyProtection="1">
      <alignment vertical="center" shrinkToFit="1"/>
    </xf>
    <xf numFmtId="0" fontId="7" fillId="0" borderId="0" xfId="0" applyFont="1" applyAlignment="1" applyProtection="1">
      <alignment horizontal="left" vertical="center"/>
    </xf>
    <xf numFmtId="178" fontId="0" fillId="3" borderId="85" xfId="0" applyNumberFormat="1" applyFill="1" applyBorder="1" applyAlignment="1" applyProtection="1">
      <alignment vertical="center" shrinkToFit="1"/>
      <protection locked="0"/>
    </xf>
    <xf numFmtId="178" fontId="0" fillId="3" borderId="26" xfId="0" applyNumberFormat="1" applyFill="1" applyBorder="1" applyAlignment="1" applyProtection="1">
      <alignment vertical="center" shrinkToFit="1"/>
      <protection locked="0"/>
    </xf>
    <xf numFmtId="178" fontId="0" fillId="3" borderId="87" xfId="0" applyNumberFormat="1" applyFill="1" applyBorder="1" applyAlignment="1" applyProtection="1">
      <alignment vertical="center" shrinkToFit="1"/>
      <protection locked="0"/>
    </xf>
    <xf numFmtId="178" fontId="0" fillId="3" borderId="40" xfId="0" applyNumberFormat="1" applyFill="1" applyBorder="1" applyAlignment="1" applyProtection="1">
      <alignment vertical="center" shrinkToFit="1"/>
      <protection locked="0"/>
    </xf>
    <xf numFmtId="178" fontId="0" fillId="3" borderId="86" xfId="0" applyNumberFormat="1" applyFill="1" applyBorder="1" applyAlignment="1" applyProtection="1">
      <alignment vertical="center" shrinkToFit="1"/>
      <protection locked="0"/>
    </xf>
    <xf numFmtId="178" fontId="0" fillId="3" borderId="0" xfId="0" applyNumberFormat="1" applyFill="1" applyBorder="1" applyAlignment="1" applyProtection="1">
      <alignment vertical="center" shrinkToFit="1"/>
      <protection locked="0"/>
    </xf>
    <xf numFmtId="178" fontId="0" fillId="2" borderId="26" xfId="0" applyNumberFormat="1" applyFill="1" applyBorder="1" applyAlignment="1" applyProtection="1">
      <alignment vertical="center" shrinkToFit="1"/>
    </xf>
    <xf numFmtId="178" fontId="0" fillId="2" borderId="3" xfId="0" applyNumberFormat="1" applyFill="1" applyBorder="1" applyAlignment="1" applyProtection="1">
      <alignment vertical="center" shrinkToFit="1"/>
    </xf>
    <xf numFmtId="178" fontId="0" fillId="2" borderId="20" xfId="0" applyNumberFormat="1" applyFill="1" applyBorder="1" applyAlignment="1" applyProtection="1">
      <alignment vertical="center" shrinkToFit="1"/>
    </xf>
    <xf numFmtId="177" fontId="0" fillId="2" borderId="0" xfId="0" applyNumberFormat="1" applyFill="1" applyBorder="1" applyAlignment="1" applyProtection="1">
      <alignment vertical="center" shrinkToFit="1"/>
    </xf>
    <xf numFmtId="177" fontId="0" fillId="2" borderId="35" xfId="0" applyNumberFormat="1" applyFill="1" applyBorder="1" applyAlignment="1" applyProtection="1">
      <alignment vertical="center" shrinkToFit="1"/>
    </xf>
    <xf numFmtId="177" fontId="0" fillId="2" borderId="36" xfId="0" applyNumberFormat="1" applyFill="1" applyBorder="1" applyAlignment="1" applyProtection="1">
      <alignment vertical="center" shrinkToFit="1"/>
    </xf>
    <xf numFmtId="178" fontId="0" fillId="2" borderId="40" xfId="0" applyNumberFormat="1" applyFill="1" applyBorder="1" applyAlignment="1" applyProtection="1">
      <alignment vertical="center" shrinkToFit="1"/>
    </xf>
    <xf numFmtId="178" fontId="0" fillId="2" borderId="1" xfId="0" applyNumberFormat="1" applyFill="1" applyBorder="1" applyAlignment="1" applyProtection="1">
      <alignment vertical="center" shrinkToFit="1"/>
    </xf>
    <xf numFmtId="178" fontId="0" fillId="2" borderId="41" xfId="0" applyNumberFormat="1" applyFill="1" applyBorder="1" applyAlignment="1" applyProtection="1">
      <alignment vertical="center" shrinkToFit="1"/>
    </xf>
    <xf numFmtId="177" fontId="0" fillId="2" borderId="43" xfId="0" applyNumberFormat="1" applyFill="1" applyBorder="1" applyAlignment="1" applyProtection="1">
      <alignment vertical="center" shrinkToFit="1"/>
    </xf>
    <xf numFmtId="177" fontId="0" fillId="2" borderId="2" xfId="0" applyNumberFormat="1" applyFill="1" applyBorder="1" applyAlignment="1" applyProtection="1">
      <alignment vertical="center" shrinkToFit="1"/>
    </xf>
    <xf numFmtId="177" fontId="0" fillId="2" borderId="42" xfId="0" applyNumberFormat="1" applyFill="1" applyBorder="1" applyAlignment="1" applyProtection="1">
      <alignment vertical="center" shrinkToFit="1"/>
    </xf>
    <xf numFmtId="178" fontId="0" fillId="2" borderId="0" xfId="0" applyNumberFormat="1" applyFill="1" applyBorder="1" applyAlignment="1" applyProtection="1">
      <alignment vertical="center" shrinkToFit="1"/>
    </xf>
    <xf numFmtId="178" fontId="0" fillId="2" borderId="35" xfId="0" applyNumberFormat="1" applyFill="1" applyBorder="1" applyAlignment="1" applyProtection="1">
      <alignment vertical="center" shrinkToFit="1"/>
    </xf>
    <xf numFmtId="178" fontId="0" fillId="2" borderId="36" xfId="0" applyNumberFormat="1" applyFill="1" applyBorder="1" applyAlignment="1" applyProtection="1">
      <alignment vertical="center" shrinkToFit="1"/>
    </xf>
    <xf numFmtId="177" fontId="0" fillId="2" borderId="29" xfId="0" applyNumberFormat="1" applyFill="1" applyBorder="1" applyAlignment="1" applyProtection="1">
      <alignment vertical="center" shrinkToFit="1"/>
    </xf>
    <xf numFmtId="177" fontId="0" fillId="2" borderId="5" xfId="0" applyNumberFormat="1" applyFill="1" applyBorder="1" applyAlignment="1" applyProtection="1">
      <alignment vertical="center" shrinkToFit="1"/>
    </xf>
    <xf numFmtId="177" fontId="0" fillId="2" borderId="33" xfId="0" applyNumberFormat="1" applyFill="1" applyBorder="1" applyAlignment="1" applyProtection="1">
      <alignment vertical="center" shrinkToFit="1"/>
    </xf>
    <xf numFmtId="177" fontId="0" fillId="2" borderId="86" xfId="0" applyNumberFormat="1" applyFill="1" applyBorder="1" applyAlignment="1" applyProtection="1">
      <alignment vertical="center" shrinkToFit="1"/>
    </xf>
    <xf numFmtId="177" fontId="0" fillId="2" borderId="88" xfId="0" applyNumberFormat="1" applyFill="1" applyBorder="1" applyAlignment="1" applyProtection="1">
      <alignment vertical="center" shrinkToFit="1"/>
    </xf>
    <xf numFmtId="177" fontId="0" fillId="2" borderId="60" xfId="0" applyNumberFormat="1" applyFill="1" applyBorder="1" applyAlignment="1" applyProtection="1">
      <alignment vertical="center" shrinkToFit="1"/>
    </xf>
    <xf numFmtId="177" fontId="0" fillId="2" borderId="77" xfId="0" applyNumberFormat="1" applyFill="1" applyBorder="1" applyAlignment="1" applyProtection="1">
      <alignment vertical="center" shrinkToFit="1"/>
    </xf>
    <xf numFmtId="178" fontId="0" fillId="4" borderId="89" xfId="0" applyNumberFormat="1" applyFill="1" applyBorder="1" applyAlignment="1" applyProtection="1">
      <alignment vertical="center" shrinkToFit="1"/>
    </xf>
    <xf numFmtId="178" fontId="0" fillId="4" borderId="37" xfId="0" applyNumberFormat="1" applyFill="1" applyBorder="1" applyAlignment="1" applyProtection="1">
      <alignment vertical="center" shrinkToFit="1"/>
    </xf>
    <xf numFmtId="178" fontId="0" fillId="4" borderId="38" xfId="0" applyNumberFormat="1" applyFill="1" applyBorder="1" applyAlignment="1" applyProtection="1">
      <alignment vertical="center" shrinkToFit="1"/>
    </xf>
    <xf numFmtId="178" fontId="0" fillId="4" borderId="39" xfId="0" applyNumberFormat="1" applyFill="1" applyBorder="1" applyAlignment="1" applyProtection="1">
      <alignment vertical="center" shrinkToFit="1"/>
    </xf>
    <xf numFmtId="177" fontId="0" fillId="4" borderId="10" xfId="0" applyNumberFormat="1" applyFill="1" applyBorder="1" applyAlignment="1" applyProtection="1">
      <alignment vertical="center" shrinkToFit="1"/>
    </xf>
    <xf numFmtId="177" fontId="0" fillId="4" borderId="21" xfId="0" applyNumberFormat="1" applyFill="1" applyBorder="1" applyAlignment="1" applyProtection="1">
      <alignment vertical="center" shrinkToFit="1"/>
    </xf>
    <xf numFmtId="177" fontId="0" fillId="4" borderId="34" xfId="0" applyNumberFormat="1" applyFill="1" applyBorder="1" applyAlignment="1" applyProtection="1">
      <alignment vertical="center" shrinkToFit="1"/>
    </xf>
    <xf numFmtId="177" fontId="0" fillId="4" borderId="22" xfId="0" applyNumberFormat="1" applyFill="1" applyBorder="1" applyAlignment="1" applyProtection="1">
      <alignment vertical="center" shrinkToFit="1"/>
    </xf>
    <xf numFmtId="0" fontId="9" fillId="0" borderId="0" xfId="0" applyFont="1" applyProtection="1">
      <alignment vertical="center"/>
    </xf>
    <xf numFmtId="0" fontId="0" fillId="0" borderId="56" xfId="0" applyBorder="1" applyAlignment="1">
      <alignment horizontal="left" wrapText="1"/>
    </xf>
    <xf numFmtId="0" fontId="0" fillId="0" borderId="35" xfId="0" applyBorder="1" applyAlignment="1">
      <alignment horizontal="left"/>
    </xf>
    <xf numFmtId="0" fontId="14" fillId="0" borderId="56" xfId="0" applyFont="1" applyBorder="1" applyAlignment="1">
      <alignment horizontal="left" wrapText="1"/>
    </xf>
    <xf numFmtId="0" fontId="0" fillId="0" borderId="62" xfId="0" applyBorder="1" applyAlignment="1">
      <alignment horizontal="left" wrapText="1"/>
    </xf>
    <xf numFmtId="0" fontId="0" fillId="0" borderId="57" xfId="0" applyBorder="1" applyAlignment="1">
      <alignment horizontal="left" vertical="center" wrapText="1"/>
    </xf>
    <xf numFmtId="0" fontId="0" fillId="0" borderId="59" xfId="0" applyBorder="1" applyAlignment="1">
      <alignment horizontal="left" vertical="center" wrapText="1"/>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38" fontId="0" fillId="3" borderId="93" xfId="1" applyFont="1" applyFill="1" applyBorder="1" applyAlignment="1" applyProtection="1">
      <alignment horizontal="center" vertical="center" shrinkToFit="1"/>
      <protection locked="0"/>
    </xf>
    <xf numFmtId="38" fontId="0" fillId="3" borderId="74" xfId="1" applyFont="1" applyFill="1" applyBorder="1" applyAlignment="1" applyProtection="1">
      <alignment horizontal="center" vertical="center" shrinkToFit="1"/>
      <protection locked="0"/>
    </xf>
    <xf numFmtId="0" fontId="0" fillId="0" borderId="18"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90" xfId="0" applyBorder="1" applyAlignment="1" applyProtection="1">
      <alignment horizontal="left" vertical="center"/>
      <protection locked="0"/>
    </xf>
    <xf numFmtId="0" fontId="0" fillId="0" borderId="91" xfId="0" applyBorder="1" applyAlignment="1" applyProtection="1">
      <alignment horizontal="left" vertical="center"/>
      <protection locked="0"/>
    </xf>
    <xf numFmtId="0" fontId="7" fillId="0" borderId="17" xfId="0" applyFont="1" applyBorder="1" applyProtection="1">
      <alignment vertical="center"/>
      <protection locked="0"/>
    </xf>
    <xf numFmtId="0" fontId="7" fillId="0" borderId="63" xfId="0" applyFont="1" applyBorder="1" applyProtection="1">
      <alignment vertical="center"/>
      <protection locked="0"/>
    </xf>
    <xf numFmtId="0" fontId="7" fillId="0" borderId="16" xfId="0" applyFont="1" applyBorder="1" applyProtection="1">
      <alignment vertical="center"/>
      <protection locked="0"/>
    </xf>
    <xf numFmtId="0" fontId="0" fillId="0" borderId="92" xfId="0" applyBorder="1" applyAlignment="1" applyProtection="1">
      <alignment horizontal="center" vertical="center" wrapText="1"/>
      <protection locked="0"/>
    </xf>
    <xf numFmtId="0" fontId="0" fillId="0" borderId="97" xfId="0" applyBorder="1" applyAlignment="1" applyProtection="1">
      <alignment horizontal="center" vertical="center" wrapText="1"/>
      <protection locked="0"/>
    </xf>
    <xf numFmtId="0" fontId="0" fillId="0" borderId="54" xfId="0" applyBorder="1" applyAlignment="1">
      <alignment horizontal="center" vertical="center"/>
    </xf>
    <xf numFmtId="0" fontId="0" fillId="0" borderId="10" xfId="0" applyBorder="1" applyAlignment="1">
      <alignment horizontal="center" vertical="center"/>
    </xf>
    <xf numFmtId="0" fontId="4" fillId="0" borderId="0" xfId="0" applyFont="1" applyAlignment="1" applyProtection="1">
      <alignment horizontal="center" vertical="center"/>
    </xf>
    <xf numFmtId="0" fontId="0" fillId="0" borderId="18" xfId="0" applyBorder="1" applyAlignment="1" applyProtection="1">
      <alignment horizontal="center" vertical="center"/>
    </xf>
    <xf numFmtId="0" fontId="0" fillId="0" borderId="19" xfId="0" applyBorder="1" applyAlignment="1" applyProtection="1">
      <alignment horizontal="center" vertical="center"/>
    </xf>
    <xf numFmtId="0" fontId="0" fillId="0" borderId="15" xfId="0" applyBorder="1" applyAlignment="1" applyProtection="1">
      <alignment horizontal="center" vertical="center"/>
    </xf>
    <xf numFmtId="0" fontId="0" fillId="0" borderId="44" xfId="0" applyBorder="1" applyAlignment="1" applyProtection="1">
      <alignment horizontal="center" vertical="center"/>
    </xf>
    <xf numFmtId="0" fontId="0" fillId="0" borderId="45" xfId="0" applyBorder="1" applyAlignment="1" applyProtection="1">
      <alignment horizontal="center" vertical="center"/>
    </xf>
    <xf numFmtId="0" fontId="0" fillId="0" borderId="46" xfId="0" applyBorder="1" applyAlignment="1" applyProtection="1">
      <alignment horizontal="center" vertical="center"/>
    </xf>
    <xf numFmtId="0" fontId="0" fillId="0" borderId="17" xfId="0" applyBorder="1" applyProtection="1">
      <alignment vertical="center"/>
      <protection locked="0"/>
    </xf>
    <xf numFmtId="0" fontId="0" fillId="0" borderId="63" xfId="0" applyBorder="1" applyProtection="1">
      <alignment vertical="center"/>
      <protection locked="0"/>
    </xf>
    <xf numFmtId="0" fontId="0" fillId="0" borderId="16" xfId="0" applyBorder="1" applyProtection="1">
      <alignment vertical="center"/>
      <protection locked="0"/>
    </xf>
    <xf numFmtId="0" fontId="0" fillId="0" borderId="78" xfId="0" applyBorder="1" applyAlignment="1" applyProtection="1">
      <alignment horizontal="center" vertical="center"/>
    </xf>
    <xf numFmtId="0" fontId="0" fillId="0" borderId="36" xfId="0" applyBorder="1" applyAlignment="1" applyProtection="1">
      <alignment horizontal="center" vertical="center"/>
    </xf>
    <xf numFmtId="0" fontId="0" fillId="0" borderId="12" xfId="0" applyBorder="1" applyAlignment="1" applyProtection="1">
      <alignment horizontal="center" vertical="center"/>
    </xf>
    <xf numFmtId="0" fontId="0" fillId="0" borderId="22" xfId="0" applyBorder="1" applyAlignment="1" applyProtection="1">
      <alignment horizontal="center" vertical="center"/>
    </xf>
    <xf numFmtId="178" fontId="0" fillId="3" borderId="79" xfId="0" applyNumberFormat="1" applyFill="1" applyBorder="1" applyAlignment="1" applyProtection="1">
      <alignment horizontal="right" vertical="center" shrinkToFit="1"/>
      <protection locked="0"/>
    </xf>
    <xf numFmtId="178" fontId="0" fillId="3" borderId="31" xfId="0" applyNumberFormat="1" applyFill="1" applyBorder="1" applyAlignment="1" applyProtection="1">
      <alignment horizontal="right" vertical="center" shrinkToFit="1"/>
      <protection locked="0"/>
    </xf>
    <xf numFmtId="177" fontId="0" fillId="2" borderId="80" xfId="0" applyNumberFormat="1" applyFill="1" applyBorder="1" applyAlignment="1" applyProtection="1">
      <alignment horizontal="center" vertical="center" shrinkToFit="1"/>
    </xf>
    <xf numFmtId="177" fontId="0" fillId="2" borderId="42" xfId="0" applyNumberFormat="1" applyFill="1" applyBorder="1" applyAlignment="1" applyProtection="1">
      <alignment horizontal="center" vertical="center" shrinkToFit="1"/>
    </xf>
    <xf numFmtId="178" fontId="0" fillId="3" borderId="81" xfId="0" applyNumberFormat="1" applyFill="1" applyBorder="1" applyAlignment="1" applyProtection="1">
      <alignment horizontal="right" vertical="center" shrinkToFit="1"/>
      <protection locked="0"/>
    </xf>
    <xf numFmtId="178" fontId="0" fillId="3" borderId="41" xfId="0" applyNumberFormat="1" applyFill="1" applyBorder="1" applyAlignment="1" applyProtection="1">
      <alignment horizontal="right" vertical="center" shrinkToFit="1"/>
      <protection locked="0"/>
    </xf>
    <xf numFmtId="0" fontId="0" fillId="0" borderId="1" xfId="0" applyBorder="1" applyAlignment="1" applyProtection="1">
      <alignment horizontal="center" vertical="center"/>
    </xf>
    <xf numFmtId="0" fontId="0" fillId="0" borderId="28" xfId="0" applyBorder="1" applyAlignment="1" applyProtection="1">
      <alignment horizontal="center" vertical="center"/>
    </xf>
    <xf numFmtId="0" fontId="0" fillId="0" borderId="17" xfId="0" applyBorder="1" applyAlignment="1" applyProtection="1">
      <alignment horizontal="left" vertical="center" wrapText="1"/>
      <protection locked="0"/>
    </xf>
    <xf numFmtId="0" fontId="0" fillId="0" borderId="63"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0" borderId="57" xfId="0" applyBorder="1" applyAlignment="1" applyProtection="1">
      <alignment horizontal="left" vertical="top" wrapText="1"/>
      <protection locked="0"/>
    </xf>
    <xf numFmtId="0" fontId="0" fillId="0" borderId="58"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0" xfId="0" applyAlignment="1" applyProtection="1">
      <alignment horizontal="left" vertical="center" wrapText="1"/>
    </xf>
    <xf numFmtId="0" fontId="0" fillId="0" borderId="60" xfId="0" applyBorder="1" applyAlignment="1" applyProtection="1">
      <alignment horizontal="left" vertical="center" wrapText="1"/>
    </xf>
    <xf numFmtId="0" fontId="0" fillId="0" borderId="41" xfId="0" applyBorder="1" applyAlignment="1" applyProtection="1">
      <alignment horizontal="center" vertical="center" shrinkToFit="1"/>
    </xf>
    <xf numFmtId="0" fontId="0" fillId="0" borderId="32" xfId="0" applyBorder="1" applyAlignment="1" applyProtection="1">
      <alignment horizontal="center" vertical="center" shrinkToFit="1"/>
    </xf>
    <xf numFmtId="0" fontId="0" fillId="0" borderId="56" xfId="0" applyBorder="1" applyAlignment="1" applyProtection="1">
      <alignment horizontal="center" vertical="center"/>
    </xf>
    <xf numFmtId="0" fontId="0" fillId="0" borderId="34" xfId="0" applyBorder="1" applyAlignment="1" applyProtection="1">
      <alignment horizontal="center" vertical="center"/>
    </xf>
    <xf numFmtId="0" fontId="0" fillId="0" borderId="23" xfId="0" applyBorder="1" applyAlignment="1" applyProtection="1">
      <alignment horizontal="center" vertical="center"/>
    </xf>
    <xf numFmtId="0" fontId="0" fillId="0" borderId="0" xfId="0" applyBorder="1" applyAlignment="1" applyProtection="1">
      <alignment horizontal="center" vertical="center"/>
    </xf>
    <xf numFmtId="0" fontId="0" fillId="0" borderId="21" xfId="0" applyBorder="1" applyAlignment="1" applyProtection="1">
      <alignment horizontal="center" vertical="center"/>
    </xf>
    <xf numFmtId="0" fontId="0" fillId="0" borderId="24" xfId="0" applyBorder="1" applyAlignment="1" applyProtection="1">
      <alignment horizontal="center" vertical="center"/>
    </xf>
    <xf numFmtId="0" fontId="0" fillId="0" borderId="30" xfId="0" applyBorder="1" applyAlignment="1" applyProtection="1">
      <alignment horizontal="center" vertical="center"/>
    </xf>
    <xf numFmtId="0" fontId="0" fillId="0" borderId="13" xfId="0" applyBorder="1" applyAlignment="1" applyProtection="1">
      <alignment horizontal="center" vertical="center"/>
    </xf>
    <xf numFmtId="0" fontId="0" fillId="0" borderId="4" xfId="0" applyBorder="1" applyAlignment="1" applyProtection="1">
      <alignment horizontal="center" vertical="center"/>
    </xf>
    <xf numFmtId="0" fontId="0" fillId="0" borderId="25" xfId="0" applyBorder="1" applyAlignment="1" applyProtection="1">
      <alignment horizontal="center" vertical="center"/>
    </xf>
    <xf numFmtId="0" fontId="0" fillId="0" borderId="27" xfId="0" applyBorder="1" applyAlignment="1" applyProtection="1">
      <alignment horizontal="center" vertical="center"/>
    </xf>
    <xf numFmtId="0" fontId="0" fillId="0" borderId="47" xfId="0" applyBorder="1" applyAlignment="1" applyProtection="1">
      <alignment horizontal="center" vertical="center"/>
    </xf>
    <xf numFmtId="0" fontId="0" fillId="0" borderId="48" xfId="0" applyBorder="1" applyAlignment="1" applyProtection="1">
      <alignment horizontal="center" vertical="center"/>
    </xf>
    <xf numFmtId="0" fontId="0" fillId="0" borderId="49" xfId="0" applyBorder="1" applyAlignment="1" applyProtection="1">
      <alignment horizontal="center" vertical="center"/>
    </xf>
    <xf numFmtId="0" fontId="0" fillId="0" borderId="50" xfId="0" applyBorder="1" applyAlignment="1" applyProtection="1">
      <alignment horizontal="center" vertical="center"/>
    </xf>
    <xf numFmtId="177" fontId="0" fillId="2" borderId="82" xfId="0" applyNumberFormat="1" applyFill="1" applyBorder="1" applyAlignment="1" applyProtection="1">
      <alignment horizontal="center" vertical="center" shrinkToFit="1"/>
    </xf>
    <xf numFmtId="177" fontId="0" fillId="2" borderId="33" xfId="0" applyNumberFormat="1" applyFill="1" applyBorder="1" applyAlignment="1" applyProtection="1">
      <alignment horizontal="center" vertical="center" shrinkToFit="1"/>
    </xf>
    <xf numFmtId="178" fontId="0" fillId="4" borderId="83" xfId="0" applyNumberFormat="1" applyFill="1" applyBorder="1" applyAlignment="1" applyProtection="1">
      <alignment horizontal="right" vertical="center" shrinkToFit="1"/>
    </xf>
    <xf numFmtId="178" fontId="0" fillId="4" borderId="39" xfId="0" applyNumberFormat="1" applyFill="1" applyBorder="1" applyAlignment="1" applyProtection="1">
      <alignment horizontal="right" vertical="center" shrinkToFit="1"/>
    </xf>
    <xf numFmtId="177" fontId="0" fillId="4" borderId="84" xfId="0" applyNumberFormat="1" applyFill="1" applyBorder="1" applyAlignment="1" applyProtection="1">
      <alignment horizontal="center" vertical="center" shrinkToFit="1"/>
    </xf>
    <xf numFmtId="177" fontId="0" fillId="4" borderId="32" xfId="0" applyNumberFormat="1" applyFill="1" applyBorder="1" applyAlignment="1" applyProtection="1">
      <alignment horizontal="center" vertical="center" shrinkToFit="1"/>
    </xf>
    <xf numFmtId="0" fontId="0" fillId="0" borderId="90" xfId="0" applyBorder="1" applyAlignment="1" applyProtection="1">
      <alignment horizontal="center" vertical="center"/>
    </xf>
    <xf numFmtId="0" fontId="0" fillId="0" borderId="91" xfId="0" applyBorder="1" applyAlignment="1" applyProtection="1">
      <alignment horizontal="center" vertical="center"/>
    </xf>
    <xf numFmtId="0" fontId="0" fillId="0" borderId="92" xfId="0" applyBorder="1" applyAlignment="1" applyProtection="1">
      <alignment horizontal="center" vertical="center"/>
    </xf>
    <xf numFmtId="0" fontId="0" fillId="0" borderId="10" xfId="0" applyBorder="1" applyAlignment="1" applyProtection="1">
      <alignment horizontal="center" vertical="center"/>
    </xf>
  </cellXfs>
  <cellStyles count="2">
    <cellStyle name="桁区切り" xfId="1" builtinId="6"/>
    <cellStyle name="標準" xfId="0" builtinId="0"/>
  </cellStyles>
  <dxfs count="0"/>
  <tableStyles count="0" defaultTableStyle="TableStyleMedium9" defaultPivotStyle="PivotStyleLight16"/>
  <colors>
    <mruColors>
      <color rgb="FFFF9999"/>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28576</xdr:colOff>
      <xdr:row>6</xdr:row>
      <xdr:rowOff>342900</xdr:rowOff>
    </xdr:from>
    <xdr:to>
      <xdr:col>4</xdr:col>
      <xdr:colOff>47253</xdr:colOff>
      <xdr:row>7</xdr:row>
      <xdr:rowOff>468914</xdr:rowOff>
    </xdr:to>
    <xdr:pic>
      <xdr:nvPicPr>
        <xdr:cNvPr id="35" name="図 3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1" y="2857500"/>
          <a:ext cx="6990977" cy="1154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28576</xdr:colOff>
      <xdr:row>3</xdr:row>
      <xdr:rowOff>0</xdr:rowOff>
    </xdr:from>
    <xdr:to>
      <xdr:col>4</xdr:col>
      <xdr:colOff>47253</xdr:colOff>
      <xdr:row>4</xdr:row>
      <xdr:rowOff>468914</xdr:rowOff>
    </xdr:to>
    <xdr:pic>
      <xdr:nvPicPr>
        <xdr:cNvPr id="26" name="図 25"/>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62451" y="628650"/>
          <a:ext cx="6990977" cy="1154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3057525</xdr:colOff>
      <xdr:row>6</xdr:row>
      <xdr:rowOff>666750</xdr:rowOff>
    </xdr:from>
    <xdr:to>
      <xdr:col>3</xdr:col>
      <xdr:colOff>5476875</xdr:colOff>
      <xdr:row>6</xdr:row>
      <xdr:rowOff>857250</xdr:rowOff>
    </xdr:to>
    <xdr:sp macro="" textlink="">
      <xdr:nvSpPr>
        <xdr:cNvPr id="20" name="角丸四角形 19"/>
        <xdr:cNvSpPr/>
      </xdr:nvSpPr>
      <xdr:spPr>
        <a:xfrm>
          <a:off x="7391400" y="3181350"/>
          <a:ext cx="2419350" cy="190500"/>
        </a:xfrm>
        <a:prstGeom prst="roundRect">
          <a:avLst>
            <a:gd name="adj" fmla="val 50000"/>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ja-JP" altLang="en-US">
              <a:solidFill>
                <a:srgbClr val="FF0000"/>
              </a:solidFill>
            </a:rPr>
            <a:t>　　　　　　　　　　　　　　　　　　　</a:t>
          </a:r>
          <a:r>
            <a:rPr lang="en-US" altLang="ja-JP">
              <a:solidFill>
                <a:srgbClr val="FF0000"/>
              </a:solidFill>
            </a:rPr>
            <a:t>A</a:t>
          </a:r>
        </a:p>
      </xdr:txBody>
    </xdr:sp>
    <xdr:clientData/>
  </xdr:twoCellAnchor>
  <xdr:twoCellAnchor>
    <xdr:from>
      <xdr:col>3</xdr:col>
      <xdr:colOff>1219199</xdr:colOff>
      <xdr:row>3</xdr:row>
      <xdr:rowOff>342900</xdr:rowOff>
    </xdr:from>
    <xdr:to>
      <xdr:col>3</xdr:col>
      <xdr:colOff>2514600</xdr:colOff>
      <xdr:row>3</xdr:row>
      <xdr:rowOff>504825</xdr:rowOff>
    </xdr:to>
    <xdr:sp macro="" textlink="">
      <xdr:nvSpPr>
        <xdr:cNvPr id="3" name="角丸四角形 2"/>
        <xdr:cNvSpPr/>
      </xdr:nvSpPr>
      <xdr:spPr>
        <a:xfrm>
          <a:off x="5553074" y="971550"/>
          <a:ext cx="1295401" cy="161925"/>
        </a:xfrm>
        <a:prstGeom prst="roundRect">
          <a:avLst>
            <a:gd name="adj" fmla="val 50000"/>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altLang="ja-JP">
              <a:solidFill>
                <a:srgbClr val="FF0000"/>
              </a:solidFill>
            </a:rPr>
            <a:t>B</a:t>
          </a:r>
        </a:p>
      </xdr:txBody>
    </xdr:sp>
    <xdr:clientData/>
  </xdr:twoCellAnchor>
  <xdr:twoCellAnchor>
    <xdr:from>
      <xdr:col>3</xdr:col>
      <xdr:colOff>2543174</xdr:colOff>
      <xdr:row>4</xdr:row>
      <xdr:rowOff>285751</xdr:rowOff>
    </xdr:from>
    <xdr:to>
      <xdr:col>3</xdr:col>
      <xdr:colOff>2981325</xdr:colOff>
      <xdr:row>4</xdr:row>
      <xdr:rowOff>438151</xdr:rowOff>
    </xdr:to>
    <xdr:sp macro="" textlink="">
      <xdr:nvSpPr>
        <xdr:cNvPr id="25" name="角丸四角形 24"/>
        <xdr:cNvSpPr/>
      </xdr:nvSpPr>
      <xdr:spPr>
        <a:xfrm>
          <a:off x="6877049" y="1600201"/>
          <a:ext cx="438151" cy="152400"/>
        </a:xfrm>
        <a:prstGeom prst="roundRect">
          <a:avLst>
            <a:gd name="adj" fmla="val 50000"/>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altLang="ja-JP">
              <a:solidFill>
                <a:srgbClr val="FF0000"/>
              </a:solidFill>
            </a:rPr>
            <a:t>A</a:t>
          </a:r>
        </a:p>
      </xdr:txBody>
    </xdr:sp>
    <xdr:clientData/>
  </xdr:twoCellAnchor>
  <xdr:twoCellAnchor>
    <xdr:from>
      <xdr:col>3</xdr:col>
      <xdr:colOff>1219199</xdr:colOff>
      <xdr:row>3</xdr:row>
      <xdr:rowOff>552450</xdr:rowOff>
    </xdr:from>
    <xdr:to>
      <xdr:col>3</xdr:col>
      <xdr:colOff>2514600</xdr:colOff>
      <xdr:row>4</xdr:row>
      <xdr:rowOff>28575</xdr:rowOff>
    </xdr:to>
    <xdr:sp macro="" textlink="">
      <xdr:nvSpPr>
        <xdr:cNvPr id="27" name="角丸四角形 26"/>
        <xdr:cNvSpPr/>
      </xdr:nvSpPr>
      <xdr:spPr>
        <a:xfrm>
          <a:off x="5553074" y="1181100"/>
          <a:ext cx="1295401" cy="161925"/>
        </a:xfrm>
        <a:prstGeom prst="roundRect">
          <a:avLst>
            <a:gd name="adj" fmla="val 50000"/>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altLang="ja-JP">
              <a:solidFill>
                <a:srgbClr val="FF0000"/>
              </a:solidFill>
            </a:rPr>
            <a:t>C</a:t>
          </a:r>
        </a:p>
      </xdr:txBody>
    </xdr:sp>
    <xdr:clientData/>
  </xdr:twoCellAnchor>
  <xdr:twoCellAnchor>
    <xdr:from>
      <xdr:col>3</xdr:col>
      <xdr:colOff>3076576</xdr:colOff>
      <xdr:row>7</xdr:row>
      <xdr:rowOff>66675</xdr:rowOff>
    </xdr:from>
    <xdr:to>
      <xdr:col>3</xdr:col>
      <xdr:colOff>6267450</xdr:colOff>
      <xdr:row>7</xdr:row>
      <xdr:rowOff>228600</xdr:rowOff>
    </xdr:to>
    <xdr:sp macro="" textlink="">
      <xdr:nvSpPr>
        <xdr:cNvPr id="30" name="角丸四角形 29"/>
        <xdr:cNvSpPr/>
      </xdr:nvSpPr>
      <xdr:spPr>
        <a:xfrm>
          <a:off x="7410451" y="3609975"/>
          <a:ext cx="3190874" cy="161925"/>
        </a:xfrm>
        <a:prstGeom prst="roundRect">
          <a:avLst>
            <a:gd name="adj" fmla="val 50000"/>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altLang="ja-JP">
              <a:solidFill>
                <a:srgbClr val="FF0000"/>
              </a:solidFill>
            </a:rPr>
            <a:t>B</a:t>
          </a:r>
        </a:p>
      </xdr:txBody>
    </xdr:sp>
    <xdr:clientData/>
  </xdr:twoCellAnchor>
  <xdr:twoCellAnchor editAs="oneCell">
    <xdr:from>
      <xdr:col>3</xdr:col>
      <xdr:colOff>38101</xdr:colOff>
      <xdr:row>8</xdr:row>
      <xdr:rowOff>57150</xdr:rowOff>
    </xdr:from>
    <xdr:to>
      <xdr:col>3</xdr:col>
      <xdr:colOff>3747949</xdr:colOff>
      <xdr:row>8</xdr:row>
      <xdr:rowOff>965424</xdr:rowOff>
    </xdr:to>
    <xdr:pic>
      <xdr:nvPicPr>
        <xdr:cNvPr id="36" name="図 35"/>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71976" y="5143500"/>
          <a:ext cx="3709848" cy="9082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1381125</xdr:colOff>
      <xdr:row>8</xdr:row>
      <xdr:rowOff>485775</xdr:rowOff>
    </xdr:from>
    <xdr:to>
      <xdr:col>3</xdr:col>
      <xdr:colOff>3104928</xdr:colOff>
      <xdr:row>8</xdr:row>
      <xdr:rowOff>685800</xdr:rowOff>
    </xdr:to>
    <xdr:sp macro="" textlink="">
      <xdr:nvSpPr>
        <xdr:cNvPr id="33" name="角丸四角形 32"/>
        <xdr:cNvSpPr/>
      </xdr:nvSpPr>
      <xdr:spPr>
        <a:xfrm>
          <a:off x="5715000" y="5572125"/>
          <a:ext cx="1723803" cy="200025"/>
        </a:xfrm>
        <a:prstGeom prst="roundRect">
          <a:avLst>
            <a:gd name="adj" fmla="val 50000"/>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endParaRPr lang="en-US" altLang="ja-JP">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9900"/>
  </sheetPr>
  <dimension ref="A1:D11"/>
  <sheetViews>
    <sheetView tabSelected="1" view="pageBreakPreview" zoomScaleNormal="100" zoomScaleSheetLayoutView="100" zoomScalePageLayoutView="90" workbookViewId="0">
      <selection activeCell="F7" sqref="F7"/>
    </sheetView>
  </sheetViews>
  <sheetFormatPr defaultRowHeight="13.5" x14ac:dyDescent="0.15"/>
  <cols>
    <col min="1" max="1" width="0.75" customWidth="1"/>
    <col min="2" max="2" width="2.875" style="20" customWidth="1"/>
    <col min="3" max="3" width="53.25" style="11" customWidth="1"/>
    <col min="4" max="4" width="91.5" style="10" customWidth="1"/>
  </cols>
  <sheetData>
    <row r="1" spans="1:4" ht="17.25" x14ac:dyDescent="0.15">
      <c r="B1" s="17" t="s">
        <v>39</v>
      </c>
    </row>
    <row r="2" spans="1:4" ht="15" customHeight="1" x14ac:dyDescent="0.15"/>
    <row r="3" spans="1:4" ht="17.25" customHeight="1" x14ac:dyDescent="0.15">
      <c r="B3" s="121" t="s">
        <v>64</v>
      </c>
      <c r="C3" s="122"/>
      <c r="D3" s="31" t="s">
        <v>67</v>
      </c>
    </row>
    <row r="4" spans="1:4" ht="54" x14ac:dyDescent="0.15">
      <c r="A4" s="32"/>
      <c r="B4" s="38" t="s">
        <v>57</v>
      </c>
      <c r="C4" s="35" t="s">
        <v>74</v>
      </c>
      <c r="D4" s="117" t="s">
        <v>78</v>
      </c>
    </row>
    <row r="5" spans="1:4" s="20" customFormat="1" ht="40.5" x14ac:dyDescent="0.15">
      <c r="A5" s="32"/>
      <c r="B5" s="39" t="s">
        <v>58</v>
      </c>
      <c r="C5" s="36" t="s">
        <v>73</v>
      </c>
      <c r="D5" s="118"/>
    </row>
    <row r="6" spans="1:4" s="20" customFormat="1" ht="54" x14ac:dyDescent="0.15">
      <c r="A6" s="32"/>
      <c r="B6" s="40" t="s">
        <v>59</v>
      </c>
      <c r="C6" s="37" t="s">
        <v>72</v>
      </c>
      <c r="D6" s="118"/>
    </row>
    <row r="7" spans="1:4" ht="81" x14ac:dyDescent="0.15">
      <c r="A7" s="32"/>
      <c r="B7" s="41" t="s">
        <v>60</v>
      </c>
      <c r="C7" s="35" t="s">
        <v>75</v>
      </c>
      <c r="D7" s="119" t="s">
        <v>63</v>
      </c>
    </row>
    <row r="8" spans="1:4" s="20" customFormat="1" ht="121.5" x14ac:dyDescent="0.15">
      <c r="A8" s="32"/>
      <c r="B8" s="42" t="s">
        <v>61</v>
      </c>
      <c r="C8" s="37" t="s">
        <v>76</v>
      </c>
      <c r="D8" s="120"/>
    </row>
    <row r="9" spans="1:4" ht="81" x14ac:dyDescent="0.15">
      <c r="A9" s="32"/>
      <c r="B9" s="33" t="s">
        <v>62</v>
      </c>
      <c r="C9" s="34" t="s">
        <v>66</v>
      </c>
      <c r="D9" s="12"/>
    </row>
    <row r="10" spans="1:4" s="20" customFormat="1" ht="40.5" x14ac:dyDescent="0.15">
      <c r="A10" s="32"/>
      <c r="B10" s="33" t="s">
        <v>65</v>
      </c>
      <c r="C10" s="34" t="s">
        <v>68</v>
      </c>
      <c r="D10" s="12"/>
    </row>
    <row r="11" spans="1:4" ht="27" x14ac:dyDescent="0.15">
      <c r="A11" s="32"/>
      <c r="B11" s="33" t="s">
        <v>70</v>
      </c>
      <c r="C11" s="34" t="s">
        <v>69</v>
      </c>
      <c r="D11" s="12"/>
    </row>
  </sheetData>
  <mergeCells count="3">
    <mergeCell ref="D4:D6"/>
    <mergeCell ref="D7:D8"/>
    <mergeCell ref="B3:C3"/>
  </mergeCells>
  <phoneticPr fontId="1"/>
  <pageMargins left="0.11811023622047245" right="0.11811023622047245" top="0.62992125984251968" bottom="0.15748031496062992" header="0.31496062992125984" footer="0.31496062992125984"/>
  <pageSetup paperSize="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B1:W29"/>
  <sheetViews>
    <sheetView showGridLines="0" zoomScaleNormal="100" workbookViewId="0">
      <selection activeCell="C27" sqref="C27"/>
    </sheetView>
  </sheetViews>
  <sheetFormatPr defaultRowHeight="13.5" x14ac:dyDescent="0.15"/>
  <cols>
    <col min="1" max="1" width="1.875" style="50" customWidth="1"/>
    <col min="2" max="2" width="10.375" style="50" customWidth="1"/>
    <col min="3" max="3" width="15.375" style="50" customWidth="1"/>
    <col min="4" max="7" width="9.625" style="50" customWidth="1"/>
    <col min="8" max="10" width="1" style="50" customWidth="1"/>
    <col min="11" max="11" width="2.5" style="50" hidden="1" customWidth="1"/>
    <col min="12" max="12" width="10.5" style="50" bestFit="1" customWidth="1"/>
    <col min="13" max="13" width="9" style="50"/>
    <col min="14" max="14" width="4" style="50" customWidth="1"/>
    <col min="15" max="25" width="5.625" style="50" customWidth="1"/>
    <col min="26" max="16384" width="9" style="50"/>
  </cols>
  <sheetData>
    <row r="1" spans="2:23" x14ac:dyDescent="0.15">
      <c r="B1" s="51" t="s">
        <v>38</v>
      </c>
    </row>
    <row r="2" spans="2:23" x14ac:dyDescent="0.15">
      <c r="B2" s="52" t="s">
        <v>44</v>
      </c>
    </row>
    <row r="3" spans="2:23" x14ac:dyDescent="0.15">
      <c r="B3" s="52" t="s">
        <v>53</v>
      </c>
    </row>
    <row r="4" spans="2:23" x14ac:dyDescent="0.15">
      <c r="B4" s="52" t="s">
        <v>54</v>
      </c>
    </row>
    <row r="5" spans="2:23" x14ac:dyDescent="0.15">
      <c r="B5" s="52" t="s">
        <v>52</v>
      </c>
    </row>
    <row r="7" spans="2:23" ht="14.25" thickBot="1" x14ac:dyDescent="0.2">
      <c r="B7" s="53" t="s">
        <v>4</v>
      </c>
      <c r="D7" s="53"/>
      <c r="E7" s="53"/>
      <c r="F7" s="53"/>
      <c r="G7" s="54" t="s">
        <v>5</v>
      </c>
      <c r="H7" s="55"/>
      <c r="I7" s="53"/>
      <c r="J7" s="53"/>
      <c r="K7" s="53"/>
      <c r="L7" s="53"/>
      <c r="M7" s="53"/>
      <c r="N7" s="53"/>
      <c r="O7" s="53"/>
    </row>
    <row r="8" spans="2:23" x14ac:dyDescent="0.15">
      <c r="B8" s="127"/>
      <c r="C8" s="128"/>
      <c r="D8" s="123" t="s">
        <v>37</v>
      </c>
      <c r="E8" s="123"/>
      <c r="F8" s="123"/>
      <c r="G8" s="124"/>
    </row>
    <row r="9" spans="2:23" ht="14.25" thickBot="1" x14ac:dyDescent="0.2">
      <c r="B9" s="129"/>
      <c r="C9" s="130"/>
      <c r="D9" s="56" t="s">
        <v>33</v>
      </c>
      <c r="E9" s="56" t="s">
        <v>34</v>
      </c>
      <c r="F9" s="57" t="s">
        <v>35</v>
      </c>
      <c r="G9" s="58" t="s">
        <v>36</v>
      </c>
    </row>
    <row r="10" spans="2:23" ht="27" customHeight="1" x14ac:dyDescent="0.15">
      <c r="B10" s="131" t="s">
        <v>31</v>
      </c>
      <c r="C10" s="132"/>
      <c r="D10" s="21"/>
      <c r="E10" s="22"/>
      <c r="F10" s="23"/>
      <c r="G10" s="70">
        <f>SUM(D10:F10)</f>
        <v>0</v>
      </c>
      <c r="K10" s="50">
        <f>IF(G13="",0,IF(AND(SUM(D10:F11)/G13&gt;=0.77,SUM(D10:F10)/G13&gt;=0.6),1,2))</f>
        <v>0</v>
      </c>
      <c r="L10" s="79" t="str">
        <f>IF(K10=0,"水色セルに利用量を入力してください（該当がない場合は何も入力しないでください）",IF(K10=1,"店頭アンケートは不要です（推計値が自動入力されます）","できる限り店頭アンケートを実施してください"))</f>
        <v>水色セルに利用量を入力してください（該当がない場合は何も入力しないでください）</v>
      </c>
    </row>
    <row r="11" spans="2:23" ht="27" customHeight="1" thickBot="1" x14ac:dyDescent="0.2">
      <c r="B11" s="136" t="s">
        <v>49</v>
      </c>
      <c r="C11" s="59" t="s">
        <v>50</v>
      </c>
      <c r="D11" s="125"/>
      <c r="E11" s="126"/>
      <c r="F11" s="24"/>
      <c r="G11" s="71">
        <f>SUM(D11:F11)</f>
        <v>0</v>
      </c>
      <c r="L11" s="53" t="s">
        <v>56</v>
      </c>
      <c r="M11" s="53"/>
      <c r="N11" s="53"/>
      <c r="O11" s="53"/>
      <c r="P11" s="53"/>
      <c r="Q11" s="53"/>
      <c r="R11" s="53"/>
      <c r="S11" s="53"/>
      <c r="T11" s="53"/>
      <c r="U11" s="53"/>
      <c r="V11" s="53"/>
      <c r="W11" s="53"/>
    </row>
    <row r="12" spans="2:23" ht="27" customHeight="1" thickBot="1" x14ac:dyDescent="0.2">
      <c r="B12" s="137"/>
      <c r="C12" s="60" t="s">
        <v>51</v>
      </c>
      <c r="D12" s="73" t="e">
        <f>IF($K12=2,($G13-SUM($G10:$G11))*アンケート結果!D6,($G13-SUM($G10:$G11))*D10/SUM($D10:$F10))</f>
        <v>#DIV/0!</v>
      </c>
      <c r="E12" s="74" t="e">
        <f>IF($K12=2,($G13-SUM($G10:$G11))*アンケート結果!E6,($G13-SUM($G10:$G11))*E10/SUM($D10:$F10))</f>
        <v>#DIV/0!</v>
      </c>
      <c r="F12" s="75" t="e">
        <f>IF($K12=2,($G13-SUM($G10:$G11))*アンケート結果!F6,($G13-SUM($G10:$G11))*F10/SUM($D10:$F10))</f>
        <v>#DIV/0!</v>
      </c>
      <c r="G12" s="72" t="e">
        <f>SUM(D12:F12)</f>
        <v>#DIV/0!</v>
      </c>
      <c r="K12" s="50">
        <f>IF(K10=0,0,IF(L12="店頭アンケート調査は実施しなかった",1,2))</f>
        <v>0</v>
      </c>
      <c r="L12" s="133"/>
      <c r="M12" s="134"/>
      <c r="N12" s="134"/>
      <c r="O12" s="134"/>
      <c r="P12" s="134"/>
      <c r="Q12" s="134"/>
      <c r="R12" s="134"/>
      <c r="S12" s="134"/>
      <c r="T12" s="134"/>
      <c r="U12" s="134"/>
      <c r="V12" s="135"/>
    </row>
    <row r="13" spans="2:23" ht="27" customHeight="1" thickTop="1" thickBot="1" x14ac:dyDescent="0.2">
      <c r="B13" s="129" t="s">
        <v>3</v>
      </c>
      <c r="C13" s="130"/>
      <c r="D13" s="76" t="str">
        <f>IFERROR(SUM(D10,IF($K12=2,$D11*アンケート結果!D6/SUM(アンケート結果!$D6:$E6),$D11*D10/SUM($D10,$E10)),D12),"-")</f>
        <v>-</v>
      </c>
      <c r="E13" s="77" t="str">
        <f>IFERROR(SUM(E10,IF($K12=2,$D11*アンケート結果!E6/SUM(アンケート結果!$D6:$E6),$D11*E10/SUM($D10,$E10)),E12),"-")</f>
        <v>-</v>
      </c>
      <c r="F13" s="78" t="str">
        <f>IFERROR(SUM(F10:F12),"-")</f>
        <v>-</v>
      </c>
      <c r="G13" s="25"/>
      <c r="H13" s="61" t="s">
        <v>55</v>
      </c>
    </row>
    <row r="14" spans="2:23" x14ac:dyDescent="0.15">
      <c r="C14" s="62"/>
      <c r="D14" s="63"/>
      <c r="E14" s="63"/>
      <c r="F14" s="63"/>
      <c r="G14" s="63"/>
    </row>
    <row r="15" spans="2:23" ht="13.5" customHeight="1" thickBot="1" x14ac:dyDescent="0.2">
      <c r="B15" s="64" t="s">
        <v>29</v>
      </c>
      <c r="D15" s="65"/>
      <c r="E15" s="65"/>
      <c r="F15" s="65"/>
      <c r="G15" s="66" t="s">
        <v>5</v>
      </c>
      <c r="H15" s="55"/>
      <c r="I15" s="53"/>
      <c r="J15" s="53"/>
      <c r="K15" s="53"/>
      <c r="L15" s="53"/>
      <c r="M15" s="53"/>
      <c r="N15" s="53"/>
      <c r="O15" s="53"/>
    </row>
    <row r="16" spans="2:23" x14ac:dyDescent="0.15">
      <c r="B16" s="127"/>
      <c r="C16" s="128"/>
      <c r="D16" s="123" t="s">
        <v>37</v>
      </c>
      <c r="E16" s="123"/>
      <c r="F16" s="123"/>
      <c r="G16" s="124"/>
    </row>
    <row r="17" spans="2:23" ht="14.25" thickBot="1" x14ac:dyDescent="0.2">
      <c r="B17" s="129"/>
      <c r="C17" s="130"/>
      <c r="D17" s="56" t="s">
        <v>33</v>
      </c>
      <c r="E17" s="56" t="s">
        <v>34</v>
      </c>
      <c r="F17" s="57" t="s">
        <v>35</v>
      </c>
      <c r="G17" s="58" t="s">
        <v>36</v>
      </c>
    </row>
    <row r="18" spans="2:23" ht="27" customHeight="1" x14ac:dyDescent="0.15">
      <c r="B18" s="131" t="s">
        <v>31</v>
      </c>
      <c r="C18" s="132"/>
      <c r="D18" s="21"/>
      <c r="E18" s="22"/>
      <c r="F18" s="23"/>
      <c r="G18" s="70">
        <f>SUM(D18:F18)</f>
        <v>0</v>
      </c>
      <c r="K18" s="50">
        <f>IF(G21="",0,IF(AND(SUM(D18:F19)/G21&gt;=0.77,SUM(D18:F18)/G21&gt;=0.6),1,2))</f>
        <v>0</v>
      </c>
      <c r="L18" s="79" t="str">
        <f>IF(K18=0,"水色セルに利用量を入力してください（該当がない場合は何も入力しないでください）",IF(K18=1,"店頭アンケートは不要です（推計値が自動入力されます）","できる限り店頭アンケートを実施してください"))</f>
        <v>水色セルに利用量を入力してください（該当がない場合は何も入力しないでください）</v>
      </c>
    </row>
    <row r="19" spans="2:23" ht="27" customHeight="1" thickBot="1" x14ac:dyDescent="0.2">
      <c r="B19" s="136" t="s">
        <v>49</v>
      </c>
      <c r="C19" s="67" t="s">
        <v>50</v>
      </c>
      <c r="D19" s="125"/>
      <c r="E19" s="126"/>
      <c r="F19" s="24"/>
      <c r="G19" s="71">
        <f>SUM(D19:F19)</f>
        <v>0</v>
      </c>
      <c r="L19" s="53" t="s">
        <v>56</v>
      </c>
      <c r="M19" s="53"/>
      <c r="N19" s="53"/>
      <c r="O19" s="53"/>
      <c r="P19" s="53"/>
      <c r="Q19" s="53"/>
      <c r="R19" s="53"/>
      <c r="S19" s="53"/>
      <c r="T19" s="53"/>
      <c r="U19" s="53"/>
      <c r="V19" s="53"/>
      <c r="W19" s="53"/>
    </row>
    <row r="20" spans="2:23" ht="27" customHeight="1" thickBot="1" x14ac:dyDescent="0.2">
      <c r="B20" s="137"/>
      <c r="C20" s="60" t="s">
        <v>51</v>
      </c>
      <c r="D20" s="73" t="e">
        <f>IF($K20=2,($G21-SUM($G18:$G19))*アンケート結果!D11,($G21-SUM($G18:$G19))*D18/SUM($D18:$F18))</f>
        <v>#DIV/0!</v>
      </c>
      <c r="E20" s="74" t="e">
        <f>IF($K20=2,($G21-SUM($G18:$G19))*アンケート結果!E11,($G21-SUM($G18:$G19))*E18/SUM($D18:$F18))</f>
        <v>#DIV/0!</v>
      </c>
      <c r="F20" s="75" t="e">
        <f>IF($K20=2,($G21-SUM($G18:$G19))*アンケート結果!F11,($G21-SUM($G18:$G19))*F18/SUM($D18:$F18))</f>
        <v>#DIV/0!</v>
      </c>
      <c r="G20" s="72" t="e">
        <f>SUM(D20:F20)</f>
        <v>#DIV/0!</v>
      </c>
      <c r="K20" s="50">
        <f>IF(K18=0,0,IF(L20="店頭アンケート調査は実施しなかった",1,2))</f>
        <v>0</v>
      </c>
      <c r="L20" s="133"/>
      <c r="M20" s="134"/>
      <c r="N20" s="134"/>
      <c r="O20" s="134"/>
      <c r="P20" s="134"/>
      <c r="Q20" s="134"/>
      <c r="R20" s="134"/>
      <c r="S20" s="134"/>
      <c r="T20" s="134"/>
      <c r="U20" s="134"/>
      <c r="V20" s="135"/>
    </row>
    <row r="21" spans="2:23" ht="27" customHeight="1" thickTop="1" thickBot="1" x14ac:dyDescent="0.2">
      <c r="B21" s="129" t="s">
        <v>3</v>
      </c>
      <c r="C21" s="130"/>
      <c r="D21" s="76" t="str">
        <f>IFERROR(SUM(D18,IF($K20=2,$D19*アンケート結果!D11/SUM(アンケート結果!$D11:$E11),$D19*D18/SUM($D18,$E18)),D20),"-")</f>
        <v>-</v>
      </c>
      <c r="E21" s="77" t="str">
        <f>IFERROR(SUM(E18,IF($K20=2,$D19*アンケート結果!E11/SUM(アンケート結果!$D11:$E11),$D19*E18/SUM($D18,$E18)),E20),"-")</f>
        <v>-</v>
      </c>
      <c r="F21" s="78" t="str">
        <f>IFERROR(SUM(F18:F20),"-")</f>
        <v>-</v>
      </c>
      <c r="G21" s="25"/>
      <c r="H21" s="61" t="s">
        <v>55</v>
      </c>
    </row>
    <row r="22" spans="2:23" x14ac:dyDescent="0.15">
      <c r="D22" s="63"/>
      <c r="E22" s="63"/>
      <c r="F22" s="63"/>
      <c r="G22" s="63"/>
    </row>
    <row r="23" spans="2:23" ht="14.25" thickBot="1" x14ac:dyDescent="0.2">
      <c r="B23" s="53" t="s">
        <v>28</v>
      </c>
      <c r="D23" s="65"/>
      <c r="E23" s="65"/>
      <c r="F23" s="65"/>
      <c r="G23" s="68" t="s">
        <v>5</v>
      </c>
      <c r="H23" s="55"/>
      <c r="I23" s="53"/>
      <c r="J23" s="53"/>
      <c r="K23" s="53"/>
      <c r="L23" s="53"/>
      <c r="M23" s="53"/>
      <c r="N23" s="53"/>
      <c r="O23" s="53"/>
    </row>
    <row r="24" spans="2:23" x14ac:dyDescent="0.15">
      <c r="B24" s="127"/>
      <c r="C24" s="128"/>
      <c r="D24" s="123" t="s">
        <v>37</v>
      </c>
      <c r="E24" s="123"/>
      <c r="F24" s="123"/>
      <c r="G24" s="124"/>
    </row>
    <row r="25" spans="2:23" ht="14.25" thickBot="1" x14ac:dyDescent="0.2">
      <c r="B25" s="129"/>
      <c r="C25" s="130"/>
      <c r="D25" s="56" t="s">
        <v>33</v>
      </c>
      <c r="E25" s="56" t="s">
        <v>34</v>
      </c>
      <c r="F25" s="57" t="s">
        <v>35</v>
      </c>
      <c r="G25" s="58" t="s">
        <v>36</v>
      </c>
    </row>
    <row r="26" spans="2:23" ht="27" customHeight="1" x14ac:dyDescent="0.15">
      <c r="B26" s="131" t="s">
        <v>31</v>
      </c>
      <c r="C26" s="132"/>
      <c r="D26" s="21"/>
      <c r="E26" s="22"/>
      <c r="F26" s="23"/>
      <c r="G26" s="70">
        <f>SUM(D26:F26)</f>
        <v>0</v>
      </c>
      <c r="K26" s="50">
        <f>IF(G29="",0,IF(AND(SUM(D26:F27)/G29&gt;=0.77,SUM(D26:F26)/G29&gt;=0.6),1,2))</f>
        <v>0</v>
      </c>
      <c r="L26" s="79" t="str">
        <f>IF(K26=0,"水色セルに利用量を入力してください（該当がない場合は何も入力しないでください）",IF(K26=1,"店頭アンケートは不要です（推計値が自動入力されます）","できる限り店頭アンケートを実施してください"))</f>
        <v>水色セルに利用量を入力してください（該当がない場合は何も入力しないでください）</v>
      </c>
    </row>
    <row r="27" spans="2:23" ht="27" customHeight="1" thickBot="1" x14ac:dyDescent="0.2">
      <c r="B27" s="136" t="s">
        <v>49</v>
      </c>
      <c r="C27" s="59" t="s">
        <v>50</v>
      </c>
      <c r="D27" s="125"/>
      <c r="E27" s="126"/>
      <c r="F27" s="24"/>
      <c r="G27" s="71">
        <f>SUM(D27:F27)</f>
        <v>0</v>
      </c>
      <c r="L27" s="53" t="s">
        <v>56</v>
      </c>
      <c r="M27" s="53"/>
      <c r="N27" s="53"/>
      <c r="O27" s="53"/>
      <c r="P27" s="53"/>
      <c r="Q27" s="53"/>
      <c r="R27" s="53"/>
      <c r="S27" s="53"/>
      <c r="T27" s="53"/>
      <c r="U27" s="53"/>
      <c r="V27" s="53"/>
      <c r="W27" s="53"/>
    </row>
    <row r="28" spans="2:23" ht="27" customHeight="1" thickBot="1" x14ac:dyDescent="0.2">
      <c r="B28" s="137"/>
      <c r="C28" s="69" t="s">
        <v>51</v>
      </c>
      <c r="D28" s="73" t="e">
        <f>IF($K28=2,($G29-SUM($G26:$G27))*アンケート結果!D16,($G29-SUM($G26:$G27))*D26/SUM($D26:$F26))</f>
        <v>#DIV/0!</v>
      </c>
      <c r="E28" s="74" t="e">
        <f>IF($K28=2,($G29-SUM($G26:$G27))*アンケート結果!E16,($G29-SUM($G26:$G27))*E26/SUM($D26:$F26))</f>
        <v>#DIV/0!</v>
      </c>
      <c r="F28" s="75" t="e">
        <f>IF($K28=2,($G29-SUM($G26:$G27))*アンケート結果!F16,($G29-SUM($G26:$G27))*F26/SUM($D26:$F26))</f>
        <v>#DIV/0!</v>
      </c>
      <c r="G28" s="72" t="e">
        <f>SUM(D28:F28)</f>
        <v>#DIV/0!</v>
      </c>
      <c r="K28" s="50">
        <f>IF(K26=0,0,IF(L28="店頭アンケート調査は実施しなかった",1,2))</f>
        <v>0</v>
      </c>
      <c r="L28" s="133"/>
      <c r="M28" s="134"/>
      <c r="N28" s="134"/>
      <c r="O28" s="134"/>
      <c r="P28" s="134"/>
      <c r="Q28" s="134"/>
      <c r="R28" s="134"/>
      <c r="S28" s="134"/>
      <c r="T28" s="134"/>
      <c r="U28" s="134"/>
      <c r="V28" s="135"/>
    </row>
    <row r="29" spans="2:23" ht="27" customHeight="1" thickTop="1" thickBot="1" x14ac:dyDescent="0.2">
      <c r="B29" s="129" t="s">
        <v>3</v>
      </c>
      <c r="C29" s="130"/>
      <c r="D29" s="76" t="str">
        <f>IFERROR(SUM(D26,IF($K28=2,$D27*アンケート結果!D16/SUM(アンケート結果!$D16:$E16),$D27*D26/SUM($D26,$E26)),D28),"-")</f>
        <v>-</v>
      </c>
      <c r="E29" s="77" t="str">
        <f>IFERROR(SUM(E26,IF($K28=2,$D27*アンケート結果!E16/SUM(アンケート結果!$D16:$E16),$D27*E26/SUM($D26,$E26)),E28),"-")</f>
        <v>-</v>
      </c>
      <c r="F29" s="78" t="str">
        <f>IFERROR(SUM(F26:F28),"-")</f>
        <v>-</v>
      </c>
      <c r="G29" s="25"/>
      <c r="H29" s="61" t="s">
        <v>55</v>
      </c>
    </row>
  </sheetData>
  <sheetProtection password="EC96" sheet="1" objects="1" scenarios="1"/>
  <mergeCells count="21">
    <mergeCell ref="B26:C26"/>
    <mergeCell ref="B27:B28"/>
    <mergeCell ref="B29:C29"/>
    <mergeCell ref="B11:B12"/>
    <mergeCell ref="B13:C13"/>
    <mergeCell ref="B16:C17"/>
    <mergeCell ref="B18:C18"/>
    <mergeCell ref="B19:B20"/>
    <mergeCell ref="B21:C21"/>
    <mergeCell ref="B24:C25"/>
    <mergeCell ref="L28:V28"/>
    <mergeCell ref="D19:E19"/>
    <mergeCell ref="D27:E27"/>
    <mergeCell ref="L12:V12"/>
    <mergeCell ref="L20:V20"/>
    <mergeCell ref="D24:G24"/>
    <mergeCell ref="D8:G8"/>
    <mergeCell ref="D16:G16"/>
    <mergeCell ref="D11:E11"/>
    <mergeCell ref="B8:C9"/>
    <mergeCell ref="B10:C10"/>
  </mergeCells>
  <phoneticPr fontId="1"/>
  <dataValidations count="1">
    <dataValidation type="list" allowBlank="1" showInputMessage="1" showErrorMessage="1" sqref="L12:V12 L20:V20 L28:V28">
      <formula1>"店頭アンケート調査を実施した,店頭アンケート調査は実施しなかった"</formula1>
    </dataValidation>
  </dataValidations>
  <pageMargins left="3.937007874015748E-2" right="3.937007874015748E-2" top="0.55118110236220474" bottom="0.35433070866141736" header="0.31496062992125984" footer="0.31496062992125984"/>
  <pageSetup paperSize="9" scale="95"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B1:O16"/>
  <sheetViews>
    <sheetView showGridLines="0" workbookViewId="0">
      <selection activeCell="F5" sqref="F5:G5"/>
    </sheetView>
  </sheetViews>
  <sheetFormatPr defaultRowHeight="13.5" x14ac:dyDescent="0.15"/>
  <cols>
    <col min="1" max="1" width="2.5" customWidth="1"/>
    <col min="2" max="2" width="16.5" customWidth="1"/>
    <col min="3" max="3" width="7.125" bestFit="1" customWidth="1"/>
    <col min="4" max="7" width="10.625" customWidth="1"/>
    <col min="8" max="8" width="5" bestFit="1" customWidth="1"/>
    <col min="10" max="10" width="5" bestFit="1" customWidth="1"/>
    <col min="12" max="12" width="5" bestFit="1" customWidth="1"/>
    <col min="14" max="14" width="4" bestFit="1" customWidth="1"/>
  </cols>
  <sheetData>
    <row r="1" spans="2:15" x14ac:dyDescent="0.15">
      <c r="B1" s="5" t="s">
        <v>20</v>
      </c>
      <c r="C1" s="6" t="s">
        <v>24</v>
      </c>
    </row>
    <row r="3" spans="2:15" ht="21" customHeight="1" thickBot="1" x14ac:dyDescent="0.2">
      <c r="B3" s="2" t="s">
        <v>4</v>
      </c>
      <c r="C3" s="2"/>
      <c r="E3" s="2"/>
      <c r="F3" s="2"/>
      <c r="G3" s="4" t="s">
        <v>23</v>
      </c>
      <c r="H3" s="1"/>
      <c r="I3" s="2"/>
      <c r="J3" s="2"/>
      <c r="K3" s="2"/>
      <c r="L3" s="2"/>
      <c r="M3" s="2"/>
      <c r="N3" s="2"/>
      <c r="O3" s="2"/>
    </row>
    <row r="4" spans="2:15" ht="21" customHeight="1" thickBot="1" x14ac:dyDescent="0.2">
      <c r="B4" s="9"/>
      <c r="C4" s="3"/>
      <c r="D4" s="14" t="s">
        <v>0</v>
      </c>
      <c r="E4" s="15" t="s">
        <v>1</v>
      </c>
      <c r="F4" s="13" t="s">
        <v>32</v>
      </c>
      <c r="G4" s="16" t="s">
        <v>3</v>
      </c>
    </row>
    <row r="5" spans="2:15" ht="27" customHeight="1" x14ac:dyDescent="0.15">
      <c r="B5" s="138" t="s">
        <v>2</v>
      </c>
      <c r="C5" s="7" t="s">
        <v>21</v>
      </c>
      <c r="D5" s="26"/>
      <c r="E5" s="26"/>
      <c r="F5" s="27"/>
      <c r="G5" s="28">
        <f>D5+E5+F5</f>
        <v>0</v>
      </c>
    </row>
    <row r="6" spans="2:15" ht="27" customHeight="1" thickBot="1" x14ac:dyDescent="0.2">
      <c r="B6" s="139"/>
      <c r="C6" s="8" t="s">
        <v>22</v>
      </c>
      <c r="D6" s="29" t="e">
        <f>D5/$G5</f>
        <v>#DIV/0!</v>
      </c>
      <c r="E6" s="29" t="e">
        <f>E5/$G5</f>
        <v>#DIV/0!</v>
      </c>
      <c r="F6" s="29" t="e">
        <f>F5/$G5</f>
        <v>#DIV/0!</v>
      </c>
      <c r="G6" s="30" t="e">
        <f>G5/$G5</f>
        <v>#DIV/0!</v>
      </c>
    </row>
    <row r="7" spans="2:15" ht="21" customHeight="1" x14ac:dyDescent="0.15"/>
    <row r="8" spans="2:15" ht="21" customHeight="1" thickBot="1" x14ac:dyDescent="0.2">
      <c r="B8" s="2" t="s">
        <v>29</v>
      </c>
      <c r="C8" s="2"/>
      <c r="E8" s="2"/>
      <c r="F8" s="2"/>
      <c r="G8" s="4" t="s">
        <v>23</v>
      </c>
      <c r="H8" s="1"/>
      <c r="I8" s="2"/>
      <c r="J8" s="2"/>
      <c r="K8" s="2"/>
      <c r="L8" s="2"/>
      <c r="M8" s="2"/>
      <c r="N8" s="2"/>
      <c r="O8" s="2"/>
    </row>
    <row r="9" spans="2:15" ht="21" customHeight="1" thickBot="1" x14ac:dyDescent="0.2">
      <c r="B9" s="9"/>
      <c r="C9" s="3"/>
      <c r="D9" s="14" t="s">
        <v>0</v>
      </c>
      <c r="E9" s="15" t="s">
        <v>1</v>
      </c>
      <c r="F9" s="13" t="s">
        <v>32</v>
      </c>
      <c r="G9" s="16" t="s">
        <v>3</v>
      </c>
    </row>
    <row r="10" spans="2:15" ht="27" customHeight="1" x14ac:dyDescent="0.15">
      <c r="B10" s="138" t="s">
        <v>2</v>
      </c>
      <c r="C10" s="7" t="s">
        <v>21</v>
      </c>
      <c r="D10" s="26"/>
      <c r="E10" s="26"/>
      <c r="F10" s="27"/>
      <c r="G10" s="28">
        <f>D10+E10+F10</f>
        <v>0</v>
      </c>
    </row>
    <row r="11" spans="2:15" ht="27" customHeight="1" thickBot="1" x14ac:dyDescent="0.2">
      <c r="B11" s="139"/>
      <c r="C11" s="8" t="s">
        <v>22</v>
      </c>
      <c r="D11" s="29" t="e">
        <f>D10/$G10</f>
        <v>#DIV/0!</v>
      </c>
      <c r="E11" s="29" t="e">
        <f>E10/$G10</f>
        <v>#DIV/0!</v>
      </c>
      <c r="F11" s="29" t="e">
        <f>F10/$G10</f>
        <v>#DIV/0!</v>
      </c>
      <c r="G11" s="30" t="e">
        <f>G10/$G10</f>
        <v>#DIV/0!</v>
      </c>
    </row>
    <row r="12" spans="2:15" ht="21" customHeight="1" x14ac:dyDescent="0.15"/>
    <row r="13" spans="2:15" ht="21" customHeight="1" thickBot="1" x14ac:dyDescent="0.2">
      <c r="B13" s="2" t="s">
        <v>30</v>
      </c>
      <c r="C13" s="2"/>
      <c r="E13" s="2"/>
      <c r="F13" s="2"/>
      <c r="G13" s="4" t="s">
        <v>23</v>
      </c>
      <c r="H13" s="1"/>
      <c r="I13" s="2"/>
      <c r="J13" s="2"/>
      <c r="K13" s="2"/>
      <c r="L13" s="2"/>
      <c r="M13" s="2"/>
      <c r="N13" s="2"/>
      <c r="O13" s="2"/>
    </row>
    <row r="14" spans="2:15" ht="21" customHeight="1" thickBot="1" x14ac:dyDescent="0.2">
      <c r="B14" s="9"/>
      <c r="C14" s="3"/>
      <c r="D14" s="14" t="s">
        <v>0</v>
      </c>
      <c r="E14" s="15" t="s">
        <v>1</v>
      </c>
      <c r="F14" s="13" t="s">
        <v>32</v>
      </c>
      <c r="G14" s="16" t="s">
        <v>3</v>
      </c>
    </row>
    <row r="15" spans="2:15" ht="27" customHeight="1" x14ac:dyDescent="0.15">
      <c r="B15" s="138" t="s">
        <v>2</v>
      </c>
      <c r="C15" s="7" t="s">
        <v>21</v>
      </c>
      <c r="D15" s="26"/>
      <c r="E15" s="26"/>
      <c r="F15" s="27"/>
      <c r="G15" s="28">
        <f>D15+E15+F15</f>
        <v>0</v>
      </c>
    </row>
    <row r="16" spans="2:15" ht="27" customHeight="1" thickBot="1" x14ac:dyDescent="0.2">
      <c r="B16" s="139"/>
      <c r="C16" s="8" t="s">
        <v>22</v>
      </c>
      <c r="D16" s="29" t="e">
        <f>D15/$G15</f>
        <v>#DIV/0!</v>
      </c>
      <c r="E16" s="29" t="e">
        <f>E15/$G15</f>
        <v>#DIV/0!</v>
      </c>
      <c r="F16" s="29" t="e">
        <f>F15/$G15</f>
        <v>#DIV/0!</v>
      </c>
      <c r="G16" s="30" t="e">
        <f>G15/$G15</f>
        <v>#DIV/0!</v>
      </c>
    </row>
  </sheetData>
  <sheetProtection password="EC96" sheet="1" objects="1" scenarios="1"/>
  <mergeCells count="3">
    <mergeCell ref="B10:B11"/>
    <mergeCell ref="B5:B6"/>
    <mergeCell ref="B15:B16"/>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54"/>
  <sheetViews>
    <sheetView showGridLines="0" view="pageBreakPreview" zoomScaleNormal="100" zoomScaleSheetLayoutView="100" workbookViewId="0">
      <selection activeCell="P37" sqref="P37"/>
    </sheetView>
  </sheetViews>
  <sheetFormatPr defaultRowHeight="13.5" x14ac:dyDescent="0.15"/>
  <cols>
    <col min="1" max="1" width="1.375" customWidth="1"/>
    <col min="2" max="2" width="2.625" customWidth="1"/>
    <col min="3" max="3" width="11.25" customWidth="1"/>
    <col min="4" max="4" width="2" customWidth="1"/>
    <col min="5" max="5" width="10.25" customWidth="1"/>
    <col min="6" max="6" width="10.25" style="19" customWidth="1"/>
    <col min="7" max="8" width="5.125" customWidth="1"/>
    <col min="9" max="12" width="10.25" customWidth="1"/>
  </cols>
  <sheetData>
    <row r="1" spans="1:12" ht="14.25" x14ac:dyDescent="0.15">
      <c r="A1" s="140" t="s">
        <v>43</v>
      </c>
      <c r="B1" s="140"/>
      <c r="C1" s="140"/>
      <c r="D1" s="140"/>
      <c r="E1" s="140"/>
      <c r="F1" s="140"/>
      <c r="G1" s="140"/>
      <c r="H1" s="140"/>
      <c r="I1" s="140"/>
      <c r="J1" s="140"/>
      <c r="K1" s="140"/>
      <c r="L1" s="140"/>
    </row>
    <row r="2" spans="1:12" x14ac:dyDescent="0.15">
      <c r="A2" s="43"/>
      <c r="B2" s="43"/>
      <c r="C2" s="43"/>
      <c r="D2" s="43"/>
      <c r="E2" s="43"/>
      <c r="F2" s="43"/>
      <c r="G2" s="43"/>
      <c r="H2" s="43"/>
      <c r="I2" s="43"/>
      <c r="J2" s="43"/>
      <c r="K2" s="43"/>
      <c r="L2" s="43"/>
    </row>
    <row r="3" spans="1:12" x14ac:dyDescent="0.15">
      <c r="A3" s="43"/>
      <c r="B3" s="43" t="s">
        <v>6</v>
      </c>
      <c r="C3" s="43"/>
      <c r="D3" s="43"/>
      <c r="E3" s="43"/>
      <c r="F3" s="43"/>
      <c r="G3" s="43"/>
      <c r="H3" s="43"/>
      <c r="I3" s="43"/>
      <c r="J3" s="43"/>
      <c r="K3" s="43"/>
      <c r="L3" s="43"/>
    </row>
    <row r="4" spans="1:12" x14ac:dyDescent="0.15">
      <c r="A4" s="43"/>
      <c r="B4" s="43"/>
      <c r="C4" s="43"/>
      <c r="D4" s="43"/>
      <c r="E4" s="43"/>
      <c r="F4" s="43"/>
      <c r="G4" s="43"/>
      <c r="H4" s="43"/>
      <c r="I4" s="43"/>
      <c r="J4" s="43"/>
      <c r="K4" s="43"/>
      <c r="L4" s="43"/>
    </row>
    <row r="5" spans="1:12" x14ac:dyDescent="0.15">
      <c r="A5" s="43"/>
      <c r="B5" s="43"/>
      <c r="C5" s="43" t="s">
        <v>7</v>
      </c>
      <c r="D5" s="43"/>
      <c r="E5" s="43"/>
      <c r="F5" s="43"/>
      <c r="G5" s="43"/>
      <c r="H5" s="43"/>
      <c r="I5" s="43"/>
      <c r="J5" s="43"/>
      <c r="K5" s="43"/>
      <c r="L5" s="43"/>
    </row>
    <row r="6" spans="1:12" ht="14.25" thickBot="1" x14ac:dyDescent="0.2">
      <c r="A6" s="43"/>
      <c r="B6" s="43"/>
      <c r="C6" s="43"/>
      <c r="D6" s="43"/>
      <c r="E6" s="43"/>
      <c r="F6" s="43"/>
      <c r="G6" s="43"/>
      <c r="H6" s="43"/>
      <c r="I6" s="43"/>
      <c r="J6" s="43"/>
      <c r="K6" s="43"/>
      <c r="L6" s="43"/>
    </row>
    <row r="7" spans="1:12" ht="14.25" thickBot="1" x14ac:dyDescent="0.2">
      <c r="A7" s="43"/>
      <c r="B7" s="43"/>
      <c r="C7" s="43" t="s">
        <v>8</v>
      </c>
      <c r="D7" s="43"/>
      <c r="E7" s="18"/>
      <c r="F7" s="43" t="s">
        <v>48</v>
      </c>
      <c r="G7" s="43"/>
      <c r="H7" s="43"/>
      <c r="I7" s="43"/>
      <c r="J7" s="43"/>
      <c r="K7" s="43"/>
      <c r="L7" s="43"/>
    </row>
    <row r="8" spans="1:12" ht="6.75" customHeight="1" thickBot="1" x14ac:dyDescent="0.2">
      <c r="A8" s="43"/>
      <c r="B8" s="43"/>
      <c r="C8" s="43"/>
      <c r="D8" s="43"/>
      <c r="E8" s="43"/>
      <c r="F8" s="43"/>
      <c r="G8" s="43"/>
      <c r="H8" s="43"/>
      <c r="I8" s="43"/>
      <c r="J8" s="43"/>
      <c r="K8" s="43"/>
      <c r="L8" s="43"/>
    </row>
    <row r="9" spans="1:12" ht="14.25" thickBot="1" x14ac:dyDescent="0.2">
      <c r="A9" s="43"/>
      <c r="B9" s="43"/>
      <c r="C9" s="43" t="s">
        <v>9</v>
      </c>
      <c r="D9" s="43"/>
      <c r="E9" s="18"/>
      <c r="F9" s="43" t="s">
        <v>48</v>
      </c>
      <c r="G9" s="43"/>
      <c r="H9" s="43"/>
      <c r="I9" s="43"/>
      <c r="J9" s="43"/>
      <c r="K9" s="43"/>
      <c r="L9" s="43"/>
    </row>
    <row r="10" spans="1:12" x14ac:dyDescent="0.15">
      <c r="A10" s="43"/>
      <c r="B10" s="43"/>
      <c r="C10" s="43"/>
      <c r="D10" s="43"/>
      <c r="E10" s="43"/>
      <c r="F10" s="43"/>
      <c r="G10" s="43"/>
      <c r="H10" s="43"/>
      <c r="I10" s="43"/>
      <c r="J10" s="43"/>
      <c r="K10" s="43"/>
      <c r="L10" s="43"/>
    </row>
    <row r="11" spans="1:12" x14ac:dyDescent="0.15">
      <c r="A11" s="43"/>
      <c r="B11" s="43"/>
      <c r="C11" s="43" t="s">
        <v>45</v>
      </c>
      <c r="D11" s="43"/>
      <c r="E11" s="43"/>
      <c r="F11" s="43"/>
      <c r="G11" s="43"/>
      <c r="H11" s="43"/>
      <c r="I11" s="43"/>
      <c r="J11" s="43"/>
      <c r="K11" s="43"/>
      <c r="L11" s="43"/>
    </row>
    <row r="12" spans="1:12" x14ac:dyDescent="0.15">
      <c r="A12" s="43"/>
      <c r="B12" s="43"/>
      <c r="C12" s="43"/>
      <c r="D12" s="43"/>
      <c r="E12" s="43"/>
      <c r="F12" s="43"/>
      <c r="G12" s="43"/>
      <c r="H12" s="43"/>
      <c r="I12" s="43"/>
      <c r="J12" s="43"/>
      <c r="K12" s="43"/>
      <c r="L12" s="43"/>
    </row>
    <row r="13" spans="1:12" x14ac:dyDescent="0.15">
      <c r="A13" s="43"/>
      <c r="B13" s="43"/>
      <c r="C13" s="43" t="s">
        <v>10</v>
      </c>
      <c r="D13" s="43"/>
      <c r="E13" s="43"/>
      <c r="F13" s="43"/>
      <c r="G13" s="43"/>
      <c r="H13" s="43"/>
      <c r="I13" s="43"/>
      <c r="J13" s="43"/>
      <c r="K13" s="43"/>
      <c r="L13" s="43"/>
    </row>
    <row r="14" spans="1:12" ht="14.25" thickBot="1" x14ac:dyDescent="0.2">
      <c r="A14" s="43"/>
      <c r="B14" s="43"/>
      <c r="C14" s="43"/>
      <c r="D14" s="43"/>
      <c r="E14" s="43"/>
      <c r="F14" s="43"/>
      <c r="G14" s="43"/>
      <c r="H14" s="43"/>
      <c r="I14" s="43"/>
      <c r="J14" s="43"/>
      <c r="K14" s="43"/>
      <c r="L14" s="43"/>
    </row>
    <row r="15" spans="1:12" ht="14.25" thickBot="1" x14ac:dyDescent="0.2">
      <c r="A15" s="43"/>
      <c r="B15" s="43"/>
      <c r="C15" s="43"/>
      <c r="D15" s="43"/>
      <c r="E15" s="18"/>
      <c r="F15" s="44"/>
      <c r="G15" s="44"/>
      <c r="H15" s="43"/>
      <c r="I15" s="43"/>
      <c r="J15" s="43"/>
      <c r="K15" s="43"/>
      <c r="L15" s="43"/>
    </row>
    <row r="16" spans="1:12" x14ac:dyDescent="0.15">
      <c r="A16" s="43"/>
      <c r="B16" s="43"/>
      <c r="C16" s="43"/>
      <c r="D16" s="43"/>
      <c r="E16" s="44"/>
      <c r="F16" s="44"/>
      <c r="G16" s="44"/>
      <c r="H16" s="43"/>
      <c r="I16" s="43"/>
      <c r="J16" s="43"/>
      <c r="K16" s="43"/>
      <c r="L16" s="43"/>
    </row>
    <row r="17" spans="1:12" x14ac:dyDescent="0.15">
      <c r="A17" s="43"/>
      <c r="B17" s="43"/>
      <c r="C17" s="43" t="s">
        <v>41</v>
      </c>
      <c r="D17" s="43"/>
      <c r="E17" s="44"/>
      <c r="F17" s="44"/>
      <c r="G17" s="44"/>
      <c r="H17" s="43"/>
      <c r="I17" s="43"/>
      <c r="J17" s="43"/>
      <c r="K17" s="43"/>
      <c r="L17" s="43"/>
    </row>
    <row r="18" spans="1:12" ht="14.25" thickBot="1" x14ac:dyDescent="0.2">
      <c r="A18" s="43"/>
      <c r="B18" s="43"/>
      <c r="C18" s="43"/>
      <c r="D18" s="43"/>
      <c r="E18" s="44"/>
      <c r="F18" s="44"/>
      <c r="G18" s="44"/>
      <c r="H18" s="43"/>
      <c r="I18" s="43"/>
      <c r="J18" s="43"/>
      <c r="K18" s="43"/>
      <c r="L18" s="43"/>
    </row>
    <row r="19" spans="1:12" ht="14.25" thickBot="1" x14ac:dyDescent="0.2">
      <c r="A19" s="43"/>
      <c r="B19" s="43"/>
      <c r="C19" s="43"/>
      <c r="D19" s="43"/>
      <c r="E19" s="147"/>
      <c r="F19" s="148"/>
      <c r="G19" s="148"/>
      <c r="H19" s="148"/>
      <c r="I19" s="148"/>
      <c r="J19" s="149"/>
      <c r="K19" s="43"/>
      <c r="L19" s="43"/>
    </row>
    <row r="20" spans="1:12" x14ac:dyDescent="0.15">
      <c r="A20" s="43"/>
      <c r="B20" s="43"/>
      <c r="C20" s="43"/>
      <c r="D20" s="43"/>
      <c r="E20" s="43"/>
      <c r="F20" s="43"/>
      <c r="G20" s="43"/>
      <c r="H20" s="43"/>
      <c r="I20" s="43"/>
      <c r="J20" s="43"/>
      <c r="K20" s="43"/>
      <c r="L20" s="43"/>
    </row>
    <row r="21" spans="1:12" x14ac:dyDescent="0.15">
      <c r="A21" s="43"/>
      <c r="B21" s="43"/>
      <c r="C21" s="43" t="s">
        <v>40</v>
      </c>
      <c r="D21" s="43"/>
      <c r="E21" s="43"/>
      <c r="F21" s="43"/>
      <c r="G21" s="43"/>
      <c r="H21" s="43"/>
      <c r="I21" s="43"/>
      <c r="J21" s="43"/>
      <c r="K21" s="43"/>
      <c r="L21" s="43"/>
    </row>
    <row r="22" spans="1:12" ht="14.25" thickBot="1" x14ac:dyDescent="0.2">
      <c r="A22" s="43"/>
      <c r="B22" s="43"/>
      <c r="C22" s="43"/>
      <c r="D22" s="43"/>
      <c r="E22" s="43"/>
      <c r="F22" s="43"/>
      <c r="G22" s="43"/>
      <c r="H22" s="43"/>
      <c r="I22" s="43"/>
      <c r="J22" s="43"/>
      <c r="K22" s="43"/>
      <c r="L22" s="43"/>
    </row>
    <row r="23" spans="1:12" ht="14.25" thickBot="1" x14ac:dyDescent="0.2">
      <c r="A23" s="43"/>
      <c r="B23" s="43"/>
      <c r="C23" s="43" t="s">
        <v>8</v>
      </c>
      <c r="D23" s="43"/>
      <c r="E23" s="18"/>
      <c r="F23" s="43" t="s">
        <v>12</v>
      </c>
      <c r="G23" s="43"/>
      <c r="H23" s="43"/>
      <c r="I23" s="43"/>
      <c r="J23" s="43"/>
      <c r="K23" s="43"/>
      <c r="L23" s="43"/>
    </row>
    <row r="24" spans="1:12" ht="6.75" customHeight="1" thickBot="1" x14ac:dyDescent="0.2">
      <c r="A24" s="43"/>
      <c r="B24" s="43"/>
      <c r="C24" s="43"/>
      <c r="D24" s="43"/>
      <c r="E24" s="43"/>
      <c r="F24" s="43"/>
      <c r="G24" s="43"/>
      <c r="H24" s="43"/>
      <c r="I24" s="43"/>
      <c r="J24" s="43"/>
      <c r="K24" s="43"/>
      <c r="L24" s="43"/>
    </row>
    <row r="25" spans="1:12" ht="14.25" thickBot="1" x14ac:dyDescent="0.2">
      <c r="A25" s="43"/>
      <c r="B25" s="43"/>
      <c r="C25" s="43" t="s">
        <v>9</v>
      </c>
      <c r="D25" s="43"/>
      <c r="E25" s="18"/>
      <c r="F25" s="43" t="s">
        <v>12</v>
      </c>
      <c r="G25" s="43"/>
      <c r="H25" s="43"/>
      <c r="I25" s="43"/>
      <c r="J25" s="43"/>
      <c r="K25" s="43"/>
      <c r="L25" s="43"/>
    </row>
    <row r="26" spans="1:12" ht="6.75" customHeight="1" thickBot="1" x14ac:dyDescent="0.2">
      <c r="A26" s="43"/>
      <c r="B26" s="43"/>
      <c r="C26" s="43"/>
      <c r="D26" s="43"/>
      <c r="E26" s="43"/>
      <c r="F26" s="43"/>
      <c r="G26" s="43"/>
      <c r="H26" s="43"/>
      <c r="I26" s="43"/>
      <c r="J26" s="43"/>
      <c r="K26" s="43"/>
      <c r="L26" s="43"/>
    </row>
    <row r="27" spans="1:12" ht="14.25" thickBot="1" x14ac:dyDescent="0.2">
      <c r="A27" s="43"/>
      <c r="B27" s="43"/>
      <c r="C27" s="43" t="s">
        <v>11</v>
      </c>
      <c r="D27" s="43"/>
      <c r="E27" s="18"/>
      <c r="F27" s="43" t="s">
        <v>12</v>
      </c>
      <c r="G27" s="43"/>
      <c r="H27" s="43"/>
      <c r="I27" s="43"/>
      <c r="J27" s="43"/>
      <c r="K27" s="43"/>
      <c r="L27" s="43"/>
    </row>
    <row r="28" spans="1:12" x14ac:dyDescent="0.15">
      <c r="A28" s="43"/>
      <c r="B28" s="43"/>
      <c r="C28" s="43"/>
      <c r="D28" s="43"/>
      <c r="E28" s="43"/>
      <c r="F28" s="43"/>
      <c r="G28" s="43"/>
      <c r="H28" s="43"/>
      <c r="I28" s="43"/>
      <c r="J28" s="43"/>
      <c r="K28" s="43"/>
      <c r="L28" s="43"/>
    </row>
    <row r="29" spans="1:12" x14ac:dyDescent="0.15">
      <c r="A29" s="43"/>
      <c r="B29" s="43"/>
      <c r="C29" s="43" t="s">
        <v>71</v>
      </c>
      <c r="D29" s="43"/>
      <c r="E29" s="43"/>
      <c r="F29" s="43"/>
      <c r="G29" s="43"/>
      <c r="H29" s="43"/>
      <c r="I29" s="43"/>
      <c r="J29" s="43"/>
      <c r="K29" s="43"/>
      <c r="L29" s="43"/>
    </row>
    <row r="30" spans="1:12" ht="14.25" thickBot="1" x14ac:dyDescent="0.2">
      <c r="A30" s="43"/>
      <c r="B30" s="43"/>
      <c r="C30" s="43"/>
      <c r="D30" s="43"/>
      <c r="E30" s="43"/>
      <c r="F30" s="43"/>
      <c r="G30" s="43"/>
      <c r="H30" s="43"/>
      <c r="I30" s="43"/>
      <c r="J30" s="43"/>
      <c r="K30" s="43"/>
      <c r="L30" s="43"/>
    </row>
    <row r="31" spans="1:12" ht="40.5" customHeight="1" thickBot="1" x14ac:dyDescent="0.2">
      <c r="A31" s="43"/>
      <c r="B31" s="43"/>
      <c r="C31" s="43" t="s">
        <v>16</v>
      </c>
      <c r="D31" s="43"/>
      <c r="E31" s="18"/>
      <c r="F31" s="45" t="s">
        <v>42</v>
      </c>
      <c r="G31" s="162"/>
      <c r="H31" s="163"/>
      <c r="I31" s="163"/>
      <c r="J31" s="163"/>
      <c r="K31" s="163"/>
      <c r="L31" s="164"/>
    </row>
    <row r="32" spans="1:12" ht="6.75" customHeight="1" thickBot="1" x14ac:dyDescent="0.2">
      <c r="A32" s="43"/>
      <c r="B32" s="43"/>
      <c r="C32" s="43"/>
      <c r="D32" s="43"/>
      <c r="E32" s="43"/>
      <c r="F32" s="43"/>
      <c r="G32" s="43"/>
      <c r="H32" s="43"/>
      <c r="I32" s="43"/>
      <c r="J32" s="43"/>
      <c r="K32" s="43"/>
      <c r="L32" s="43"/>
    </row>
    <row r="33" spans="1:12" ht="40.5" customHeight="1" thickBot="1" x14ac:dyDescent="0.2">
      <c r="A33" s="43"/>
      <c r="B33" s="43"/>
      <c r="C33" s="43" t="s">
        <v>27</v>
      </c>
      <c r="D33" s="43"/>
      <c r="E33" s="18"/>
      <c r="F33" s="45" t="s">
        <v>42</v>
      </c>
      <c r="G33" s="162"/>
      <c r="H33" s="163"/>
      <c r="I33" s="163"/>
      <c r="J33" s="163"/>
      <c r="K33" s="163"/>
      <c r="L33" s="164"/>
    </row>
    <row r="34" spans="1:12" ht="6.75" customHeight="1" thickBot="1" x14ac:dyDescent="0.2">
      <c r="A34" s="43"/>
      <c r="B34" s="43"/>
      <c r="C34" s="43"/>
      <c r="D34" s="43"/>
      <c r="E34" s="43"/>
      <c r="F34" s="43"/>
      <c r="G34" s="43"/>
      <c r="H34" s="43"/>
      <c r="I34" s="43"/>
      <c r="J34" s="43"/>
      <c r="K34" s="43"/>
      <c r="L34" s="43"/>
    </row>
    <row r="35" spans="1:12" ht="40.5" customHeight="1" thickBot="1" x14ac:dyDescent="0.2">
      <c r="A35" s="43"/>
      <c r="B35" s="43"/>
      <c r="C35" s="46" t="s">
        <v>17</v>
      </c>
      <c r="D35" s="43"/>
      <c r="E35" s="18"/>
      <c r="F35" s="45" t="s">
        <v>42</v>
      </c>
      <c r="G35" s="162"/>
      <c r="H35" s="163"/>
      <c r="I35" s="163"/>
      <c r="J35" s="163"/>
      <c r="K35" s="163"/>
      <c r="L35" s="164"/>
    </row>
    <row r="36" spans="1:12" x14ac:dyDescent="0.15">
      <c r="A36" s="43"/>
      <c r="B36" s="43"/>
      <c r="C36" s="43"/>
      <c r="D36" s="43"/>
      <c r="E36" s="43"/>
      <c r="F36" s="43"/>
      <c r="G36" s="43"/>
      <c r="H36" s="43"/>
      <c r="I36" s="43"/>
      <c r="J36" s="43"/>
      <c r="K36" s="43"/>
      <c r="L36" s="43"/>
    </row>
    <row r="37" spans="1:12" x14ac:dyDescent="0.15">
      <c r="A37" s="43"/>
      <c r="B37" s="43" t="s">
        <v>77</v>
      </c>
      <c r="C37" s="43"/>
      <c r="D37" s="43"/>
      <c r="E37" s="116"/>
      <c r="F37" s="43"/>
      <c r="G37" s="43"/>
      <c r="H37" s="43"/>
      <c r="I37" s="43"/>
      <c r="J37" s="43"/>
      <c r="K37" s="43"/>
      <c r="L37" s="43"/>
    </row>
    <row r="38" spans="1:12" ht="14.25" thickBot="1" x14ac:dyDescent="0.2">
      <c r="A38" s="43"/>
      <c r="B38" s="43"/>
      <c r="C38" s="43"/>
      <c r="D38" s="43"/>
      <c r="E38" s="43"/>
      <c r="F38" s="43"/>
      <c r="G38" s="43"/>
      <c r="H38" s="43"/>
      <c r="I38" s="43"/>
      <c r="J38" s="43"/>
      <c r="K38" s="43"/>
      <c r="L38" s="47" t="s">
        <v>19</v>
      </c>
    </row>
    <row r="39" spans="1:12" x14ac:dyDescent="0.15">
      <c r="A39" s="43"/>
      <c r="B39" s="43"/>
      <c r="C39" s="177"/>
      <c r="D39" s="178"/>
      <c r="E39" s="193" t="s">
        <v>13</v>
      </c>
      <c r="F39" s="194"/>
      <c r="G39" s="141" t="s">
        <v>14</v>
      </c>
      <c r="H39" s="142"/>
      <c r="I39" s="174" t="s">
        <v>15</v>
      </c>
      <c r="J39" s="48"/>
      <c r="K39" s="48"/>
      <c r="L39" s="49"/>
    </row>
    <row r="40" spans="1:12" x14ac:dyDescent="0.15">
      <c r="A40" s="43"/>
      <c r="B40" s="43"/>
      <c r="C40" s="179"/>
      <c r="D40" s="180"/>
      <c r="E40" s="195" t="s">
        <v>46</v>
      </c>
      <c r="F40" s="151" t="s">
        <v>47</v>
      </c>
      <c r="G40" s="150"/>
      <c r="H40" s="151"/>
      <c r="I40" s="175"/>
      <c r="J40" s="160" t="s">
        <v>16</v>
      </c>
      <c r="K40" s="172" t="s">
        <v>27</v>
      </c>
      <c r="L40" s="170" t="s">
        <v>17</v>
      </c>
    </row>
    <row r="41" spans="1:12" ht="14.25" thickBot="1" x14ac:dyDescent="0.2">
      <c r="A41" s="43"/>
      <c r="B41" s="43"/>
      <c r="C41" s="181"/>
      <c r="D41" s="182"/>
      <c r="E41" s="196"/>
      <c r="F41" s="153"/>
      <c r="G41" s="152"/>
      <c r="H41" s="153"/>
      <c r="I41" s="176"/>
      <c r="J41" s="161"/>
      <c r="K41" s="173"/>
      <c r="L41" s="171"/>
    </row>
    <row r="42" spans="1:12" x14ac:dyDescent="0.15">
      <c r="A42" s="43"/>
      <c r="B42" s="43"/>
      <c r="C42" s="141" t="s">
        <v>8</v>
      </c>
      <c r="D42" s="142"/>
      <c r="E42" s="80"/>
      <c r="F42" s="81"/>
      <c r="G42" s="154"/>
      <c r="H42" s="155"/>
      <c r="I42" s="86">
        <f>SUM(J42:L42)</f>
        <v>0</v>
      </c>
      <c r="J42" s="87" t="str">
        <f>事業利用量!D13</f>
        <v>-</v>
      </c>
      <c r="K42" s="87" t="str">
        <f>事業利用量!D21</f>
        <v>-</v>
      </c>
      <c r="L42" s="88" t="str">
        <f>事業利用量!D29</f>
        <v>-</v>
      </c>
    </row>
    <row r="43" spans="1:12" x14ac:dyDescent="0.15">
      <c r="A43" s="43"/>
      <c r="B43" s="43"/>
      <c r="C43" s="143"/>
      <c r="D43" s="144"/>
      <c r="E43" s="104" t="str">
        <f t="shared" ref="E43:K43" si="0">IF(ISERROR(E42/E$48),"-",E42/E$48)</f>
        <v>-</v>
      </c>
      <c r="F43" s="89" t="str">
        <f t="shared" ref="F43" si="1">IF(ISERROR(F42/F$48),"-",F42/F$48)</f>
        <v>-</v>
      </c>
      <c r="G43" s="156" t="str">
        <f t="shared" si="0"/>
        <v>-</v>
      </c>
      <c r="H43" s="157" t="str">
        <f t="shared" si="0"/>
        <v>-</v>
      </c>
      <c r="I43" s="89" t="str">
        <f t="shared" si="0"/>
        <v>-</v>
      </c>
      <c r="J43" s="90" t="str">
        <f t="shared" si="0"/>
        <v>-</v>
      </c>
      <c r="K43" s="90" t="str">
        <f t="shared" si="0"/>
        <v>-</v>
      </c>
      <c r="L43" s="91" t="str">
        <f>IF(ISERROR(L42/L$48),"-",L42/L$48)</f>
        <v>-</v>
      </c>
    </row>
    <row r="44" spans="1:12" x14ac:dyDescent="0.15">
      <c r="A44" s="43"/>
      <c r="B44" s="43"/>
      <c r="C44" s="145" t="s">
        <v>9</v>
      </c>
      <c r="D44" s="146"/>
      <c r="E44" s="82"/>
      <c r="F44" s="83"/>
      <c r="G44" s="158"/>
      <c r="H44" s="159"/>
      <c r="I44" s="92">
        <f>SUM(J44:L44)</f>
        <v>0</v>
      </c>
      <c r="J44" s="93" t="str">
        <f>事業利用量!E13</f>
        <v>-</v>
      </c>
      <c r="K44" s="93" t="str">
        <f>事業利用量!E21</f>
        <v>-</v>
      </c>
      <c r="L44" s="94" t="str">
        <f>事業利用量!E29</f>
        <v>-</v>
      </c>
    </row>
    <row r="45" spans="1:12" x14ac:dyDescent="0.15">
      <c r="A45" s="43"/>
      <c r="B45" s="43"/>
      <c r="C45" s="143"/>
      <c r="D45" s="144"/>
      <c r="E45" s="105" t="str">
        <f t="shared" ref="E45:K45" si="2">IF(ISERROR(E44/E$48),"-",E44/E$48)</f>
        <v>-</v>
      </c>
      <c r="F45" s="106" t="str">
        <f t="shared" ref="F45" si="3">IF(ISERROR(F44/F$48),"-",F44/F$48)</f>
        <v>-</v>
      </c>
      <c r="G45" s="156" t="str">
        <f t="shared" si="2"/>
        <v>-</v>
      </c>
      <c r="H45" s="157" t="str">
        <f t="shared" si="2"/>
        <v>-</v>
      </c>
      <c r="I45" s="95" t="str">
        <f t="shared" si="2"/>
        <v>-</v>
      </c>
      <c r="J45" s="96" t="str">
        <f t="shared" si="2"/>
        <v>-</v>
      </c>
      <c r="K45" s="96" t="str">
        <f t="shared" si="2"/>
        <v>-</v>
      </c>
      <c r="L45" s="97" t="str">
        <f>IF(ISERROR(L44/L$48),"-",L44/L$48)</f>
        <v>-</v>
      </c>
    </row>
    <row r="46" spans="1:12" x14ac:dyDescent="0.15">
      <c r="A46" s="43"/>
      <c r="B46" s="43"/>
      <c r="C46" s="145" t="s">
        <v>11</v>
      </c>
      <c r="D46" s="146"/>
      <c r="E46" s="84"/>
      <c r="F46" s="85"/>
      <c r="G46" s="158"/>
      <c r="H46" s="159"/>
      <c r="I46" s="98">
        <f>SUM(J46:L46)</f>
        <v>0</v>
      </c>
      <c r="J46" s="99" t="str">
        <f>事業利用量!F13</f>
        <v>-</v>
      </c>
      <c r="K46" s="99" t="str">
        <f>事業利用量!F21</f>
        <v>-</v>
      </c>
      <c r="L46" s="100" t="str">
        <f>事業利用量!F29</f>
        <v>-</v>
      </c>
    </row>
    <row r="47" spans="1:12" ht="14.25" thickBot="1" x14ac:dyDescent="0.2">
      <c r="A47" s="43"/>
      <c r="B47" s="43"/>
      <c r="C47" s="183"/>
      <c r="D47" s="184"/>
      <c r="E47" s="107" t="str">
        <f t="shared" ref="E47:K47" si="4">IF(ISERROR(E46/E$48),"-",E46/E$48)</f>
        <v>-</v>
      </c>
      <c r="F47" s="101" t="str">
        <f t="shared" ref="F47" si="5">IF(ISERROR(F46/F$48),"-",F46/F$48)</f>
        <v>-</v>
      </c>
      <c r="G47" s="187" t="str">
        <f t="shared" si="4"/>
        <v>-</v>
      </c>
      <c r="H47" s="188" t="str">
        <f t="shared" si="4"/>
        <v>-</v>
      </c>
      <c r="I47" s="101" t="str">
        <f t="shared" si="4"/>
        <v>-</v>
      </c>
      <c r="J47" s="102" t="str">
        <f t="shared" si="4"/>
        <v>-</v>
      </c>
      <c r="K47" s="102" t="str">
        <f t="shared" si="4"/>
        <v>-</v>
      </c>
      <c r="L47" s="103" t="str">
        <f>IF(ISERROR(L46/L$48),"-",L46/L$48)</f>
        <v>-</v>
      </c>
    </row>
    <row r="48" spans="1:12" ht="14.25" thickTop="1" x14ac:dyDescent="0.15">
      <c r="A48" s="43"/>
      <c r="B48" s="43"/>
      <c r="C48" s="185" t="s">
        <v>18</v>
      </c>
      <c r="D48" s="186"/>
      <c r="E48" s="108">
        <f>SUM(E42,E44,E46)</f>
        <v>0</v>
      </c>
      <c r="F48" s="109">
        <f>SUM(F42,F44,F46)</f>
        <v>0</v>
      </c>
      <c r="G48" s="189">
        <f t="shared" ref="G48:H48" si="6">SUM(G42,G44,G46)</f>
        <v>0</v>
      </c>
      <c r="H48" s="190">
        <f t="shared" si="6"/>
        <v>0</v>
      </c>
      <c r="I48" s="109">
        <f>SUM(J48:L48)</f>
        <v>0</v>
      </c>
      <c r="J48" s="110">
        <f>SUM(J42,J44,J46)</f>
        <v>0</v>
      </c>
      <c r="K48" s="110">
        <f>SUM(K42,K44,K46)</f>
        <v>0</v>
      </c>
      <c r="L48" s="111">
        <f>SUM(L42,L44,L46)</f>
        <v>0</v>
      </c>
    </row>
    <row r="49" spans="1:12" ht="14.25" thickBot="1" x14ac:dyDescent="0.2">
      <c r="A49" s="43"/>
      <c r="B49" s="43"/>
      <c r="C49" s="152"/>
      <c r="D49" s="153"/>
      <c r="E49" s="112" t="str">
        <f t="shared" ref="E49:K49" si="7">IF(ISERROR(E48/E$48),"-",E48/E$48)</f>
        <v>-</v>
      </c>
      <c r="F49" s="113" t="str">
        <f t="shared" ref="F49" si="8">IF(ISERROR(F48/F$48),"-",F48/F$48)</f>
        <v>-</v>
      </c>
      <c r="G49" s="191" t="str">
        <f t="shared" si="7"/>
        <v>-</v>
      </c>
      <c r="H49" s="192" t="str">
        <f t="shared" si="7"/>
        <v>-</v>
      </c>
      <c r="I49" s="113" t="str">
        <f t="shared" si="7"/>
        <v>-</v>
      </c>
      <c r="J49" s="114" t="str">
        <f t="shared" si="7"/>
        <v>-</v>
      </c>
      <c r="K49" s="114" t="str">
        <f t="shared" si="7"/>
        <v>-</v>
      </c>
      <c r="L49" s="115" t="str">
        <f>IF(ISERROR(L48/L$48),"-",L48/L$48)</f>
        <v>-</v>
      </c>
    </row>
    <row r="50" spans="1:12" x14ac:dyDescent="0.15">
      <c r="A50" s="43"/>
      <c r="B50" s="43"/>
      <c r="C50" s="43"/>
      <c r="D50" s="43"/>
      <c r="E50" s="43"/>
      <c r="F50" s="43"/>
      <c r="G50" s="43"/>
      <c r="H50" s="43"/>
      <c r="I50" s="43"/>
      <c r="J50" s="43"/>
      <c r="K50" s="43"/>
      <c r="L50" s="43"/>
    </row>
    <row r="51" spans="1:12" x14ac:dyDescent="0.15">
      <c r="A51" s="43"/>
      <c r="B51" s="43"/>
      <c r="C51" s="43" t="s">
        <v>25</v>
      </c>
      <c r="D51" s="43"/>
      <c r="E51" s="43"/>
      <c r="F51" s="43"/>
      <c r="G51" s="43"/>
      <c r="H51" s="43"/>
      <c r="I51" s="43"/>
      <c r="J51" s="43"/>
      <c r="K51" s="43"/>
      <c r="L51" s="43"/>
    </row>
    <row r="52" spans="1:12" x14ac:dyDescent="0.15">
      <c r="A52" s="43"/>
      <c r="B52" s="43"/>
      <c r="C52" s="168" t="s">
        <v>26</v>
      </c>
      <c r="D52" s="168"/>
      <c r="E52" s="168"/>
      <c r="F52" s="168"/>
      <c r="G52" s="168"/>
      <c r="H52" s="168"/>
      <c r="I52" s="168"/>
      <c r="J52" s="168"/>
      <c r="K52" s="168"/>
      <c r="L52" s="168"/>
    </row>
    <row r="53" spans="1:12" x14ac:dyDescent="0.15">
      <c r="A53" s="43"/>
      <c r="B53" s="43"/>
      <c r="C53" s="169"/>
      <c r="D53" s="169"/>
      <c r="E53" s="169"/>
      <c r="F53" s="169"/>
      <c r="G53" s="169"/>
      <c r="H53" s="169"/>
      <c r="I53" s="169"/>
      <c r="J53" s="169"/>
      <c r="K53" s="169"/>
      <c r="L53" s="169"/>
    </row>
    <row r="54" spans="1:12" ht="85.5" customHeight="1" x14ac:dyDescent="0.15">
      <c r="A54" s="43"/>
      <c r="B54" s="43"/>
      <c r="C54" s="165"/>
      <c r="D54" s="166"/>
      <c r="E54" s="166"/>
      <c r="F54" s="166"/>
      <c r="G54" s="166"/>
      <c r="H54" s="166"/>
      <c r="I54" s="166"/>
      <c r="J54" s="166"/>
      <c r="K54" s="166"/>
      <c r="L54" s="167"/>
    </row>
  </sheetData>
  <sheetProtection password="EC96" sheet="1" objects="1" scenarios="1"/>
  <mergeCells count="28">
    <mergeCell ref="C54:L54"/>
    <mergeCell ref="C52:L53"/>
    <mergeCell ref="L40:L41"/>
    <mergeCell ref="K40:K41"/>
    <mergeCell ref="I39:I41"/>
    <mergeCell ref="C39:D41"/>
    <mergeCell ref="C46:D47"/>
    <mergeCell ref="C48:D49"/>
    <mergeCell ref="G45:H45"/>
    <mergeCell ref="G46:H46"/>
    <mergeCell ref="G47:H47"/>
    <mergeCell ref="G48:H48"/>
    <mergeCell ref="G49:H49"/>
    <mergeCell ref="E39:F39"/>
    <mergeCell ref="E40:E41"/>
    <mergeCell ref="A1:L1"/>
    <mergeCell ref="C42:D43"/>
    <mergeCell ref="C44:D45"/>
    <mergeCell ref="E19:J19"/>
    <mergeCell ref="G39:H41"/>
    <mergeCell ref="G42:H42"/>
    <mergeCell ref="G43:H43"/>
    <mergeCell ref="G44:H44"/>
    <mergeCell ref="J40:J41"/>
    <mergeCell ref="F40:F41"/>
    <mergeCell ref="G31:L31"/>
    <mergeCell ref="G33:L33"/>
    <mergeCell ref="G35:L35"/>
  </mergeCells>
  <phoneticPr fontId="1"/>
  <dataValidations disablePrompts="1" count="3">
    <dataValidation type="list" allowBlank="1" showInputMessage="1" showErrorMessage="1" sqref="E19:J19">
      <formula1>"正組合員のみ,正組合員および准組合員,正組合員、准組合員およびそれらの家族,資格制限なし"</formula1>
    </dataValidation>
    <dataValidation type="list" allowBlank="1" showInputMessage="1" showErrorMessage="1" sqref="E15:F15">
      <formula1>"有り,無し"</formula1>
    </dataValidation>
    <dataValidation type="list" allowBlank="1" showInputMessage="1" showErrorMessage="1" sqref="E33 E35 E31">
      <formula1>"システム有り,システム無し"</formula1>
    </dataValidation>
  </dataValidations>
  <pageMargins left="0.70866141732283472" right="0.70866141732283472" top="0.35433070866141736" bottom="0.35433070866141736" header="0.31496062992125984" footer="0.31496062992125984"/>
  <pageSetup paperSize="9"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ファイルの利用方法</vt:lpstr>
      <vt:lpstr>事業利用量</vt:lpstr>
      <vt:lpstr>アンケート結果</vt:lpstr>
      <vt:lpstr>総括</vt:lpstr>
      <vt:lpstr>ファイルの利用方法!Print_Area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農林水産省</cp:lastModifiedBy>
  <cp:lastPrinted>2017-03-14T13:16:16Z</cp:lastPrinted>
  <dcterms:created xsi:type="dcterms:W3CDTF">2010-06-10T01:56:01Z</dcterms:created>
  <dcterms:modified xsi:type="dcterms:W3CDTF">2017-04-12T02:19:52Z</dcterms:modified>
</cp:coreProperties>
</file>