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328"/>
  <workbookPr/>
  <mc:AlternateContent xmlns:mc="http://schemas.openxmlformats.org/markup-compatibility/2006">
    <mc:Choice Requires="x15">
      <x15ac:absPath xmlns:x15ac="http://schemas.microsoft.com/office/spreadsheetml/2010/11/ac" url="\\Mvs06co00781\f\03_3_フルコスト情報関係\31 (R01) 作業（29、30年度決算分）\R1..06.17～省内作業\秋冬作業、全事業取り組み（1227提出期限）\公表資料の作成\ＨＰ公表資料（参考情報１）（参考情報２）\"/>
    </mc:Choice>
  </mc:AlternateContent>
  <xr:revisionPtr revIDLastSave="0" documentId="13_ncr:1_{B67D3B05-4486-4C16-8A03-34168E22C042}" xr6:coauthVersionLast="41" xr6:coauthVersionMax="41" xr10:uidLastSave="{00000000-0000-0000-0000-000000000000}"/>
  <bookViews>
    <workbookView xWindow="20370" yWindow="-120" windowWidth="29040" windowHeight="15840" activeTab="6" xr2:uid="{00000000-000D-0000-FFFF-FFFF00000000}"/>
  </bookViews>
  <sheets>
    <sheet name="平成30年度" sheetId="17" r:id="rId1"/>
    <sheet name="平成29年度" sheetId="12" r:id="rId2"/>
    <sheet name="平成28年度" sheetId="2" r:id="rId3"/>
    <sheet name="平成27年度" sheetId="3" r:id="rId4"/>
    <sheet name="平成26年度" sheetId="4" r:id="rId5"/>
    <sheet name="留意事項" sheetId="13" r:id="rId6"/>
    <sheet name="参考情報" sheetId="14" r:id="rId7"/>
  </sheets>
  <definedNames>
    <definedName name="_xlnm.Print_Area" localSheetId="6">参考情報!$A$1:$D$88</definedName>
    <definedName name="_xlnm.Print_Area" localSheetId="4">平成26年度!$A$1:$AQ$13</definedName>
    <definedName name="_xlnm.Print_Area" localSheetId="3">平成27年度!$A$1:$AQ$13</definedName>
    <definedName name="_xlnm.Print_Area" localSheetId="2">平成28年度!$A$1:$AQ$13</definedName>
    <definedName name="_xlnm.Print_Area" localSheetId="1">平成29年度!$A$1:$AQ$13</definedName>
    <definedName name="_xlnm.Print_Area" localSheetId="0">平成30年度!$A$1:$AQ$13</definedName>
    <definedName name="_xlnm.Print_Area" localSheetId="5">留意事項!$A$1:$E$19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AX12" i="4" l="1"/>
  <c r="AW12" i="4"/>
  <c r="AV12" i="4"/>
  <c r="AU12" i="4"/>
  <c r="AT12" i="4"/>
  <c r="AS12" i="4"/>
  <c r="AR12" i="4"/>
  <c r="AX11" i="4"/>
  <c r="AW11" i="4"/>
  <c r="AV11" i="4"/>
  <c r="AU11" i="4"/>
  <c r="AT11" i="4"/>
  <c r="AS11" i="4"/>
  <c r="AR11" i="4"/>
  <c r="AX10" i="4"/>
  <c r="AW10" i="4"/>
  <c r="AV10" i="4"/>
  <c r="AU10" i="4"/>
  <c r="AT10" i="4"/>
  <c r="AS10" i="4"/>
  <c r="AR10" i="4"/>
  <c r="AX9" i="4"/>
  <c r="AW9" i="4"/>
  <c r="AV9" i="4"/>
  <c r="AU9" i="4"/>
  <c r="AT9" i="4"/>
  <c r="AS9" i="4"/>
  <c r="AR9" i="4"/>
  <c r="AX8" i="4"/>
  <c r="AW8" i="4"/>
  <c r="AV8" i="4"/>
  <c r="AU8" i="4"/>
  <c r="AT8" i="4"/>
  <c r="AS8" i="4"/>
  <c r="AR8" i="4"/>
  <c r="AX7" i="4"/>
  <c r="AW7" i="4"/>
  <c r="AV7" i="4"/>
  <c r="AU7" i="4"/>
  <c r="AT7" i="4"/>
  <c r="AS7" i="4"/>
  <c r="AR7" i="4"/>
  <c r="AX6" i="4"/>
  <c r="AW6" i="4"/>
  <c r="AV6" i="4"/>
  <c r="AU6" i="4"/>
  <c r="AT6" i="4"/>
  <c r="AS6" i="4"/>
  <c r="AR6" i="4"/>
  <c r="AX12" i="3"/>
  <c r="AW12" i="3"/>
  <c r="AV12" i="3"/>
  <c r="AU12" i="3"/>
  <c r="AT12" i="3"/>
  <c r="AS12" i="3"/>
  <c r="AR12" i="3"/>
  <c r="AX11" i="3"/>
  <c r="AW11" i="3"/>
  <c r="AV11" i="3"/>
  <c r="AU11" i="3"/>
  <c r="AT11" i="3"/>
  <c r="AS11" i="3"/>
  <c r="AR11" i="3"/>
  <c r="AX10" i="3"/>
  <c r="AW10" i="3"/>
  <c r="AV10" i="3"/>
  <c r="AU10" i="3"/>
  <c r="AT10" i="3"/>
  <c r="AS10" i="3"/>
  <c r="AR10" i="3"/>
  <c r="AX9" i="3"/>
  <c r="AW9" i="3"/>
  <c r="AV9" i="3"/>
  <c r="AU9" i="3"/>
  <c r="AT9" i="3"/>
  <c r="AS9" i="3"/>
  <c r="AR9" i="3"/>
  <c r="AX8" i="3"/>
  <c r="AW8" i="3"/>
  <c r="AV8" i="3"/>
  <c r="AU8" i="3"/>
  <c r="AT8" i="3"/>
  <c r="AS8" i="3"/>
  <c r="AR8" i="3"/>
  <c r="AX7" i="3"/>
  <c r="AW7" i="3"/>
  <c r="AV7" i="3"/>
  <c r="AU7" i="3"/>
  <c r="AT7" i="3"/>
  <c r="AS7" i="3"/>
  <c r="AR7" i="3"/>
  <c r="AX6" i="3"/>
  <c r="AW6" i="3"/>
  <c r="AV6" i="3"/>
  <c r="AU6" i="3"/>
  <c r="AT6" i="3"/>
  <c r="AS6" i="3"/>
  <c r="AR6" i="3"/>
  <c r="AX12" i="2"/>
  <c r="AW12" i="2"/>
  <c r="AV12" i="2"/>
  <c r="AU12" i="2"/>
  <c r="AT12" i="2"/>
  <c r="AS12" i="2"/>
  <c r="AR12" i="2"/>
  <c r="AX11" i="2"/>
  <c r="AW11" i="2"/>
  <c r="AV11" i="2"/>
  <c r="AU11" i="2"/>
  <c r="AT11" i="2"/>
  <c r="AS11" i="2"/>
  <c r="AR11" i="2"/>
  <c r="AX10" i="2"/>
  <c r="AW10" i="2"/>
  <c r="AV10" i="2"/>
  <c r="AU10" i="2"/>
  <c r="AT10" i="2"/>
  <c r="AS10" i="2"/>
  <c r="AR10" i="2"/>
  <c r="AX9" i="2"/>
  <c r="AW9" i="2"/>
  <c r="AV9" i="2"/>
  <c r="AU9" i="2"/>
  <c r="AT9" i="2"/>
  <c r="AS9" i="2"/>
  <c r="AR9" i="2"/>
  <c r="AX8" i="2"/>
  <c r="AW8" i="2"/>
  <c r="AV8" i="2"/>
  <c r="AU8" i="2"/>
  <c r="AT8" i="2"/>
  <c r="AS8" i="2"/>
  <c r="AR8" i="2"/>
  <c r="AX7" i="2"/>
  <c r="AW7" i="2"/>
  <c r="AV7" i="2"/>
  <c r="AU7" i="2"/>
  <c r="AT7" i="2"/>
  <c r="AS7" i="2"/>
  <c r="AR7" i="2"/>
  <c r="AX6" i="2"/>
  <c r="AW6" i="2"/>
  <c r="AV6" i="2"/>
  <c r="AU6" i="2"/>
  <c r="AT6" i="2"/>
  <c r="AS6" i="2"/>
  <c r="AR6" i="2"/>
  <c r="AX12" i="12"/>
  <c r="AW12" i="12"/>
  <c r="AV12" i="12"/>
  <c r="AU12" i="12"/>
  <c r="AT12" i="12"/>
  <c r="AS12" i="12"/>
  <c r="AR12" i="12"/>
  <c r="AX11" i="12"/>
  <c r="AW11" i="12"/>
  <c r="AV11" i="12"/>
  <c r="AU11" i="12"/>
  <c r="AT11" i="12"/>
  <c r="AS11" i="12"/>
  <c r="AR11" i="12"/>
  <c r="AX10" i="12"/>
  <c r="AW10" i="12"/>
  <c r="AV10" i="12"/>
  <c r="AU10" i="12"/>
  <c r="AT10" i="12"/>
  <c r="AS10" i="12"/>
  <c r="AR10" i="12"/>
  <c r="AX9" i="12"/>
  <c r="AW9" i="12"/>
  <c r="AV9" i="12"/>
  <c r="AU9" i="12"/>
  <c r="AT9" i="12"/>
  <c r="AS9" i="12"/>
  <c r="AR9" i="12"/>
  <c r="AX8" i="12"/>
  <c r="AW8" i="12"/>
  <c r="AV8" i="12"/>
  <c r="AU8" i="12"/>
  <c r="AT8" i="12"/>
  <c r="AS8" i="12"/>
  <c r="AR8" i="12"/>
  <c r="AX7" i="12"/>
  <c r="AW7" i="12"/>
  <c r="AV7" i="12"/>
  <c r="AU7" i="12"/>
  <c r="AT7" i="12"/>
  <c r="AS7" i="12"/>
  <c r="AR7" i="12"/>
  <c r="AX6" i="12"/>
  <c r="AW6" i="12"/>
  <c r="AV6" i="12"/>
  <c r="AU6" i="12"/>
  <c r="AT6" i="12"/>
  <c r="AS6" i="12"/>
  <c r="AR6" i="12"/>
  <c r="BG6" i="3" l="1"/>
  <c r="BG7" i="3"/>
  <c r="BG8" i="3"/>
  <c r="BG9" i="3"/>
  <c r="BG10" i="3"/>
  <c r="BG11" i="3"/>
  <c r="BG12" i="3"/>
  <c r="BG6" i="2"/>
  <c r="BG7" i="2"/>
  <c r="BG8" i="2"/>
  <c r="BG9" i="2"/>
  <c r="BG10" i="2"/>
  <c r="BG11" i="2"/>
  <c r="BG12" i="2"/>
  <c r="BG6" i="12"/>
  <c r="BG7" i="12"/>
  <c r="BG8" i="12"/>
  <c r="BG9" i="12"/>
  <c r="BG10" i="12"/>
  <c r="BG11" i="12"/>
  <c r="BG12" i="12"/>
  <c r="BG6" i="4"/>
  <c r="BG7" i="4"/>
  <c r="BG8" i="4"/>
  <c r="BG9" i="4"/>
  <c r="BG10" i="4"/>
  <c r="BG11" i="4"/>
  <c r="BG12" i="4"/>
  <c r="BF6" i="4"/>
  <c r="BF7" i="4"/>
  <c r="BF8" i="4"/>
  <c r="BF9" i="4"/>
  <c r="BF10" i="4"/>
  <c r="BF11" i="4"/>
  <c r="BF12" i="4"/>
  <c r="BF6" i="3"/>
  <c r="BF7" i="3"/>
  <c r="BF8" i="3"/>
  <c r="BF9" i="3"/>
  <c r="BF10" i="3"/>
  <c r="BF11" i="3"/>
  <c r="BF12" i="3"/>
  <c r="BF6" i="2"/>
  <c r="BF7" i="2"/>
  <c r="BF8" i="2"/>
  <c r="BF9" i="2"/>
  <c r="BF10" i="2"/>
  <c r="BF11" i="2"/>
  <c r="BF12" i="2"/>
  <c r="BF6" i="12"/>
  <c r="BF7" i="12"/>
  <c r="BF8" i="12"/>
  <c r="BF9" i="12"/>
  <c r="BF10" i="12"/>
  <c r="BF11" i="12"/>
  <c r="BF12" i="12"/>
  <c r="BE6" i="3"/>
  <c r="BE7" i="3"/>
  <c r="BE8" i="3"/>
  <c r="BE9" i="3"/>
  <c r="BE10" i="3"/>
  <c r="BE11" i="3"/>
  <c r="BE12" i="3"/>
  <c r="BE6" i="2"/>
  <c r="BE7" i="2"/>
  <c r="BE8" i="2"/>
  <c r="BE9" i="2"/>
  <c r="BE10" i="2"/>
  <c r="BE11" i="2"/>
  <c r="BE12" i="2"/>
  <c r="BE6" i="12"/>
  <c r="BE7" i="12"/>
  <c r="BE8" i="12"/>
  <c r="BE9" i="12"/>
  <c r="BE10" i="12"/>
  <c r="BE11" i="12"/>
  <c r="BE12" i="12"/>
  <c r="BE6" i="4"/>
  <c r="BE7" i="4"/>
  <c r="BE8" i="4"/>
  <c r="BE9" i="4"/>
  <c r="BE10" i="4"/>
  <c r="BE11" i="4"/>
  <c r="BE12" i="4"/>
  <c r="BD6" i="3"/>
  <c r="BD7" i="3"/>
  <c r="BD8" i="3"/>
  <c r="BD9" i="3"/>
  <c r="BD10" i="3"/>
  <c r="BD11" i="3"/>
  <c r="BD12" i="3"/>
  <c r="BD6" i="2"/>
  <c r="BD7" i="2"/>
  <c r="BD8" i="2"/>
  <c r="BD9" i="2"/>
  <c r="BD10" i="2"/>
  <c r="BD11" i="2"/>
  <c r="BD12" i="2"/>
  <c r="BD6" i="12"/>
  <c r="BD7" i="12"/>
  <c r="BD8" i="12"/>
  <c r="BD9" i="12"/>
  <c r="BD10" i="12"/>
  <c r="BD11" i="12"/>
  <c r="BD12" i="12"/>
  <c r="BD6" i="4"/>
  <c r="BD7" i="4"/>
  <c r="BD8" i="4"/>
  <c r="BD9" i="4"/>
  <c r="BD10" i="4"/>
  <c r="BD11" i="4"/>
  <c r="BD12" i="4"/>
  <c r="BC12" i="12" l="1"/>
  <c r="BB12" i="12"/>
  <c r="BC11" i="12"/>
  <c r="BB11" i="12"/>
  <c r="BC10" i="12"/>
  <c r="BB10" i="12"/>
  <c r="BC9" i="12"/>
  <c r="BB9" i="12"/>
  <c r="BC8" i="12"/>
  <c r="BB8" i="12"/>
  <c r="BC7" i="12"/>
  <c r="BB7" i="12"/>
  <c r="BC6" i="12"/>
  <c r="BB6" i="12"/>
  <c r="BC6" i="3" l="1"/>
  <c r="BC7" i="3"/>
  <c r="BC8" i="3"/>
  <c r="BC9" i="3"/>
  <c r="BC10" i="3"/>
  <c r="BC11" i="3"/>
  <c r="BC12" i="3"/>
  <c r="BC6" i="2"/>
  <c r="BC7" i="2"/>
  <c r="BC8" i="2"/>
  <c r="BC9" i="2"/>
  <c r="BC10" i="2"/>
  <c r="BC11" i="2"/>
  <c r="BC12" i="2"/>
  <c r="BC6" i="4"/>
  <c r="BC7" i="4"/>
  <c r="BC8" i="4"/>
  <c r="BC9" i="4"/>
  <c r="BC10" i="4"/>
  <c r="BC11" i="4"/>
  <c r="BC12" i="4"/>
  <c r="BB6" i="3"/>
  <c r="BB7" i="3"/>
  <c r="BB8" i="3"/>
  <c r="BB9" i="3"/>
  <c r="BB10" i="3"/>
  <c r="BB11" i="3"/>
  <c r="BB12" i="3"/>
  <c r="BB6" i="2"/>
  <c r="BB7" i="2"/>
  <c r="BB8" i="2"/>
  <c r="BB9" i="2"/>
  <c r="BB10" i="2"/>
  <c r="BB11" i="2"/>
  <c r="BB12" i="2"/>
  <c r="BB6" i="4"/>
  <c r="BB7" i="4"/>
  <c r="BB8" i="4"/>
  <c r="BB9" i="4"/>
  <c r="BB10" i="4"/>
  <c r="BB11" i="4"/>
  <c r="BB12" i="4"/>
</calcChain>
</file>

<file path=xl/sharedStrings.xml><?xml version="1.0" encoding="utf-8"?>
<sst xmlns="http://schemas.openxmlformats.org/spreadsheetml/2006/main" count="855" uniqueCount="187">
  <si>
    <t>人員数</t>
    <rPh sb="0" eb="2">
      <t>ジンイン</t>
    </rPh>
    <rPh sb="2" eb="3">
      <t>スウ</t>
    </rPh>
    <phoneticPr fontId="2"/>
  </si>
  <si>
    <t>人にかかるコスト</t>
    <rPh sb="0" eb="1">
      <t>ヒト</t>
    </rPh>
    <phoneticPr fontId="2"/>
  </si>
  <si>
    <t>物にかかるコスト</t>
    <rPh sb="0" eb="1">
      <t>モノ</t>
    </rPh>
    <phoneticPr fontId="2"/>
  </si>
  <si>
    <t>事業コスト</t>
    <rPh sb="0" eb="2">
      <t>ジギョウ</t>
    </rPh>
    <phoneticPr fontId="2"/>
  </si>
  <si>
    <t>引当外賞与見積額</t>
    <rPh sb="0" eb="2">
      <t>ヒキアテ</t>
    </rPh>
    <rPh sb="2" eb="3">
      <t>ガイ</t>
    </rPh>
    <rPh sb="3" eb="5">
      <t>ショウヨ</t>
    </rPh>
    <rPh sb="5" eb="7">
      <t>ミツモリ</t>
    </rPh>
    <rPh sb="7" eb="8">
      <t>ガク</t>
    </rPh>
    <phoneticPr fontId="2"/>
  </si>
  <si>
    <t>損益外減価償却相当額</t>
    <rPh sb="0" eb="2">
      <t>ソンエキ</t>
    </rPh>
    <rPh sb="2" eb="3">
      <t>ガイ</t>
    </rPh>
    <rPh sb="3" eb="5">
      <t>ゲンカ</t>
    </rPh>
    <rPh sb="5" eb="7">
      <t>ショウキャク</t>
    </rPh>
    <rPh sb="7" eb="9">
      <t>ソウトウ</t>
    </rPh>
    <rPh sb="9" eb="10">
      <t>ガク</t>
    </rPh>
    <phoneticPr fontId="2"/>
  </si>
  <si>
    <t>フルコスト合計</t>
    <rPh sb="5" eb="7">
      <t>ゴウケイ</t>
    </rPh>
    <phoneticPr fontId="2"/>
  </si>
  <si>
    <t>自己収入</t>
    <rPh sb="0" eb="2">
      <t>ジコ</t>
    </rPh>
    <rPh sb="2" eb="4">
      <t>シュウニュウ</t>
    </rPh>
    <phoneticPr fontId="2"/>
  </si>
  <si>
    <t>自己収入比率</t>
    <rPh sb="0" eb="2">
      <t>ジコ</t>
    </rPh>
    <rPh sb="2" eb="4">
      <t>シュウニュウ</t>
    </rPh>
    <rPh sb="4" eb="6">
      <t>ヒリツ</t>
    </rPh>
    <phoneticPr fontId="2"/>
  </si>
  <si>
    <t>間接コスト率</t>
    <rPh sb="0" eb="2">
      <t>カンセツ</t>
    </rPh>
    <rPh sb="5" eb="6">
      <t>リツ</t>
    </rPh>
    <phoneticPr fontId="2"/>
  </si>
  <si>
    <t>平成26年度決算分</t>
    <rPh sb="0" eb="2">
      <t>ヘイセイ</t>
    </rPh>
    <rPh sb="4" eb="6">
      <t>ネンド</t>
    </rPh>
    <rPh sb="6" eb="8">
      <t>ケッサン</t>
    </rPh>
    <rPh sb="8" eb="9">
      <t>ブン</t>
    </rPh>
    <phoneticPr fontId="2"/>
  </si>
  <si>
    <t>（円）</t>
    <rPh sb="1" eb="2">
      <t>エン</t>
    </rPh>
    <phoneticPr fontId="2"/>
  </si>
  <si>
    <t>（人）</t>
    <rPh sb="1" eb="2">
      <t>ヒト</t>
    </rPh>
    <phoneticPr fontId="2"/>
  </si>
  <si>
    <t>省庁名</t>
    <rPh sb="0" eb="3">
      <t>ショウチョウメイ</t>
    </rPh>
    <phoneticPr fontId="3"/>
  </si>
  <si>
    <t>事業・業務名</t>
    <rPh sb="0" eb="2">
      <t>ジギョウ</t>
    </rPh>
    <rPh sb="3" eb="5">
      <t>ギョウム</t>
    </rPh>
    <rPh sb="5" eb="6">
      <t>メイ</t>
    </rPh>
    <phoneticPr fontId="3"/>
  </si>
  <si>
    <t>事業類型</t>
    <rPh sb="0" eb="2">
      <t>ジギョウ</t>
    </rPh>
    <rPh sb="2" eb="4">
      <t>ルイケイ</t>
    </rPh>
    <phoneticPr fontId="2"/>
  </si>
  <si>
    <t>事業
形態</t>
    <rPh sb="0" eb="2">
      <t>ジギョウ</t>
    </rPh>
    <rPh sb="3" eb="5">
      <t>ケイタイ</t>
    </rPh>
    <phoneticPr fontId="2"/>
  </si>
  <si>
    <t>現金の給付額</t>
    <rPh sb="0" eb="2">
      <t>ゲンキン</t>
    </rPh>
    <rPh sb="3" eb="5">
      <t>キュウフ</t>
    </rPh>
    <rPh sb="5" eb="6">
      <t>ガク</t>
    </rPh>
    <phoneticPr fontId="2"/>
  </si>
  <si>
    <t>国民1人当たりコスト</t>
    <rPh sb="0" eb="2">
      <t>コクミン</t>
    </rPh>
    <rPh sb="3" eb="4">
      <t>ヒト</t>
    </rPh>
    <rPh sb="4" eb="5">
      <t>ア</t>
    </rPh>
    <phoneticPr fontId="2"/>
  </si>
  <si>
    <t>1日当たりコスト</t>
    <rPh sb="1" eb="2">
      <t>ヒ</t>
    </rPh>
    <rPh sb="2" eb="3">
      <t>ア</t>
    </rPh>
    <phoneticPr fontId="2"/>
  </si>
  <si>
    <t>職員1人当たりコスト</t>
    <rPh sb="0" eb="2">
      <t>ショクイン</t>
    </rPh>
    <rPh sb="3" eb="4">
      <t>ニン</t>
    </rPh>
    <rPh sb="4" eb="5">
      <t>ア</t>
    </rPh>
    <phoneticPr fontId="2"/>
  </si>
  <si>
    <t>物にかかるコスト
(人員1人当たり）</t>
    <rPh sb="0" eb="1">
      <t>モノ</t>
    </rPh>
    <rPh sb="10" eb="12">
      <t>ジンイン</t>
    </rPh>
    <rPh sb="13" eb="14">
      <t>ニン</t>
    </rPh>
    <rPh sb="14" eb="15">
      <t>ア</t>
    </rPh>
    <phoneticPr fontId="2"/>
  </si>
  <si>
    <t>庁舎等（減価償却費）
(人員1人当たり）</t>
    <rPh sb="0" eb="2">
      <t>チョウシャ</t>
    </rPh>
    <rPh sb="2" eb="3">
      <t>ナド</t>
    </rPh>
    <rPh sb="4" eb="6">
      <t>ゲンカ</t>
    </rPh>
    <rPh sb="6" eb="8">
      <t>ショウキャク</t>
    </rPh>
    <rPh sb="8" eb="9">
      <t>ヒ</t>
    </rPh>
    <phoneticPr fontId="2"/>
  </si>
  <si>
    <t>業務費用（人件費以外）
(人員1人当たり）</t>
    <rPh sb="0" eb="2">
      <t>ギョウム</t>
    </rPh>
    <rPh sb="2" eb="4">
      <t>ヒヨウ</t>
    </rPh>
    <rPh sb="5" eb="8">
      <t>ジンケンヒ</t>
    </rPh>
    <rPh sb="8" eb="10">
      <t>イガイ</t>
    </rPh>
    <rPh sb="13" eb="15">
      <t>ジンイン</t>
    </rPh>
    <rPh sb="16" eb="17">
      <t>ニン</t>
    </rPh>
    <rPh sb="17" eb="18">
      <t>ア</t>
    </rPh>
    <phoneticPr fontId="2"/>
  </si>
  <si>
    <t>損益外減価償却相当額
(人員1人当たり）</t>
    <rPh sb="0" eb="2">
      <t>ソンエキ</t>
    </rPh>
    <rPh sb="2" eb="3">
      <t>ガイ</t>
    </rPh>
    <rPh sb="3" eb="5">
      <t>ゲンカ</t>
    </rPh>
    <rPh sb="5" eb="7">
      <t>ショウキャク</t>
    </rPh>
    <rPh sb="7" eb="9">
      <t>ソウトウ</t>
    </rPh>
    <rPh sb="9" eb="10">
      <t>ガク</t>
    </rPh>
    <phoneticPr fontId="2"/>
  </si>
  <si>
    <t>直接行政サービス事業</t>
    <rPh sb="0" eb="2">
      <t>チョクセツ</t>
    </rPh>
    <rPh sb="2" eb="4">
      <t>ギョウセイ</t>
    </rPh>
    <rPh sb="8" eb="10">
      <t>ジギョウ</t>
    </rPh>
    <phoneticPr fontId="3"/>
  </si>
  <si>
    <t>直接型</t>
    <rPh sb="0" eb="2">
      <t>チョクセツ</t>
    </rPh>
    <rPh sb="2" eb="3">
      <t>ガタ</t>
    </rPh>
    <phoneticPr fontId="3"/>
  </si>
  <si>
    <t>平成27年度決算分</t>
    <rPh sb="0" eb="2">
      <t>ヘイセイ</t>
    </rPh>
    <rPh sb="4" eb="6">
      <t>ネンド</t>
    </rPh>
    <rPh sb="6" eb="8">
      <t>ケッサン</t>
    </rPh>
    <rPh sb="8" eb="9">
      <t>ブン</t>
    </rPh>
    <phoneticPr fontId="2"/>
  </si>
  <si>
    <t>平成28年度決算分</t>
    <rPh sb="0" eb="2">
      <t>ヘイセイ</t>
    </rPh>
    <rPh sb="4" eb="6">
      <t>ネンド</t>
    </rPh>
    <rPh sb="6" eb="8">
      <t>ケッサン</t>
    </rPh>
    <rPh sb="8" eb="9">
      <t>ブン</t>
    </rPh>
    <phoneticPr fontId="2"/>
  </si>
  <si>
    <t>人件費比率</t>
    <rPh sb="0" eb="3">
      <t>ジンケンヒ</t>
    </rPh>
    <rPh sb="3" eb="5">
      <t>ヒリツ</t>
    </rPh>
    <phoneticPr fontId="2"/>
  </si>
  <si>
    <t>一般管理費等のうち、人件費</t>
    <rPh sb="0" eb="2">
      <t>イッパン</t>
    </rPh>
    <rPh sb="2" eb="5">
      <t>カンリヒ</t>
    </rPh>
    <rPh sb="5" eb="6">
      <t>トウ</t>
    </rPh>
    <rPh sb="10" eb="13">
      <t>ジンケンヒ</t>
    </rPh>
    <phoneticPr fontId="2"/>
  </si>
  <si>
    <t>一般管理費のうち、人件費以外</t>
    <rPh sb="0" eb="2">
      <t>イッパン</t>
    </rPh>
    <rPh sb="2" eb="5">
      <t>カンリヒ</t>
    </rPh>
    <rPh sb="9" eb="12">
      <t>ジンケンヒ</t>
    </rPh>
    <rPh sb="12" eb="14">
      <t>イガイ</t>
    </rPh>
    <phoneticPr fontId="2"/>
  </si>
  <si>
    <t>業務費用（人件費）
（人員１人当たり）</t>
    <rPh sb="0" eb="2">
      <t>ギョウム</t>
    </rPh>
    <rPh sb="2" eb="4">
      <t>ヒヨウ</t>
    </rPh>
    <rPh sb="5" eb="8">
      <t>ジンケンヒ</t>
    </rPh>
    <rPh sb="11" eb="13">
      <t>ジンイン</t>
    </rPh>
    <rPh sb="14" eb="15">
      <t>ヒト</t>
    </rPh>
    <rPh sb="15" eb="16">
      <t>ア</t>
    </rPh>
    <phoneticPr fontId="2"/>
  </si>
  <si>
    <t>引当外賞与見積額
（人員１人当たり）</t>
    <rPh sb="0" eb="2">
      <t>ヒキアテ</t>
    </rPh>
    <rPh sb="2" eb="3">
      <t>ガイ</t>
    </rPh>
    <rPh sb="3" eb="5">
      <t>ショウヨ</t>
    </rPh>
    <rPh sb="5" eb="7">
      <t>ミツモリ</t>
    </rPh>
    <rPh sb="7" eb="8">
      <t>ガク</t>
    </rPh>
    <rPh sb="10" eb="12">
      <t>ジンイン</t>
    </rPh>
    <rPh sb="13" eb="14">
      <t>ヒト</t>
    </rPh>
    <rPh sb="14" eb="15">
      <t>ア</t>
    </rPh>
    <phoneticPr fontId="2"/>
  </si>
  <si>
    <t>（その他）損益外減損損失相当額
（人員１人当たり）</t>
    <rPh sb="3" eb="4">
      <t>タ</t>
    </rPh>
    <rPh sb="5" eb="7">
      <t>ソンエキ</t>
    </rPh>
    <rPh sb="7" eb="8">
      <t>ガイ</t>
    </rPh>
    <rPh sb="8" eb="10">
      <t>ゲンソン</t>
    </rPh>
    <rPh sb="10" eb="12">
      <t>ソンシツ</t>
    </rPh>
    <rPh sb="12" eb="14">
      <t>ソウトウ</t>
    </rPh>
    <rPh sb="14" eb="15">
      <t>ガク</t>
    </rPh>
    <rPh sb="17" eb="19">
      <t>ジンイン</t>
    </rPh>
    <rPh sb="20" eb="21">
      <t>ヒト</t>
    </rPh>
    <rPh sb="21" eb="22">
      <t>ア</t>
    </rPh>
    <phoneticPr fontId="2"/>
  </si>
  <si>
    <t>農林水産省</t>
    <rPh sb="0" eb="2">
      <t>ノウリン</t>
    </rPh>
    <rPh sb="2" eb="5">
      <t>スイサンショウ</t>
    </rPh>
    <phoneticPr fontId="2"/>
  </si>
  <si>
    <t>単位①（値）</t>
    <rPh sb="0" eb="2">
      <t>タンイ</t>
    </rPh>
    <rPh sb="4" eb="5">
      <t>アタイ</t>
    </rPh>
    <phoneticPr fontId="2"/>
  </si>
  <si>
    <t>単位②（値）</t>
    <rPh sb="0" eb="2">
      <t>タンイ</t>
    </rPh>
    <rPh sb="4" eb="5">
      <t>アタイ</t>
    </rPh>
    <phoneticPr fontId="2"/>
  </si>
  <si>
    <t>単位③（値）</t>
    <rPh sb="0" eb="2">
      <t>タンイ</t>
    </rPh>
    <rPh sb="4" eb="5">
      <t>アタイ</t>
    </rPh>
    <phoneticPr fontId="2"/>
  </si>
  <si>
    <t>単位④（値）</t>
    <rPh sb="0" eb="2">
      <t>タンイ</t>
    </rPh>
    <rPh sb="4" eb="5">
      <t>アタイ</t>
    </rPh>
    <phoneticPr fontId="2"/>
  </si>
  <si>
    <t>単位当たりコスト①</t>
    <rPh sb="0" eb="2">
      <t>タンイ</t>
    </rPh>
    <rPh sb="2" eb="3">
      <t>ア</t>
    </rPh>
    <phoneticPr fontId="2"/>
  </si>
  <si>
    <t>単位当たりコスト②</t>
    <rPh sb="0" eb="2">
      <t>タンイ</t>
    </rPh>
    <rPh sb="2" eb="3">
      <t>ア</t>
    </rPh>
    <phoneticPr fontId="2"/>
  </si>
  <si>
    <t>単位当たりコスト③</t>
    <rPh sb="0" eb="2">
      <t>タンイ</t>
    </rPh>
    <rPh sb="2" eb="3">
      <t>ア</t>
    </rPh>
    <phoneticPr fontId="2"/>
  </si>
  <si>
    <t>単位当たりコスト④</t>
    <rPh sb="0" eb="2">
      <t>タンイ</t>
    </rPh>
    <rPh sb="2" eb="3">
      <t>ア</t>
    </rPh>
    <phoneticPr fontId="2"/>
  </si>
  <si>
    <t>直接行政サービス事業（直接型）</t>
  </si>
  <si>
    <t>直接行政サービス事業（間接型）</t>
  </si>
  <si>
    <t>資源配分事業（直接型）</t>
  </si>
  <si>
    <t>国のフルコスト
チェック欄</t>
    <rPh sb="0" eb="1">
      <t>クニ</t>
    </rPh>
    <rPh sb="12" eb="13">
      <t>ラン</t>
    </rPh>
    <phoneticPr fontId="2"/>
  </si>
  <si>
    <t>独法等フルコスト
チェック欄</t>
    <rPh sb="0" eb="2">
      <t>ドッポウ</t>
    </rPh>
    <rPh sb="2" eb="3">
      <t>トウ</t>
    </rPh>
    <rPh sb="13" eb="14">
      <t>ラン</t>
    </rPh>
    <phoneticPr fontId="2"/>
  </si>
  <si>
    <t>輸出入植物検疫業務</t>
    <rPh sb="0" eb="3">
      <t>ユシュツニュウ</t>
    </rPh>
    <rPh sb="3" eb="5">
      <t>ショクブツ</t>
    </rPh>
    <rPh sb="5" eb="7">
      <t>ケンエキ</t>
    </rPh>
    <rPh sb="7" eb="9">
      <t>ギョウム</t>
    </rPh>
    <phoneticPr fontId="2"/>
  </si>
  <si>
    <t>輸出入動畜産物検疫業務</t>
    <rPh sb="0" eb="3">
      <t>ユシュツニュウ</t>
    </rPh>
    <rPh sb="3" eb="4">
      <t>ドウ</t>
    </rPh>
    <rPh sb="4" eb="7">
      <t>チクサンブツ</t>
    </rPh>
    <rPh sb="7" eb="9">
      <t>ケンエキ</t>
    </rPh>
    <rPh sb="9" eb="11">
      <t>ギョウム</t>
    </rPh>
    <phoneticPr fontId="2"/>
  </si>
  <si>
    <t>平成29年度決算分</t>
    <rPh sb="0" eb="2">
      <t>ヘイセイ</t>
    </rPh>
    <rPh sb="4" eb="6">
      <t>ネンド</t>
    </rPh>
    <rPh sb="6" eb="8">
      <t>ケッサン</t>
    </rPh>
    <rPh sb="8" eb="9">
      <t>ブン</t>
    </rPh>
    <phoneticPr fontId="2"/>
  </si>
  <si>
    <t>動畜産物輸出入検査件数（件）</t>
    <rPh sb="0" eb="1">
      <t>ドウ</t>
    </rPh>
    <rPh sb="1" eb="4">
      <t>チクサンブツ</t>
    </rPh>
    <rPh sb="4" eb="7">
      <t>ユシュツニュウ</t>
    </rPh>
    <rPh sb="7" eb="9">
      <t>ケンサ</t>
    </rPh>
    <rPh sb="9" eb="11">
      <t>ケンスウ</t>
    </rPh>
    <rPh sb="12" eb="13">
      <t>ケン</t>
    </rPh>
    <phoneticPr fontId="2"/>
  </si>
  <si>
    <t>（％）</t>
    <phoneticPr fontId="2"/>
  </si>
  <si>
    <t>（％）</t>
    <phoneticPr fontId="2"/>
  </si>
  <si>
    <t>国</t>
    <rPh sb="0" eb="1">
      <t>クニ</t>
    </rPh>
    <phoneticPr fontId="10"/>
  </si>
  <si>
    <t>独法等</t>
    <rPh sb="0" eb="2">
      <t>ドッポウ</t>
    </rPh>
    <rPh sb="2" eb="3">
      <t>トウ</t>
    </rPh>
    <phoneticPr fontId="10"/>
  </si>
  <si>
    <t>単位①
（個別事業ごと）</t>
    <rPh sb="0" eb="2">
      <t>タンイ</t>
    </rPh>
    <rPh sb="5" eb="7">
      <t>コベツ</t>
    </rPh>
    <rPh sb="7" eb="9">
      <t>ジギョウ</t>
    </rPh>
    <phoneticPr fontId="2"/>
  </si>
  <si>
    <t>単位②
（個別事業ごと）</t>
    <rPh sb="0" eb="2">
      <t>タンイ</t>
    </rPh>
    <rPh sb="5" eb="7">
      <t>コベツ</t>
    </rPh>
    <rPh sb="7" eb="9">
      <t>ジギョウ</t>
    </rPh>
    <phoneticPr fontId="2"/>
  </si>
  <si>
    <t>単位③
（個別事業ごと）</t>
    <rPh sb="0" eb="2">
      <t>タンイ</t>
    </rPh>
    <rPh sb="5" eb="7">
      <t>コベツ</t>
    </rPh>
    <rPh sb="7" eb="9">
      <t>ジギョウ</t>
    </rPh>
    <phoneticPr fontId="2"/>
  </si>
  <si>
    <t>単位④
（個別事業ごと）</t>
    <rPh sb="0" eb="2">
      <t>タンイ</t>
    </rPh>
    <rPh sb="5" eb="7">
      <t>コベツ</t>
    </rPh>
    <rPh sb="7" eb="9">
      <t>ジギョウ</t>
    </rPh>
    <phoneticPr fontId="2"/>
  </si>
  <si>
    <t>庁舎等
（減価償却費）</t>
    <rPh sb="0" eb="2">
      <t>チョウシャ</t>
    </rPh>
    <rPh sb="2" eb="3">
      <t>ナド</t>
    </rPh>
    <rPh sb="5" eb="7">
      <t>ゲンカ</t>
    </rPh>
    <rPh sb="7" eb="9">
      <t>ショウキャク</t>
    </rPh>
    <rPh sb="9" eb="10">
      <t>ヒ</t>
    </rPh>
    <phoneticPr fontId="2"/>
  </si>
  <si>
    <t>国における
フルコスト合計</t>
    <rPh sb="0" eb="1">
      <t>クニ</t>
    </rPh>
    <rPh sb="11" eb="13">
      <t>ゴウケイ</t>
    </rPh>
    <phoneticPr fontId="2"/>
  </si>
  <si>
    <t>業務費のうち、
人件費</t>
    <rPh sb="0" eb="2">
      <t>ギョウム</t>
    </rPh>
    <rPh sb="2" eb="3">
      <t>ヒ</t>
    </rPh>
    <rPh sb="8" eb="11">
      <t>ジンケンヒ</t>
    </rPh>
    <phoneticPr fontId="2"/>
  </si>
  <si>
    <t>業務費のうち、
人件費以外</t>
    <rPh sb="0" eb="2">
      <t>ギョウム</t>
    </rPh>
    <rPh sb="2" eb="3">
      <t>ヒ</t>
    </rPh>
    <rPh sb="8" eb="11">
      <t>ジンケンヒ</t>
    </rPh>
    <rPh sb="11" eb="13">
      <t>イガイ</t>
    </rPh>
    <phoneticPr fontId="2"/>
  </si>
  <si>
    <t>業務費用
（人件費）</t>
    <rPh sb="0" eb="2">
      <t>ギョウム</t>
    </rPh>
    <rPh sb="2" eb="4">
      <t>ヒヨウ</t>
    </rPh>
    <rPh sb="6" eb="9">
      <t>ジンケンヒ</t>
    </rPh>
    <phoneticPr fontId="2"/>
  </si>
  <si>
    <t>業務費用
（人件費以外）</t>
    <rPh sb="0" eb="2">
      <t>ギョウム</t>
    </rPh>
    <rPh sb="2" eb="4">
      <t>ヒヨウ</t>
    </rPh>
    <rPh sb="6" eb="9">
      <t>ジンケンヒ</t>
    </rPh>
    <rPh sb="9" eb="11">
      <t>イガイ</t>
    </rPh>
    <phoneticPr fontId="2"/>
  </si>
  <si>
    <t>独法等における
フルコスト合計</t>
    <rPh sb="0" eb="2">
      <t>ドクホウ</t>
    </rPh>
    <rPh sb="2" eb="3">
      <t>ナド</t>
    </rPh>
    <rPh sb="13" eb="15">
      <t>ゴウケイ</t>
    </rPh>
    <phoneticPr fontId="2"/>
  </si>
  <si>
    <t>9
= 4＋5＋6＋7</t>
    <phoneticPr fontId="2"/>
  </si>
  <si>
    <t>14 ＝ 10＋12</t>
    <phoneticPr fontId="2"/>
  </si>
  <si>
    <t>16 ＝11＋13</t>
    <phoneticPr fontId="2"/>
  </si>
  <si>
    <t>20
=14+15+16+17+18</t>
    <phoneticPr fontId="2"/>
  </si>
  <si>
    <t>21 = 9+20</t>
    <phoneticPr fontId="2"/>
  </si>
  <si>
    <t>23 ＝22÷21</t>
    <phoneticPr fontId="2"/>
  </si>
  <si>
    <t>32 ＝21÷25</t>
    <phoneticPr fontId="2"/>
  </si>
  <si>
    <t>33 ＝21÷27</t>
    <phoneticPr fontId="2"/>
  </si>
  <si>
    <t>34 ＝21÷29</t>
    <phoneticPr fontId="2"/>
  </si>
  <si>
    <t>35 ＝21÷31</t>
    <phoneticPr fontId="2"/>
  </si>
  <si>
    <t>40 ＝21÷39</t>
    <phoneticPr fontId="2"/>
  </si>
  <si>
    <t>9
= 4＋5＋6＋7</t>
    <phoneticPr fontId="2"/>
  </si>
  <si>
    <t>14 ＝ 10＋12</t>
    <phoneticPr fontId="2"/>
  </si>
  <si>
    <t>21 = 9+20</t>
    <phoneticPr fontId="2"/>
  </si>
  <si>
    <t>33 ＝21÷27</t>
    <phoneticPr fontId="2"/>
  </si>
  <si>
    <t>国</t>
    <rPh sb="0" eb="1">
      <t>クニ</t>
    </rPh>
    <phoneticPr fontId="2"/>
  </si>
  <si>
    <t>独法等</t>
    <rPh sb="0" eb="2">
      <t>ドッポウ</t>
    </rPh>
    <rPh sb="2" eb="3">
      <t>トウ</t>
    </rPh>
    <phoneticPr fontId="2"/>
  </si>
  <si>
    <t>42 = 5 ÷ 8</t>
    <phoneticPr fontId="2"/>
  </si>
  <si>
    <t>42 = 5 ÷ 8</t>
    <phoneticPr fontId="2"/>
  </si>
  <si>
    <t>42 = 5 ÷ 8</t>
    <phoneticPr fontId="2"/>
  </si>
  <si>
    <t>43 = 6 ÷ 8</t>
    <phoneticPr fontId="2"/>
  </si>
  <si>
    <t>43 = 6 ÷ 8</t>
    <phoneticPr fontId="2"/>
  </si>
  <si>
    <t>44 = 14 ÷ 19</t>
    <phoneticPr fontId="2"/>
  </si>
  <si>
    <t>44 = 14 ÷ 19</t>
    <phoneticPr fontId="2"/>
  </si>
  <si>
    <t>45 = 15 ÷ 19</t>
    <phoneticPr fontId="2"/>
  </si>
  <si>
    <t>46 = 16 ÷ 19</t>
    <phoneticPr fontId="2"/>
  </si>
  <si>
    <t>47 = 17 ÷ 19</t>
    <phoneticPr fontId="2"/>
  </si>
  <si>
    <t>48 = 18 ÷ 19</t>
    <phoneticPr fontId="2"/>
  </si>
  <si>
    <t>48 = 18 ÷ 19</t>
    <phoneticPr fontId="2"/>
  </si>
  <si>
    <t>直接行政サービス事業</t>
  </si>
  <si>
    <t>直接型</t>
  </si>
  <si>
    <t>間接型</t>
    <phoneticPr fontId="2"/>
  </si>
  <si>
    <t>資源配分事業</t>
  </si>
  <si>
    <t>獣医師国家試験業務</t>
  </si>
  <si>
    <t>水産資源調査・評価に係る業務</t>
  </si>
  <si>
    <t>引受件数（件）</t>
    <rPh sb="0" eb="1">
      <t>ヒ</t>
    </rPh>
    <rPh sb="1" eb="2">
      <t>ウ</t>
    </rPh>
    <rPh sb="2" eb="4">
      <t>ケンスウ</t>
    </rPh>
    <rPh sb="5" eb="6">
      <t>ケン</t>
    </rPh>
    <phoneticPr fontId="2"/>
  </si>
  <si>
    <t>交付件数（件）</t>
    <rPh sb="0" eb="2">
      <t>コウフ</t>
    </rPh>
    <rPh sb="2" eb="4">
      <t>ケンスウ</t>
    </rPh>
    <rPh sb="5" eb="6">
      <t>ケン</t>
    </rPh>
    <phoneticPr fontId="2"/>
  </si>
  <si>
    <t>商談件数（件）</t>
    <rPh sb="0" eb="2">
      <t>ショウダン</t>
    </rPh>
    <rPh sb="2" eb="4">
      <t>ケンスウ</t>
    </rPh>
    <rPh sb="5" eb="6">
      <t>ケン</t>
    </rPh>
    <phoneticPr fontId="2"/>
  </si>
  <si>
    <t>41
＝（4＋14＋15）
÷21</t>
    <phoneticPr fontId="2"/>
  </si>
  <si>
    <t>強い農業づくり交付金事業</t>
    <rPh sb="10" eb="12">
      <t>ジギョウ</t>
    </rPh>
    <phoneticPr fontId="2"/>
  </si>
  <si>
    <t>【留意事項】</t>
    <phoneticPr fontId="2"/>
  </si>
  <si>
    <t>・</t>
    <phoneticPr fontId="2"/>
  </si>
  <si>
    <t>データベースにおける計数については、原則として表示単位未満切り捨てで処理しております。</t>
    <phoneticPr fontId="2"/>
  </si>
  <si>
    <t>このため、合計額が一致しないことがあります。</t>
    <phoneticPr fontId="2"/>
  </si>
  <si>
    <t>データベースにおける割合については、原則として小数点第3位を四捨五入して表示しています。</t>
    <phoneticPr fontId="2"/>
  </si>
  <si>
    <t>・</t>
    <phoneticPr fontId="2"/>
  </si>
  <si>
    <t>平成27年度の「退職給付引当金繰入額」については、平成25年1月から平成26年7月にかけて</t>
    <phoneticPr fontId="2"/>
  </si>
  <si>
    <t>段階的に行われた退職手当の支給水準の引き下げの影響による退職給付引当金繰入額の</t>
    <phoneticPr fontId="2"/>
  </si>
  <si>
    <t>減少効果が、段階的引き下げの完了により無くなったこと等により、個別の事業・業務毎の</t>
    <phoneticPr fontId="2"/>
  </si>
  <si>
    <t>要因とは関係なく、増加している場合があります。</t>
    <phoneticPr fontId="2"/>
  </si>
  <si>
    <t>１．目的</t>
    <phoneticPr fontId="2"/>
  </si>
  <si>
    <t>○</t>
    <phoneticPr fontId="2"/>
  </si>
  <si>
    <t>　政策別コスト情報は、省庁の政策ごとのコストを表示したセグメント情報であり、</t>
    <phoneticPr fontId="2"/>
  </si>
  <si>
    <t>人件費や事務費を含むフルコストで特定の政策に係る費用を一覧できることにより、</t>
    <phoneticPr fontId="2"/>
  </si>
  <si>
    <t>①コストの経年変化や他事業との比較分析が可能となり、②行政活動に関する国民の</t>
    <phoneticPr fontId="2"/>
  </si>
  <si>
    <t>理解の促進が図れること等を目的として作成・公表しておりますが、その一方で、政</t>
    <phoneticPr fontId="2"/>
  </si>
  <si>
    <t>策別コスト情報には一つの政策単位に複数の事業が含まれており、コストの集計単位</t>
    <phoneticPr fontId="2"/>
  </si>
  <si>
    <t>が大きいためにフルコストの分析が難しいといった課題があります。</t>
    <phoneticPr fontId="2"/>
  </si>
  <si>
    <t>　財政制度等審議会財政制度分科会法制・公会計部会に設置した「財務書類等の一層</t>
    <phoneticPr fontId="2"/>
  </si>
  <si>
    <t>の活用に向けたワーキンググループ」での議論をとりまとめ、平成27年4月30日に</t>
    <phoneticPr fontId="2"/>
  </si>
  <si>
    <t>公表した「財務書類等の一層の活用に向けて（報告書）」では、「フルコスト情報の把</t>
    <phoneticPr fontId="2"/>
  </si>
  <si>
    <t>握」をあげております。</t>
    <phoneticPr fontId="2"/>
  </si>
  <si>
    <t>　今回「政策別コスト情報の改善」の取組として、試行的に代表的な個別事業につい</t>
    <phoneticPr fontId="2"/>
  </si>
  <si>
    <t>○</t>
    <phoneticPr fontId="2"/>
  </si>
  <si>
    <t>てのフルコストを算定し、公表することとしました。</t>
    <phoneticPr fontId="2"/>
  </si>
  <si>
    <t>　この取組により、以下のような効果があると考えられます。</t>
    <phoneticPr fontId="2"/>
  </si>
  <si>
    <t>　省庁別財務書類や政策別コスト情報の参考情報として、個別事業のフルコスト情報</t>
    <phoneticPr fontId="2"/>
  </si>
  <si>
    <t>を国民の皆様に開示することにより、国民の皆様に各省庁等の政策に関する理解を深</t>
    <phoneticPr fontId="2"/>
  </si>
  <si>
    <t>めていただくとともに、職員のコスト意識を向上させ、より効率的・効果的な事業の</t>
    <phoneticPr fontId="2"/>
  </si>
  <si>
    <t>執行に努めてまいります。</t>
    <phoneticPr fontId="2"/>
  </si>
  <si>
    <t>２．フルコスト情報の見方</t>
    <phoneticPr fontId="2"/>
  </si>
  <si>
    <t>（１）事業・業務に係るフルコスト・中間コスト（間接経費）</t>
    <phoneticPr fontId="2"/>
  </si>
  <si>
    <t>　フルコスト：国が直接行政サービスを実施するに当たってのコストの総額を示して</t>
    <phoneticPr fontId="2"/>
  </si>
  <si>
    <t>　　　　　　　います。</t>
    <phoneticPr fontId="2"/>
  </si>
  <si>
    <t>　中間コスト：国から交付された資金が最終的に国民に行き渡るまでにかかったコス</t>
    <phoneticPr fontId="2"/>
  </si>
  <si>
    <t>　　　　　　  トの総額を示しています。</t>
    <phoneticPr fontId="2"/>
  </si>
  <si>
    <t>（２）単位当たりコスト</t>
    <phoneticPr fontId="2"/>
  </si>
  <si>
    <t>　フルコスト・中間コスト（間接経費）をその行政サービスを利用した利用者数など</t>
    <phoneticPr fontId="2"/>
  </si>
  <si>
    <t>で割って算出しています。事業の大まかなボリュームを把握するための指標となりま</t>
    <phoneticPr fontId="2"/>
  </si>
  <si>
    <t>す。</t>
    <phoneticPr fontId="2"/>
  </si>
  <si>
    <t>（３）現金の給付額（発生主義ベース、「資源配分事業」のみ）</t>
    <phoneticPr fontId="2"/>
  </si>
  <si>
    <t>　国から交付された現金の総額を示しています。</t>
    <phoneticPr fontId="2"/>
  </si>
  <si>
    <t>（４）自己収入</t>
    <phoneticPr fontId="2"/>
  </si>
  <si>
    <t>　当該事業・業務の実施に伴って発生するコストの財源として、税以外で直接受け入</t>
    <phoneticPr fontId="2"/>
  </si>
  <si>
    <t>れた収入を示しています。</t>
    <phoneticPr fontId="2"/>
  </si>
  <si>
    <t>（５）間接コスト率（中間コスト（間接経費）のみ）</t>
    <phoneticPr fontId="2"/>
  </si>
  <si>
    <t>　国から交付された資金の総額に対して、その資金を交付するのにかかったコスト総</t>
    <phoneticPr fontId="2"/>
  </si>
  <si>
    <t>額の割合です。</t>
    <phoneticPr fontId="2"/>
  </si>
  <si>
    <t>（６）自己収入比率</t>
    <phoneticPr fontId="2"/>
  </si>
  <si>
    <t>（７）その他のコスト</t>
    <phoneticPr fontId="2"/>
  </si>
  <si>
    <t>　地方公共団体を通じて実施している国の事業で、国がその事務経費を補助金・負担</t>
    <phoneticPr fontId="2"/>
  </si>
  <si>
    <t>金等という形で負担しているものについて、その予算科目と金額を参考として掲記し</t>
    <phoneticPr fontId="2"/>
  </si>
  <si>
    <t>ています。</t>
    <phoneticPr fontId="2"/>
  </si>
  <si>
    <t>　　　　　　　　個別事業のフルコスト情報の開示について</t>
    <phoneticPr fontId="2"/>
  </si>
  <si>
    <t>戦略的輸出拡大サポート事業（商談会及び見本市への出展等サポート）</t>
    <phoneticPr fontId="2"/>
  </si>
  <si>
    <t/>
  </si>
  <si>
    <t>農業共済事業事務費負担金事業</t>
    <rPh sb="12" eb="14">
      <t>ジギョウ</t>
    </rPh>
    <phoneticPr fontId="2"/>
  </si>
  <si>
    <t>申込者数（人）</t>
    <rPh sb="0" eb="2">
      <t>モウシコミ</t>
    </rPh>
    <rPh sb="2" eb="3">
      <t>シャ</t>
    </rPh>
    <rPh sb="3" eb="4">
      <t>スウ</t>
    </rPh>
    <rPh sb="5" eb="6">
      <t>ニン</t>
    </rPh>
    <phoneticPr fontId="2"/>
  </si>
  <si>
    <t>　また、「業務実施に伴い当該政策にかかるコストの財源として、税以外で直接受け</t>
    <phoneticPr fontId="2"/>
  </si>
  <si>
    <t>入れた収入」以外の収入であっても、当該事業・業務の実施に伴って、発生する収入</t>
    <phoneticPr fontId="2"/>
  </si>
  <si>
    <t>で、当該事業・業務の実施に係るフルコストとその収入の対応関係を見る意味で意義</t>
    <phoneticPr fontId="2"/>
  </si>
  <si>
    <t>があると考えられるものについても「自己収入」として掲記しています。</t>
    <phoneticPr fontId="2"/>
  </si>
  <si>
    <t>　フルコスト等算定事業のコストに対する「自己収入」の割合です。</t>
    <rPh sb="20" eb="22">
      <t>ジコ</t>
    </rPh>
    <phoneticPr fontId="2"/>
  </si>
  <si>
    <t>該当計数が皆無の場合には空欄としています。</t>
    <rPh sb="12" eb="14">
      <t>クウラン</t>
    </rPh>
    <phoneticPr fontId="2"/>
  </si>
  <si>
    <t>商談件数（件）</t>
  </si>
  <si>
    <t>利用者数（参加事業者数）（社・団体）</t>
  </si>
  <si>
    <t>成約件数（件）</t>
  </si>
  <si>
    <t>利用者数（参加事業者数）（社・団体）</t>
    <rPh sb="0" eb="2">
      <t>リヨウ</t>
    </rPh>
    <rPh sb="2" eb="3">
      <t>シャ</t>
    </rPh>
    <rPh sb="3" eb="4">
      <t>スウ</t>
    </rPh>
    <rPh sb="5" eb="7">
      <t>サンカ</t>
    </rPh>
    <rPh sb="7" eb="9">
      <t>ジギョウ</t>
    </rPh>
    <rPh sb="9" eb="10">
      <t>シャ</t>
    </rPh>
    <rPh sb="10" eb="11">
      <t>スウ</t>
    </rPh>
    <rPh sb="13" eb="14">
      <t>シャ</t>
    </rPh>
    <rPh sb="15" eb="17">
      <t>ダンタイ</t>
    </rPh>
    <phoneticPr fontId="2"/>
  </si>
  <si>
    <t>フルコスト合計
チェック欄</t>
    <rPh sb="5" eb="7">
      <t>ゴウケイ</t>
    </rPh>
    <rPh sb="12" eb="13">
      <t>ラン</t>
    </rPh>
    <phoneticPr fontId="2"/>
  </si>
  <si>
    <t>自己収入比率
チェック欄</t>
    <rPh sb="0" eb="2">
      <t>ジコ</t>
    </rPh>
    <rPh sb="2" eb="4">
      <t>シュウニュウ</t>
    </rPh>
    <rPh sb="4" eb="6">
      <t>ヒリツ</t>
    </rPh>
    <rPh sb="11" eb="12">
      <t>ラン</t>
    </rPh>
    <phoneticPr fontId="2"/>
  </si>
  <si>
    <t>間接コスト率
チェック欄</t>
    <rPh sb="0" eb="2">
      <t>カンセツ</t>
    </rPh>
    <rPh sb="5" eb="6">
      <t>リツ</t>
    </rPh>
    <rPh sb="11" eb="12">
      <t>ラン</t>
    </rPh>
    <phoneticPr fontId="2"/>
  </si>
  <si>
    <t>人件費比率
チェック欄</t>
    <rPh sb="0" eb="3">
      <t>ジンケンヒ</t>
    </rPh>
    <rPh sb="3" eb="5">
      <t>ヒリツ</t>
    </rPh>
    <rPh sb="10" eb="11">
      <t>ラン</t>
    </rPh>
    <phoneticPr fontId="2"/>
  </si>
  <si>
    <t>平成30年度決算分</t>
    <rPh sb="0" eb="2">
      <t>ヘイセイ</t>
    </rPh>
    <rPh sb="4" eb="6">
      <t>ネンド</t>
    </rPh>
    <rPh sb="6" eb="8">
      <t>ケッサン</t>
    </rPh>
    <rPh sb="8" eb="9">
      <t>ブン</t>
    </rPh>
    <phoneticPr fontId="2"/>
  </si>
  <si>
    <t>（注）人員数は、「人にかかるコスト」等を算出する際に把握した事業・業務に従事した各職員の事業・業務に係る概ねの業務量の割合の合計値を参考として表示したものであり、事業・業務に実際に従事している「実員数」や「定員数」を表すものではありません。</t>
    <rPh sb="33" eb="35">
      <t>ギョウム</t>
    </rPh>
    <rPh sb="47" eb="49">
      <t>ギョウム</t>
    </rPh>
    <rPh sb="84" eb="86">
      <t>ギョウム</t>
    </rPh>
    <phoneticPr fontId="10"/>
  </si>
  <si>
    <t>（その他）損益外減損損失相当額等</t>
    <rPh sb="3" eb="4">
      <t>タ</t>
    </rPh>
    <rPh sb="5" eb="7">
      <t>ソンエキ</t>
    </rPh>
    <rPh sb="7" eb="8">
      <t>ガイ</t>
    </rPh>
    <rPh sb="8" eb="10">
      <t>ゲンソン</t>
    </rPh>
    <rPh sb="10" eb="12">
      <t>ソンシツ</t>
    </rPh>
    <rPh sb="12" eb="14">
      <t>ソウトウ</t>
    </rPh>
    <rPh sb="14" eb="15">
      <t>ガク</t>
    </rPh>
    <rPh sb="15" eb="16">
      <t>トウ</t>
    </rPh>
    <phoneticPr fontId="2"/>
  </si>
  <si>
    <t>輸出入植物検疫件数（件）</t>
    <phoneticPr fontId="2"/>
  </si>
  <si>
    <t>輸出入植物検疫件数（件）</t>
    <phoneticPr fontId="2"/>
  </si>
  <si>
    <t>資源評価対象魚種数（魚種）</t>
    <rPh sb="0" eb="2">
      <t>シゲン</t>
    </rPh>
    <rPh sb="2" eb="4">
      <t>ヒョウカ</t>
    </rPh>
    <rPh sb="4" eb="6">
      <t>タイショウ</t>
    </rPh>
    <rPh sb="6" eb="7">
      <t>サカナ</t>
    </rPh>
    <rPh sb="8" eb="9">
      <t>スウ</t>
    </rPh>
    <rPh sb="10" eb="11">
      <t>ギョ</t>
    </rPh>
    <rPh sb="11" eb="12">
      <t>シュ</t>
    </rPh>
    <phoneticPr fontId="2"/>
  </si>
  <si>
    <t>引受件数（件）</t>
    <rPh sb="5" eb="6">
      <t>ケン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</si>
</sst>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00_);[Red]\(0.00\)"/>
    <numFmt numFmtId="177" formatCode="#,##0_ ;[Red]\-#,##0\ "/>
    <numFmt numFmtId="178" formatCode="0.0_ ;[Red]\-0.0\ "/>
    <numFmt numFmtId="179" formatCode="0.00_ ;[Red]\-0.00\ "/>
    <numFmt numFmtId="180" formatCode="#,##0.0;[Red]\-#,##0.0"/>
    <numFmt numFmtId="181" formatCode="#,##0.0_ ;[Red]\-#,##0.0\ "/>
    <numFmt numFmtId="182" formatCode="#,##0.0000_ ;[Red]\-#,##0.0000\ "/>
  </numFmts>
  <fonts count="22"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sz val="6"/>
      <name val="ＭＳ Ｐゴシック"/>
      <family val="3"/>
      <charset val="128"/>
      <scheme val="minor"/>
    </font>
    <font>
      <sz val="9"/>
      <color theme="1"/>
      <name val="ＭＳ Ｐゴシック"/>
      <family val="2"/>
      <charset val="128"/>
      <scheme val="minor"/>
    </font>
    <font>
      <sz val="9"/>
      <color theme="1"/>
      <name val="ＭＳ Ｐゴシック"/>
      <family val="3"/>
      <charset val="128"/>
      <scheme val="minor"/>
    </font>
    <font>
      <sz val="10"/>
      <color theme="1"/>
      <name val="ＭＳ Ｐゴシック"/>
      <family val="2"/>
      <charset val="128"/>
      <scheme val="minor"/>
    </font>
    <font>
      <sz val="8"/>
      <color theme="1"/>
      <name val="ＭＳ Ｐゴシック"/>
      <family val="2"/>
      <charset val="128"/>
      <scheme val="minor"/>
    </font>
    <font>
      <sz val="11"/>
      <name val="ＭＳ Ｐゴシック"/>
      <family val="2"/>
      <charset val="128"/>
      <scheme val="minor"/>
    </font>
    <font>
      <sz val="11"/>
      <name val="ＭＳ Ｐゴシック"/>
      <family val="3"/>
      <charset val="128"/>
    </font>
    <font>
      <sz val="6"/>
      <name val="ＭＳ Ｐゴシック"/>
      <family val="3"/>
      <charset val="128"/>
    </font>
    <font>
      <sz val="12"/>
      <color theme="1"/>
      <name val="ＭＳ Ｐゴシック"/>
      <family val="2"/>
      <charset val="128"/>
      <scheme val="minor"/>
    </font>
    <font>
      <sz val="12"/>
      <color theme="1"/>
      <name val="ＭＳ Ｐゴシック"/>
      <family val="3"/>
      <charset val="128"/>
      <scheme val="minor"/>
    </font>
    <font>
      <sz val="11"/>
      <color theme="1"/>
      <name val="ＭＳ Ｐゴシック"/>
      <family val="3"/>
      <charset val="128"/>
      <scheme val="minor"/>
    </font>
    <font>
      <sz val="10"/>
      <color theme="1"/>
      <name val="ＭＳ Ｐゴシック"/>
      <family val="3"/>
      <charset val="128"/>
      <scheme val="minor"/>
    </font>
    <font>
      <sz val="11"/>
      <name val="ＭＳ Ｐゴシック"/>
      <family val="3"/>
      <charset val="128"/>
      <scheme val="minor"/>
    </font>
    <font>
      <sz val="14"/>
      <color theme="1"/>
      <name val="ＭＳ Ｐゴシック"/>
      <family val="3"/>
      <charset val="128"/>
      <scheme val="minor"/>
    </font>
    <font>
      <sz val="11"/>
      <color theme="1"/>
      <name val="ＭＳ 明朝"/>
      <family val="1"/>
      <charset val="128"/>
    </font>
    <font>
      <sz val="12"/>
      <color theme="1"/>
      <name val="ＭＳ 明朝"/>
      <family val="1"/>
      <charset val="128"/>
    </font>
    <font>
      <b/>
      <sz val="14"/>
      <color theme="1"/>
      <name val="ＭＳ 明朝"/>
      <family val="1"/>
      <charset val="128"/>
    </font>
    <font>
      <b/>
      <u/>
      <sz val="12"/>
      <color theme="1"/>
      <name val="ＭＳ 明朝"/>
      <family val="1"/>
      <charset val="128"/>
    </font>
    <font>
      <sz val="8"/>
      <color theme="1"/>
      <name val="ＭＳ Ｐゴシック"/>
      <family val="3"/>
      <charset val="128"/>
      <scheme val="minor"/>
    </font>
  </fonts>
  <fills count="3">
    <fill>
      <patternFill patternType="none"/>
    </fill>
    <fill>
      <patternFill patternType="gray125"/>
    </fill>
    <fill>
      <patternFill patternType="solid">
        <fgColor theme="2" tint="-0.499984740745262"/>
        <bgColor indexed="64"/>
      </patternFill>
    </fill>
  </fills>
  <borders count="16">
    <border>
      <left/>
      <right/>
      <top/>
      <bottom/>
      <diagonal/>
    </border>
    <border>
      <left style="thin">
        <color indexed="64"/>
      </left>
      <right style="thin">
        <color indexed="64"/>
      </right>
      <top style="thin">
        <color indexed="64"/>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diagonal/>
    </border>
    <border>
      <left/>
      <right/>
      <top style="thin">
        <color auto="1"/>
      </top>
      <bottom style="thin">
        <color auto="1"/>
      </bottom>
      <diagonal/>
    </border>
    <border>
      <left/>
      <right style="thin">
        <color indexed="64"/>
      </right>
      <top style="thin">
        <color indexed="64"/>
      </top>
      <bottom style="thin">
        <color auto="1"/>
      </bottom>
      <diagonal/>
    </border>
    <border>
      <left style="thin">
        <color auto="1"/>
      </left>
      <right/>
      <top/>
      <bottom style="thin">
        <color auto="1"/>
      </bottom>
      <diagonal/>
    </border>
    <border>
      <left/>
      <right/>
      <top style="thin">
        <color auto="1"/>
      </top>
      <bottom/>
      <diagonal/>
    </border>
    <border>
      <left/>
      <right style="thin">
        <color auto="1"/>
      </right>
      <top style="thin">
        <color auto="1"/>
      </top>
      <bottom/>
      <diagonal/>
    </border>
    <border>
      <left/>
      <right style="thin">
        <color auto="1"/>
      </right>
      <top/>
      <bottom style="thin">
        <color auto="1"/>
      </bottom>
      <diagonal/>
    </border>
    <border>
      <left style="double">
        <color indexed="64"/>
      </left>
      <right style="double">
        <color indexed="64"/>
      </right>
      <top style="double">
        <color indexed="64"/>
      </top>
      <bottom/>
      <diagonal/>
    </border>
    <border>
      <left style="double">
        <color indexed="64"/>
      </left>
      <right style="double">
        <color indexed="64"/>
      </right>
      <top/>
      <bottom style="thin">
        <color auto="1"/>
      </bottom>
      <diagonal/>
    </border>
    <border>
      <left style="double">
        <color indexed="64"/>
      </left>
      <right style="double">
        <color indexed="64"/>
      </right>
      <top style="thin">
        <color auto="1"/>
      </top>
      <bottom style="thin">
        <color auto="1"/>
      </bottom>
      <diagonal/>
    </border>
  </borders>
  <cellStyleXfs count="5">
    <xf numFmtId="0" fontId="0" fillId="0" borderId="0">
      <alignment vertical="center"/>
    </xf>
    <xf numFmtId="38" fontId="1" fillId="0" borderId="0" applyFont="0" applyFill="0" applyBorder="0" applyAlignment="0" applyProtection="0">
      <alignment vertical="center"/>
    </xf>
    <xf numFmtId="0" fontId="9" fillId="0" borderId="0">
      <alignment vertical="center"/>
    </xf>
    <xf numFmtId="38" fontId="9" fillId="0" borderId="0" applyFont="0" applyFill="0" applyBorder="0" applyAlignment="0" applyProtection="0">
      <alignment vertical="center"/>
    </xf>
    <xf numFmtId="9" fontId="1" fillId="0" borderId="0" applyFont="0" applyFill="0" applyBorder="0" applyAlignment="0" applyProtection="0">
      <alignment vertical="center"/>
    </xf>
  </cellStyleXfs>
  <cellXfs count="95">
    <xf numFmtId="0" fontId="0" fillId="0" borderId="0" xfId="0">
      <alignment vertical="center"/>
    </xf>
    <xf numFmtId="0" fontId="0" fillId="0" borderId="0" xfId="0" applyAlignment="1">
      <alignment vertical="center" wrapText="1"/>
    </xf>
    <xf numFmtId="0" fontId="0" fillId="0" borderId="0" xfId="0" applyAlignment="1">
      <alignment horizontal="right" vertical="center"/>
    </xf>
    <xf numFmtId="38" fontId="0" fillId="0" borderId="2" xfId="1" applyFont="1" applyFill="1" applyBorder="1">
      <alignment vertical="center"/>
    </xf>
    <xf numFmtId="0" fontId="0" fillId="0" borderId="2" xfId="0" applyFill="1" applyBorder="1">
      <alignment vertical="center"/>
    </xf>
    <xf numFmtId="0" fontId="11" fillId="0" borderId="0" xfId="0" applyFont="1">
      <alignment vertical="center"/>
    </xf>
    <xf numFmtId="2" fontId="0" fillId="0" borderId="0" xfId="0" applyNumberFormat="1">
      <alignment vertical="center"/>
    </xf>
    <xf numFmtId="0" fontId="12" fillId="0" borderId="1" xfId="0" applyFont="1" applyBorder="1" applyAlignment="1">
      <alignment horizontal="center" vertical="center"/>
    </xf>
    <xf numFmtId="0" fontId="12" fillId="0" borderId="1" xfId="0" applyFont="1" applyBorder="1" applyAlignment="1">
      <alignment horizontal="center" vertical="center" wrapText="1"/>
    </xf>
    <xf numFmtId="0" fontId="12" fillId="0" borderId="4" xfId="0" applyFont="1" applyBorder="1" applyAlignment="1">
      <alignment horizontal="center" vertical="center" wrapText="1"/>
    </xf>
    <xf numFmtId="0" fontId="12" fillId="0" borderId="0" xfId="0" applyFont="1">
      <alignment vertical="center"/>
    </xf>
    <xf numFmtId="0" fontId="12" fillId="0" borderId="0" xfId="0" applyFont="1" applyAlignment="1">
      <alignment horizontal="center" vertical="center"/>
    </xf>
    <xf numFmtId="38" fontId="0" fillId="0" borderId="0" xfId="0" applyNumberFormat="1">
      <alignment vertical="center"/>
    </xf>
    <xf numFmtId="0" fontId="12" fillId="0" borderId="12" xfId="0" applyFont="1" applyBorder="1" applyAlignment="1">
      <alignment horizontal="center" vertical="center" wrapText="1"/>
    </xf>
    <xf numFmtId="177" fontId="0" fillId="0" borderId="2" xfId="1" applyNumberFormat="1" applyFont="1" applyFill="1" applyBorder="1">
      <alignment vertical="center"/>
    </xf>
    <xf numFmtId="177" fontId="0" fillId="2" borderId="2" xfId="0" applyNumberFormat="1" applyFill="1" applyBorder="1">
      <alignment vertical="center"/>
    </xf>
    <xf numFmtId="177" fontId="0" fillId="0" borderId="2" xfId="0" applyNumberFormat="1" applyFill="1" applyBorder="1">
      <alignment vertical="center"/>
    </xf>
    <xf numFmtId="0" fontId="12" fillId="0" borderId="4" xfId="0" applyFont="1" applyBorder="1" applyAlignment="1">
      <alignment horizontal="center" vertical="center"/>
    </xf>
    <xf numFmtId="0" fontId="11" fillId="0" borderId="0" xfId="0" applyFont="1" applyAlignment="1">
      <alignment vertical="center" wrapText="1"/>
    </xf>
    <xf numFmtId="0" fontId="11" fillId="0" borderId="0" xfId="0" applyFont="1" applyAlignment="1">
      <alignment horizontal="right" vertical="center"/>
    </xf>
    <xf numFmtId="0" fontId="12" fillId="0" borderId="0" xfId="0" applyFont="1" applyBorder="1" applyAlignment="1">
      <alignment horizontal="right" vertical="center"/>
    </xf>
    <xf numFmtId="0" fontId="12" fillId="0" borderId="6" xfId="0" applyFont="1" applyBorder="1" applyAlignment="1">
      <alignment horizontal="center" vertical="center" wrapText="1"/>
    </xf>
    <xf numFmtId="0" fontId="12" fillId="0" borderId="13" xfId="0" applyFont="1" applyBorder="1" applyAlignment="1">
      <alignment horizontal="center" vertical="center" wrapText="1"/>
    </xf>
    <xf numFmtId="0" fontId="12" fillId="0" borderId="11" xfId="0" applyFont="1" applyBorder="1" applyAlignment="1">
      <alignment horizontal="center" vertical="center" wrapText="1"/>
    </xf>
    <xf numFmtId="0" fontId="12" fillId="0" borderId="1" xfId="0" applyFont="1" applyFill="1" applyBorder="1" applyAlignment="1">
      <alignment horizontal="center" vertical="center" wrapText="1"/>
    </xf>
    <xf numFmtId="0" fontId="12" fillId="0" borderId="9" xfId="0" applyFont="1" applyBorder="1" applyAlignment="1">
      <alignment horizontal="center" vertical="center" wrapText="1"/>
    </xf>
    <xf numFmtId="0" fontId="12" fillId="0" borderId="14" xfId="0" applyFont="1" applyBorder="1" applyAlignment="1">
      <alignment horizontal="center" vertical="center"/>
    </xf>
    <xf numFmtId="0" fontId="12" fillId="0" borderId="14" xfId="0" applyFont="1" applyBorder="1" applyAlignment="1">
      <alignment horizontal="center" vertical="center" wrapText="1"/>
    </xf>
    <xf numFmtId="0" fontId="14" fillId="0" borderId="12" xfId="0" applyFont="1" applyBorder="1" applyAlignment="1">
      <alignment horizontal="center" vertical="center" wrapText="1"/>
    </xf>
    <xf numFmtId="0" fontId="13" fillId="0" borderId="4" xfId="0" applyFont="1" applyBorder="1" applyAlignment="1">
      <alignment horizontal="center" vertical="center" wrapText="1"/>
    </xf>
    <xf numFmtId="0" fontId="0" fillId="2" borderId="1" xfId="0" applyFill="1" applyBorder="1" applyAlignment="1">
      <alignment vertical="center" wrapText="1"/>
    </xf>
    <xf numFmtId="0" fontId="0" fillId="2" borderId="4" xfId="0" applyFill="1" applyBorder="1" applyAlignment="1">
      <alignment horizontal="center" vertical="center"/>
    </xf>
    <xf numFmtId="0" fontId="0" fillId="2" borderId="4" xfId="0" applyFill="1" applyBorder="1" applyAlignment="1">
      <alignment horizontal="center" vertical="center" wrapText="1"/>
    </xf>
    <xf numFmtId="177" fontId="0" fillId="0" borderId="3" xfId="1" applyNumberFormat="1" applyFont="1" applyFill="1" applyBorder="1">
      <alignment vertical="center"/>
    </xf>
    <xf numFmtId="177" fontId="0" fillId="0" borderId="8" xfId="1" applyNumberFormat="1" applyFont="1" applyFill="1" applyBorder="1">
      <alignment vertical="center"/>
    </xf>
    <xf numFmtId="180" fontId="0" fillId="0" borderId="15" xfId="1" applyNumberFormat="1" applyFont="1" applyFill="1" applyBorder="1">
      <alignment vertical="center"/>
    </xf>
    <xf numFmtId="178" fontId="0" fillId="0" borderId="15" xfId="0" applyNumberFormat="1" applyFill="1" applyBorder="1">
      <alignment vertical="center"/>
    </xf>
    <xf numFmtId="179" fontId="0" fillId="0" borderId="2" xfId="0" applyNumberFormat="1" applyFill="1" applyBorder="1">
      <alignment vertical="center"/>
    </xf>
    <xf numFmtId="176" fontId="0" fillId="0" borderId="3" xfId="4" applyNumberFormat="1" applyFont="1" applyFill="1" applyBorder="1">
      <alignment vertical="center"/>
    </xf>
    <xf numFmtId="0" fontId="4" fillId="0" borderId="2" xfId="0" applyFont="1" applyFill="1" applyBorder="1" applyAlignment="1">
      <alignment vertical="center" wrapText="1"/>
    </xf>
    <xf numFmtId="178" fontId="0" fillId="0" borderId="15" xfId="1" applyNumberFormat="1" applyFont="1" applyFill="1" applyBorder="1">
      <alignment vertical="center"/>
    </xf>
    <xf numFmtId="38" fontId="4" fillId="0" borderId="2" xfId="1" applyFont="1" applyFill="1" applyBorder="1" applyAlignment="1">
      <alignment vertical="center" wrapText="1"/>
    </xf>
    <xf numFmtId="38" fontId="0" fillId="0" borderId="2" xfId="1" applyFont="1" applyFill="1" applyBorder="1" applyAlignment="1">
      <alignment vertical="center" wrapText="1"/>
    </xf>
    <xf numFmtId="0" fontId="6" fillId="0" borderId="2" xfId="0" applyFont="1" applyFill="1" applyBorder="1" applyAlignment="1">
      <alignment vertical="center" wrapText="1"/>
    </xf>
    <xf numFmtId="176" fontId="0" fillId="0" borderId="2" xfId="4" applyNumberFormat="1" applyFont="1" applyFill="1" applyBorder="1">
      <alignment vertical="center"/>
    </xf>
    <xf numFmtId="0" fontId="5" fillId="0" borderId="2" xfId="0" applyFont="1" applyFill="1" applyBorder="1" applyAlignment="1">
      <alignment vertical="center" wrapText="1"/>
    </xf>
    <xf numFmtId="38" fontId="7" fillId="0" borderId="2" xfId="1" applyFont="1" applyFill="1" applyBorder="1" applyAlignment="1">
      <alignment vertical="center" wrapText="1"/>
    </xf>
    <xf numFmtId="181" fontId="0" fillId="0" borderId="2" xfId="1" applyNumberFormat="1" applyFont="1" applyFill="1" applyBorder="1">
      <alignment vertical="center"/>
    </xf>
    <xf numFmtId="182" fontId="0" fillId="0" borderId="2" xfId="1" applyNumberFormat="1" applyFont="1" applyFill="1" applyBorder="1">
      <alignment vertical="center"/>
    </xf>
    <xf numFmtId="181" fontId="0" fillId="0" borderId="2" xfId="0" applyNumberFormat="1" applyFill="1" applyBorder="1">
      <alignment vertical="center"/>
    </xf>
    <xf numFmtId="0" fontId="5" fillId="0" borderId="4" xfId="0" applyFont="1" applyBorder="1" applyAlignment="1">
      <alignment horizontal="center" vertical="center" wrapText="1"/>
    </xf>
    <xf numFmtId="0" fontId="12" fillId="0" borderId="0" xfId="0" applyFont="1" applyAlignment="1">
      <alignment vertical="center" wrapText="1"/>
    </xf>
    <xf numFmtId="0" fontId="16" fillId="0" borderId="0" xfId="0" applyFont="1">
      <alignment vertical="center"/>
    </xf>
    <xf numFmtId="0" fontId="17" fillId="0" borderId="0" xfId="0" applyFont="1">
      <alignment vertical="center"/>
    </xf>
    <xf numFmtId="0" fontId="18" fillId="0" borderId="0" xfId="0" applyFont="1">
      <alignment vertical="center"/>
    </xf>
    <xf numFmtId="0" fontId="17" fillId="0" borderId="0" xfId="0" applyFont="1" applyAlignment="1">
      <alignment horizontal="center" vertical="center"/>
    </xf>
    <xf numFmtId="0" fontId="20" fillId="0" borderId="0" xfId="0" applyFont="1">
      <alignment vertical="center"/>
    </xf>
    <xf numFmtId="0" fontId="8" fillId="0" borderId="2" xfId="0" applyFont="1" applyFill="1" applyBorder="1" applyAlignment="1">
      <alignment horizontal="left" vertical="center"/>
    </xf>
    <xf numFmtId="0" fontId="15" fillId="0" borderId="2" xfId="0" applyFont="1" applyFill="1" applyBorder="1" applyAlignment="1">
      <alignment vertical="center" wrapText="1"/>
    </xf>
    <xf numFmtId="0" fontId="15" fillId="0" borderId="2" xfId="0" applyFont="1" applyBorder="1" applyAlignment="1">
      <alignment horizontal="left" vertical="center"/>
    </xf>
    <xf numFmtId="0" fontId="15" fillId="0" borderId="2" xfId="0" applyFont="1" applyBorder="1" applyAlignment="1">
      <alignment vertical="center"/>
    </xf>
    <xf numFmtId="0" fontId="15" fillId="0" borderId="2" xfId="0" applyFont="1" applyBorder="1" applyAlignment="1">
      <alignment vertical="center" wrapText="1"/>
    </xf>
    <xf numFmtId="0" fontId="15" fillId="0" borderId="2" xfId="0" applyFont="1" applyBorder="1">
      <alignment vertical="center"/>
    </xf>
    <xf numFmtId="177" fontId="0" fillId="0" borderId="0" xfId="0" applyNumberFormat="1">
      <alignment vertical="center"/>
    </xf>
    <xf numFmtId="0" fontId="0" fillId="0" borderId="2" xfId="0" applyFont="1" applyFill="1" applyBorder="1" applyAlignment="1">
      <alignment vertical="center" wrapText="1"/>
    </xf>
    <xf numFmtId="0" fontId="13" fillId="0" borderId="2" xfId="0" applyFont="1" applyFill="1" applyBorder="1" applyAlignment="1">
      <alignment vertical="center" wrapText="1"/>
    </xf>
    <xf numFmtId="38" fontId="21" fillId="0" borderId="2" xfId="1" applyFont="1" applyFill="1" applyBorder="1" applyAlignment="1">
      <alignment vertical="center" wrapText="1"/>
    </xf>
    <xf numFmtId="0" fontId="12" fillId="0" borderId="4" xfId="0" applyFont="1" applyBorder="1" applyAlignment="1">
      <alignment horizontal="center" vertical="center"/>
    </xf>
    <xf numFmtId="0" fontId="12" fillId="0" borderId="1" xfId="0" applyFont="1" applyFill="1" applyBorder="1" applyAlignment="1">
      <alignment horizontal="center" vertical="center" wrapText="1"/>
    </xf>
    <xf numFmtId="0" fontId="12" fillId="0" borderId="1" xfId="0" applyFont="1" applyBorder="1" applyAlignment="1">
      <alignment horizontal="center" vertical="center" wrapText="1"/>
    </xf>
    <xf numFmtId="0" fontId="0" fillId="0" borderId="2" xfId="0" applyBorder="1" applyAlignment="1">
      <alignment horizontal="center" vertical="center"/>
    </xf>
    <xf numFmtId="0" fontId="9" fillId="0" borderId="0" xfId="0" applyFont="1" applyAlignment="1">
      <alignment vertical="center"/>
    </xf>
    <xf numFmtId="0" fontId="13" fillId="0" borderId="6" xfId="0" applyFont="1" applyBorder="1" applyAlignment="1">
      <alignment horizontal="center" vertical="center" wrapText="1"/>
    </xf>
    <xf numFmtId="177" fontId="0" fillId="0" borderId="2" xfId="1" applyNumberFormat="1" applyFont="1" applyFill="1" applyBorder="1" applyAlignment="1">
      <alignment horizontal="right" vertical="center"/>
    </xf>
    <xf numFmtId="0" fontId="12" fillId="0" borderId="3" xfId="0" applyFont="1" applyBorder="1" applyAlignment="1">
      <alignment horizontal="center" vertical="center" wrapText="1"/>
    </xf>
    <xf numFmtId="0" fontId="12" fillId="0" borderId="7" xfId="0" applyFont="1" applyBorder="1" applyAlignment="1">
      <alignment horizontal="center" vertical="center" wrapText="1"/>
    </xf>
    <xf numFmtId="0" fontId="12" fillId="0" borderId="10"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1" xfId="0" applyFont="1" applyFill="1" applyBorder="1" applyAlignment="1">
      <alignment horizontal="center" vertical="center" wrapText="1"/>
    </xf>
    <xf numFmtId="0" fontId="12" fillId="0" borderId="5" xfId="0" applyFont="1" applyFill="1" applyBorder="1" applyAlignment="1">
      <alignment horizontal="center" vertical="center" wrapText="1"/>
    </xf>
    <xf numFmtId="0" fontId="12" fillId="0" borderId="1" xfId="0" applyFont="1" applyBorder="1" applyAlignment="1">
      <alignment horizontal="center" vertical="center" wrapText="1"/>
    </xf>
    <xf numFmtId="0" fontId="12" fillId="0" borderId="5" xfId="0" applyFont="1" applyBorder="1" applyAlignment="1">
      <alignment horizontal="center" vertical="center" wrapText="1"/>
    </xf>
    <xf numFmtId="0" fontId="11" fillId="0" borderId="1" xfId="0" applyFont="1" applyBorder="1" applyAlignment="1">
      <alignment horizontal="center" vertical="center"/>
    </xf>
    <xf numFmtId="0" fontId="12" fillId="0" borderId="5" xfId="0" applyFont="1" applyBorder="1" applyAlignment="1">
      <alignment horizontal="center" vertical="center"/>
    </xf>
    <xf numFmtId="0" fontId="12" fillId="0" borderId="3" xfId="0" applyFont="1" applyBorder="1" applyAlignment="1">
      <alignment horizontal="center" vertical="center"/>
    </xf>
    <xf numFmtId="0" fontId="12" fillId="0" borderId="7" xfId="0" applyFont="1" applyBorder="1" applyAlignment="1">
      <alignment horizontal="center" vertical="center"/>
    </xf>
    <xf numFmtId="0" fontId="12" fillId="0" borderId="10" xfId="0" applyFont="1" applyBorder="1" applyAlignment="1">
      <alignment horizontal="center" vertical="center"/>
    </xf>
    <xf numFmtId="0" fontId="12" fillId="0" borderId="8" xfId="0" applyFont="1" applyBorder="1" applyAlignment="1">
      <alignment horizontal="center" vertical="center"/>
    </xf>
    <xf numFmtId="0" fontId="12" fillId="0" borderId="2" xfId="0" applyFont="1" applyFill="1" applyBorder="1" applyAlignment="1">
      <alignment horizontal="center" vertical="center" wrapText="1"/>
    </xf>
    <xf numFmtId="0" fontId="0" fillId="0" borderId="2" xfId="0" applyBorder="1" applyAlignment="1">
      <alignment horizontal="center" vertical="center"/>
    </xf>
    <xf numFmtId="0" fontId="0" fillId="2" borderId="3" xfId="0" applyFill="1" applyBorder="1" applyAlignment="1">
      <alignment horizontal="center" vertical="center" wrapText="1"/>
    </xf>
    <xf numFmtId="0" fontId="0" fillId="2" borderId="8" xfId="0" applyFill="1" applyBorder="1" applyAlignment="1">
      <alignment horizontal="center" vertical="center" wrapText="1"/>
    </xf>
    <xf numFmtId="0" fontId="0" fillId="2" borderId="7" xfId="0" applyFill="1" applyBorder="1" applyAlignment="1">
      <alignment horizontal="center" vertical="center" wrapText="1"/>
    </xf>
    <xf numFmtId="0" fontId="0" fillId="0" borderId="0" xfId="0" applyBorder="1" applyAlignment="1">
      <alignment horizontal="center" vertical="center"/>
    </xf>
    <xf numFmtId="0" fontId="19" fillId="0" borderId="0" xfId="0" applyFont="1" applyAlignment="1">
      <alignment horizontal="left" vertical="center"/>
    </xf>
  </cellXfs>
  <cellStyles count="5">
    <cellStyle name="パーセント" xfId="4" builtinId="5"/>
    <cellStyle name="桁区切り" xfId="1" builtinId="6"/>
    <cellStyle name="桁区切り 2" xfId="3" xr:uid="{00000000-0005-0000-0000-000002000000}"/>
    <cellStyle name="標準" xfId="0" builtinId="0"/>
    <cellStyle name="標準 3" xfId="2" xr:uid="{00000000-0005-0000-0000-000004000000}"/>
  </cellStyles>
  <dxfs count="0"/>
  <tableStyles count="0" defaultTableStyle="TableStyleMedium2" defaultPivotStyle="PivotStyleLight16"/>
  <colors>
    <mruColors>
      <color rgb="FFFFCCCC"/>
      <color rgb="FF66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xdr:col>
      <xdr:colOff>6536</xdr:colOff>
      <xdr:row>2</xdr:row>
      <xdr:rowOff>0</xdr:rowOff>
    </xdr:from>
    <xdr:to>
      <xdr:col>4</xdr:col>
      <xdr:colOff>15875</xdr:colOff>
      <xdr:row>18</xdr:row>
      <xdr:rowOff>0</xdr:rowOff>
    </xdr:to>
    <xdr:sp macro="" textlink="">
      <xdr:nvSpPr>
        <xdr:cNvPr id="3" name="角丸四角形 2">
          <a:extLst>
            <a:ext uri="{FF2B5EF4-FFF2-40B4-BE49-F238E27FC236}">
              <a16:creationId xmlns:a16="http://schemas.microsoft.com/office/drawing/2014/main" id="{00000000-0008-0000-0600-000003000000}"/>
            </a:ext>
          </a:extLst>
        </xdr:cNvPr>
        <xdr:cNvSpPr/>
      </xdr:nvSpPr>
      <xdr:spPr>
        <a:xfrm>
          <a:off x="212911" y="349250"/>
          <a:ext cx="7772214" cy="3460750"/>
        </a:xfrm>
        <a:prstGeom prst="roundRect">
          <a:avLst/>
        </a:prstGeom>
        <a:noFill/>
        <a:ln w="34925">
          <a:solidFill>
            <a:srgbClr val="FFC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38101</xdr:colOff>
      <xdr:row>0</xdr:row>
      <xdr:rowOff>38101</xdr:rowOff>
    </xdr:from>
    <xdr:to>
      <xdr:col>3</xdr:col>
      <xdr:colOff>793751</xdr:colOff>
      <xdr:row>2</xdr:row>
      <xdr:rowOff>95251</xdr:rowOff>
    </xdr:to>
    <xdr:sp macro="" textlink="">
      <xdr:nvSpPr>
        <xdr:cNvPr id="2" name="テキスト ボックス 29">
          <a:extLst>
            <a:ext uri="{FF2B5EF4-FFF2-40B4-BE49-F238E27FC236}">
              <a16:creationId xmlns:a16="http://schemas.microsoft.com/office/drawing/2014/main" id="{00000000-0008-0000-0700-000002000000}"/>
            </a:ext>
          </a:extLst>
        </xdr:cNvPr>
        <xdr:cNvSpPr txBox="1"/>
      </xdr:nvSpPr>
      <xdr:spPr>
        <a:xfrm>
          <a:off x="38101" y="38101"/>
          <a:ext cx="1517650" cy="406400"/>
        </a:xfrm>
        <a:prstGeom prst="rect">
          <a:avLst/>
        </a:prstGeom>
        <a:solidFill>
          <a:schemeClr val="lt1"/>
        </a:solidFill>
        <a:ln w="6350">
          <a:solidFill>
            <a:prstClr val="black"/>
          </a:solid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gn="ctr">
            <a:spcAft>
              <a:spcPts val="0"/>
            </a:spcAft>
          </a:pPr>
          <a:r>
            <a:rPr lang="ja-JP" sz="1600" kern="100">
              <a:effectLst/>
              <a:ea typeface="ＭＳ 明朝" panose="02020609040205080304" pitchFamily="17" charset="-128"/>
              <a:cs typeface="Times New Roman" panose="02020603050405020304" pitchFamily="18" charset="0"/>
            </a:rPr>
            <a:t>参考情報</a:t>
          </a:r>
          <a:endParaRPr lang="ja-JP" sz="1050" kern="100">
            <a:effectLst/>
            <a:ea typeface="ＭＳ 明朝" panose="02020609040205080304" pitchFamily="17" charset="-128"/>
            <a:cs typeface="Times New Roman" panose="02020603050405020304" pitchFamily="18" charset="0"/>
          </a:endParaRPr>
        </a:p>
        <a:p>
          <a:pPr algn="ctr">
            <a:spcAft>
              <a:spcPts val="0"/>
            </a:spcAft>
          </a:pPr>
          <a:r>
            <a:rPr lang="en-US" sz="1600" kern="100">
              <a:effectLst/>
              <a:ea typeface="ＭＳ 明朝" panose="02020609040205080304" pitchFamily="17" charset="-128"/>
              <a:cs typeface="Times New Roman" panose="02020603050405020304" pitchFamily="18" charset="0"/>
            </a:rPr>
            <a:t> </a:t>
          </a:r>
          <a:endParaRPr lang="ja-JP" sz="1050" kern="100">
            <a:effectLst/>
            <a:ea typeface="ＭＳ 明朝" panose="02020609040205080304" pitchFamily="17" charset="-128"/>
            <a:cs typeface="Times New Roman" panose="02020603050405020304" pitchFamily="18" charset="0"/>
          </a:endParaRPr>
        </a:p>
      </xdr:txBody>
    </xdr:sp>
    <xdr:clientData/>
  </xdr:twoCellAnchor>
  <xdr:twoCellAnchor>
    <xdr:from>
      <xdr:col>3</xdr:col>
      <xdr:colOff>104776</xdr:colOff>
      <xdr:row>18</xdr:row>
      <xdr:rowOff>38100</xdr:rowOff>
    </xdr:from>
    <xdr:to>
      <xdr:col>3</xdr:col>
      <xdr:colOff>6207126</xdr:colOff>
      <xdr:row>25</xdr:row>
      <xdr:rowOff>76200</xdr:rowOff>
    </xdr:to>
    <xdr:sp macro="" textlink="">
      <xdr:nvSpPr>
        <xdr:cNvPr id="3" name="角丸四角形 2">
          <a:extLst>
            <a:ext uri="{FF2B5EF4-FFF2-40B4-BE49-F238E27FC236}">
              <a16:creationId xmlns:a16="http://schemas.microsoft.com/office/drawing/2014/main" id="{00000000-0008-0000-0700-000003000000}"/>
            </a:ext>
          </a:extLst>
        </xdr:cNvPr>
        <xdr:cNvSpPr/>
      </xdr:nvSpPr>
      <xdr:spPr>
        <a:xfrm>
          <a:off x="866776" y="3451225"/>
          <a:ext cx="6102350" cy="1371600"/>
        </a:xfrm>
        <a:prstGeom prst="roundRect">
          <a:avLst/>
        </a:prstGeom>
        <a:solidFill>
          <a:sysClr val="window" lastClr="FFFFFF"/>
        </a:solidFill>
        <a:ln w="25400" cap="flat" cmpd="sng" algn="ctr">
          <a:solidFill>
            <a:schemeClr val="tx1"/>
          </a:solidFill>
          <a:prstDash val="solid"/>
        </a:ln>
        <a:effectLst/>
      </xdr:spPr>
      <xdr:txBody>
        <a:bodyPr rot="0" spcFirstLastPara="0" vert="horz" wrap="square" lIns="91440" tIns="45720" rIns="91440" bIns="45720" numCol="1" spcCol="0" rtlCol="0" fromWordArt="0" anchor="t" anchorCtr="0" forceAA="0" compatLnSpc="1">
          <a:prstTxWarp prst="textNoShape">
            <a:avLst/>
          </a:prstTxWarp>
          <a:noAutofit/>
        </a:bodyPr>
        <a:lstStyle/>
        <a:p>
          <a:pPr algn="l">
            <a:spcAft>
              <a:spcPts val="0"/>
            </a:spcAft>
          </a:pPr>
          <a:r>
            <a:rPr lang="ja-JP" sz="1100" u="sng" kern="100">
              <a:effectLst/>
              <a:latin typeface="Century" panose="02040604050505020304" pitchFamily="18" charset="0"/>
              <a:ea typeface="ＭＳ 明朝" panose="02020609040205080304" pitchFamily="17" charset="-128"/>
              <a:cs typeface="Times New Roman" panose="02020603050405020304" pitchFamily="18" charset="0"/>
            </a:rPr>
            <a:t>「財務書類等の一層の活用に向けて（報告書）」（抜粋）</a:t>
          </a:r>
          <a:endParaRPr lang="ja-JP" sz="1100" kern="100">
            <a:effectLst/>
            <a:latin typeface="Century" panose="02040604050505020304" pitchFamily="18" charset="0"/>
            <a:ea typeface="ＭＳ 明朝" panose="02020609040205080304" pitchFamily="17" charset="-128"/>
            <a:cs typeface="Times New Roman" panose="02020603050405020304" pitchFamily="18" charset="0"/>
          </a:endParaRPr>
        </a:p>
        <a:p>
          <a:pPr algn="l">
            <a:spcAft>
              <a:spcPts val="0"/>
            </a:spcAft>
          </a:pPr>
          <a:r>
            <a:rPr lang="ja-JP" sz="1100" kern="100">
              <a:effectLst/>
              <a:latin typeface="Century" panose="02040604050505020304" pitchFamily="18" charset="0"/>
              <a:ea typeface="ＭＳ 明朝" panose="02020609040205080304" pitchFamily="17" charset="-128"/>
              <a:cs typeface="Times New Roman" panose="02020603050405020304" pitchFamily="18" charset="0"/>
            </a:rPr>
            <a:t>第２ 活用の方向性</a:t>
          </a:r>
        </a:p>
        <a:p>
          <a:pPr algn="l">
            <a:spcAft>
              <a:spcPts val="0"/>
            </a:spcAft>
          </a:pPr>
          <a:r>
            <a:rPr lang="ja-JP" sz="1100" kern="100">
              <a:effectLst/>
              <a:latin typeface="Century" panose="02040604050505020304" pitchFamily="18" charset="0"/>
              <a:ea typeface="ＭＳ 明朝" panose="02020609040205080304" pitchFamily="17" charset="-128"/>
              <a:cs typeface="Times New Roman" panose="02020603050405020304" pitchFamily="18" charset="0"/>
            </a:rPr>
            <a:t>（３）行政活動の効率化・適正化のための活用</a:t>
          </a:r>
        </a:p>
        <a:p>
          <a:pPr marL="266700" indent="133350" algn="l">
            <a:spcAft>
              <a:spcPts val="0"/>
            </a:spcAft>
          </a:pPr>
          <a:r>
            <a:rPr lang="ja-JP" sz="1100" kern="100">
              <a:effectLst/>
              <a:latin typeface="Century" panose="02040604050505020304" pitchFamily="18" charset="0"/>
              <a:ea typeface="ＭＳ 明朝" panose="02020609040205080304" pitchFamily="17" charset="-128"/>
              <a:cs typeface="Times New Roman" panose="02020603050405020304" pitchFamily="18" charset="0"/>
            </a:rPr>
            <a:t>フルコスト情報の把握・活用により、行政活動の効率化・適正化が可能となるのではないか。</a:t>
          </a:r>
        </a:p>
      </xdr:txBody>
    </xdr:sp>
    <xdr:clientData/>
  </xdr:twoCellAnchor>
  <xdr:twoCellAnchor>
    <xdr:from>
      <xdr:col>3</xdr:col>
      <xdr:colOff>142876</xdr:colOff>
      <xdr:row>32</xdr:row>
      <xdr:rowOff>28574</xdr:rowOff>
    </xdr:from>
    <xdr:to>
      <xdr:col>3</xdr:col>
      <xdr:colOff>6238875</xdr:colOff>
      <xdr:row>44</xdr:row>
      <xdr:rowOff>127000</xdr:rowOff>
    </xdr:to>
    <xdr:sp macro="" textlink="">
      <xdr:nvSpPr>
        <xdr:cNvPr id="4" name="角丸四角形 3">
          <a:extLst>
            <a:ext uri="{FF2B5EF4-FFF2-40B4-BE49-F238E27FC236}">
              <a16:creationId xmlns:a16="http://schemas.microsoft.com/office/drawing/2014/main" id="{00000000-0008-0000-0700-000004000000}"/>
            </a:ext>
          </a:extLst>
        </xdr:cNvPr>
        <xdr:cNvSpPr/>
      </xdr:nvSpPr>
      <xdr:spPr>
        <a:xfrm>
          <a:off x="904876" y="6108699"/>
          <a:ext cx="6095999" cy="2384426"/>
        </a:xfrm>
        <a:prstGeom prst="roundRect">
          <a:avLst/>
        </a:prstGeom>
        <a:solidFill>
          <a:sysClr val="window" lastClr="FFFFFF"/>
        </a:solidFill>
        <a:ln w="25400" cap="flat" cmpd="sng" algn="ctr">
          <a:solidFill>
            <a:schemeClr val="tx1"/>
          </a:solidFill>
          <a:prstDash val="solid"/>
        </a:ln>
        <a:effectLst/>
      </xdr:spPr>
      <xdr:txBody>
        <a:bodyPr rot="0" spcFirstLastPara="0" vert="horz" wrap="square" lIns="91440" tIns="45720" rIns="91440" bIns="45720" numCol="1" spcCol="0" rtlCol="0" fromWordArt="0" anchor="t" anchorCtr="0" forceAA="0" compatLnSpc="1">
          <a:prstTxWarp prst="textNoShape">
            <a:avLst/>
          </a:prstTxWarp>
          <a:noAutofit/>
        </a:bodyPr>
        <a:lstStyle/>
        <a:p>
          <a:pPr marL="179705" indent="-179705" algn="l">
            <a:lnSpc>
              <a:spcPts val="1800"/>
            </a:lnSpc>
            <a:spcAft>
              <a:spcPts val="0"/>
            </a:spcAft>
          </a:pPr>
          <a:r>
            <a:rPr lang="ja-JP" sz="1200" kern="100">
              <a:effectLst/>
              <a:latin typeface="Century" panose="02040604050505020304" pitchFamily="18" charset="0"/>
              <a:ea typeface="ＭＳ 明朝" panose="02020609040205080304" pitchFamily="17" charset="-128"/>
              <a:cs typeface="Times New Roman" panose="02020603050405020304" pitchFamily="18" charset="0"/>
            </a:rPr>
            <a:t>①　個別事業ごとに要する人件費や事務費に加え、減価償却費や退職給付引当金繰入額といった現金収支を伴わないコストを含むフルコストが明らかになる。</a:t>
          </a:r>
          <a:endParaRPr lang="ja-JP" sz="1050" kern="100">
            <a:effectLst/>
            <a:latin typeface="Century" panose="02040604050505020304" pitchFamily="18" charset="0"/>
            <a:ea typeface="ＭＳ 明朝" panose="02020609040205080304" pitchFamily="17" charset="-128"/>
            <a:cs typeface="Times New Roman" panose="02020603050405020304" pitchFamily="18" charset="0"/>
          </a:endParaRPr>
        </a:p>
        <a:p>
          <a:pPr marL="179705" indent="-179705" algn="l">
            <a:lnSpc>
              <a:spcPts val="1800"/>
            </a:lnSpc>
            <a:spcAft>
              <a:spcPts val="0"/>
            </a:spcAft>
          </a:pPr>
          <a:r>
            <a:rPr lang="ja-JP" sz="1200" kern="100">
              <a:effectLst/>
              <a:latin typeface="Century" panose="02040604050505020304" pitchFamily="18" charset="0"/>
              <a:ea typeface="ＭＳ 明朝" panose="02020609040205080304" pitchFamily="17" charset="-128"/>
              <a:cs typeface="Times New Roman" panose="02020603050405020304" pitchFamily="18" charset="0"/>
            </a:rPr>
            <a:t>②　国から交付された資金が最終的に国民に行き渡るまでにどのようなコストがどのくらい発生しているのかが把握できるようになる。</a:t>
          </a:r>
          <a:endParaRPr lang="ja-JP" sz="1050" kern="100">
            <a:effectLst/>
            <a:latin typeface="Century" panose="02040604050505020304" pitchFamily="18" charset="0"/>
            <a:ea typeface="ＭＳ 明朝" panose="02020609040205080304" pitchFamily="17" charset="-128"/>
            <a:cs typeface="Times New Roman" panose="02020603050405020304" pitchFamily="18" charset="0"/>
          </a:endParaRPr>
        </a:p>
        <a:p>
          <a:pPr marL="179705" indent="-179705" algn="l">
            <a:lnSpc>
              <a:spcPts val="1800"/>
            </a:lnSpc>
            <a:spcAft>
              <a:spcPts val="0"/>
            </a:spcAft>
          </a:pPr>
          <a:r>
            <a:rPr lang="ja-JP" sz="1200" kern="100">
              <a:effectLst/>
              <a:latin typeface="Century" panose="02040604050505020304" pitchFamily="18" charset="0"/>
              <a:ea typeface="ＭＳ 明朝" panose="02020609040205080304" pitchFamily="17" charset="-128"/>
              <a:cs typeface="Times New Roman" panose="02020603050405020304" pitchFamily="18" charset="0"/>
            </a:rPr>
            <a:t>③　利用者</a:t>
          </a:r>
          <a:r>
            <a:rPr lang="en-US" sz="1200" kern="100">
              <a:effectLst/>
              <a:latin typeface="Century" panose="02040604050505020304" pitchFamily="18" charset="0"/>
              <a:ea typeface="ＭＳ 明朝" panose="02020609040205080304" pitchFamily="17" charset="-128"/>
              <a:cs typeface="Times New Roman" panose="02020603050405020304" pitchFamily="18" charset="0"/>
            </a:rPr>
            <a:t>1</a:t>
          </a:r>
          <a:r>
            <a:rPr lang="ja-JP" sz="1200" kern="100">
              <a:effectLst/>
              <a:latin typeface="Century" panose="02040604050505020304" pitchFamily="18" charset="0"/>
              <a:ea typeface="ＭＳ 明朝" panose="02020609040205080304" pitchFamily="17" charset="-128"/>
              <a:cs typeface="Times New Roman" panose="02020603050405020304" pitchFamily="18" charset="0"/>
            </a:rPr>
            <a:t>人当たりなどの「単位当たりコスト」を算出することにより、事業のボリュームを把握できるとともに、事業の効率性の分析が可能となる。</a:t>
          </a:r>
          <a:endParaRPr lang="ja-JP" sz="1050" kern="100">
            <a:effectLst/>
            <a:latin typeface="Century" panose="02040604050505020304" pitchFamily="18" charset="0"/>
            <a:ea typeface="ＭＳ 明朝" panose="02020609040205080304" pitchFamily="17" charset="-128"/>
            <a:cs typeface="Times New Roman" panose="02020603050405020304" pitchFamily="18" charset="0"/>
          </a:endParaRPr>
        </a:p>
        <a:p>
          <a:pPr algn="l">
            <a:spcAft>
              <a:spcPts val="0"/>
            </a:spcAft>
          </a:pPr>
          <a:r>
            <a:rPr lang="en-US" sz="1200" kern="100">
              <a:effectLst/>
              <a:latin typeface="Century" panose="02040604050505020304" pitchFamily="18" charset="0"/>
              <a:ea typeface="ＭＳ 明朝" panose="02020609040205080304" pitchFamily="17" charset="-128"/>
              <a:cs typeface="Times New Roman" panose="02020603050405020304" pitchFamily="18" charset="0"/>
            </a:rPr>
            <a:t> </a:t>
          </a:r>
          <a:endParaRPr lang="ja-JP" sz="1050" kern="100">
            <a:effectLst/>
            <a:latin typeface="Century" panose="02040604050505020304" pitchFamily="18" charset="0"/>
            <a:ea typeface="ＭＳ 明朝" panose="02020609040205080304" pitchFamily="17" charset="-128"/>
            <a:cs typeface="Times New Roman" panose="02020603050405020304" pitchFamily="18" charset="0"/>
          </a:endParaRPr>
        </a:p>
        <a:p>
          <a:pPr algn="l">
            <a:spcAft>
              <a:spcPts val="0"/>
            </a:spcAft>
          </a:pPr>
          <a:r>
            <a:rPr lang="en-US" sz="800" kern="100">
              <a:effectLst/>
              <a:latin typeface="ＭＳ 明朝" panose="02020609040205080304" pitchFamily="17" charset="-128"/>
              <a:ea typeface="ＭＳ 明朝" panose="02020609040205080304" pitchFamily="17" charset="-128"/>
              <a:cs typeface="Times New Roman" panose="02020603050405020304" pitchFamily="18" charset="0"/>
            </a:rPr>
            <a:t> </a:t>
          </a:r>
          <a:endParaRPr lang="ja-JP" sz="1050" kern="100">
            <a:effectLst/>
            <a:latin typeface="Century" panose="02040604050505020304" pitchFamily="18" charset="0"/>
            <a:ea typeface="ＭＳ 明朝" panose="02020609040205080304" pitchFamily="17" charset="-128"/>
            <a:cs typeface="Times New Roman" panose="02020603050405020304" pitchFamily="18" charset="0"/>
          </a:endParaRPr>
        </a:p>
        <a:p>
          <a:pPr algn="l">
            <a:spcAft>
              <a:spcPts val="0"/>
            </a:spcAft>
          </a:pPr>
          <a:r>
            <a:rPr lang="en-US" sz="1050" u="none" strike="noStrike" kern="100">
              <a:effectLst/>
              <a:latin typeface="Century" panose="02040604050505020304" pitchFamily="18" charset="0"/>
              <a:ea typeface="ＭＳ 明朝" panose="02020609040205080304" pitchFamily="17" charset="-128"/>
              <a:cs typeface="Times New Roman" panose="02020603050405020304" pitchFamily="18" charset="0"/>
            </a:rPr>
            <a:t> </a:t>
          </a:r>
          <a:endParaRPr lang="ja-JP" sz="1050" kern="100">
            <a:effectLst/>
            <a:latin typeface="Century" panose="02040604050505020304" pitchFamily="18" charset="0"/>
            <a:ea typeface="ＭＳ 明朝" panose="02020609040205080304" pitchFamily="17" charset="-128"/>
            <a:cs typeface="Times New Roman" panose="02020603050405020304" pitchFamily="18" charset="0"/>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Q16"/>
  <sheetViews>
    <sheetView view="pageBreakPreview" zoomScale="70" zoomScaleNormal="85" zoomScaleSheetLayoutView="70" workbookViewId="0">
      <selection activeCell="AB10" sqref="AB10"/>
    </sheetView>
  </sheetViews>
  <sheetFormatPr defaultRowHeight="13.5" x14ac:dyDescent="0.15"/>
  <cols>
    <col min="1" max="1" width="4.25" customWidth="1"/>
    <col min="2" max="2" width="17.375" customWidth="1"/>
    <col min="3" max="3" width="45.625" style="1" bestFit="1" customWidth="1"/>
    <col min="4" max="4" width="19.625" customWidth="1"/>
    <col min="5" max="5" width="6.875" customWidth="1"/>
    <col min="6" max="40" width="15.375" customWidth="1"/>
    <col min="41" max="41" width="19.125" customWidth="1"/>
    <col min="42" max="43" width="15.375" customWidth="1"/>
  </cols>
  <sheetData>
    <row r="1" spans="1:43" x14ac:dyDescent="0.15">
      <c r="B1" t="s">
        <v>180</v>
      </c>
      <c r="C1" s="1">
        <v>1</v>
      </c>
      <c r="D1">
        <v>2</v>
      </c>
      <c r="E1" s="1">
        <v>3</v>
      </c>
      <c r="F1">
        <v>4</v>
      </c>
      <c r="G1" s="1">
        <v>5</v>
      </c>
      <c r="H1">
        <v>6</v>
      </c>
      <c r="I1" s="1">
        <v>7</v>
      </c>
      <c r="J1">
        <v>8</v>
      </c>
      <c r="K1" s="1">
        <v>9</v>
      </c>
      <c r="L1">
        <v>10</v>
      </c>
      <c r="M1" s="1">
        <v>11</v>
      </c>
      <c r="N1">
        <v>12</v>
      </c>
      <c r="O1" s="1">
        <v>13</v>
      </c>
      <c r="P1">
        <v>14</v>
      </c>
      <c r="Q1" s="1">
        <v>15</v>
      </c>
      <c r="R1">
        <v>16</v>
      </c>
      <c r="S1" s="1">
        <v>17</v>
      </c>
      <c r="T1">
        <v>18</v>
      </c>
      <c r="U1" s="1">
        <v>19</v>
      </c>
      <c r="V1">
        <v>20</v>
      </c>
      <c r="W1" s="1">
        <v>21</v>
      </c>
      <c r="X1">
        <v>22</v>
      </c>
      <c r="Y1" s="1">
        <v>23</v>
      </c>
      <c r="Z1">
        <v>24</v>
      </c>
      <c r="AA1" s="1">
        <v>25</v>
      </c>
      <c r="AB1">
        <v>26</v>
      </c>
      <c r="AC1" s="1">
        <v>27</v>
      </c>
      <c r="AD1">
        <v>28</v>
      </c>
      <c r="AE1" s="1">
        <v>29</v>
      </c>
      <c r="AF1">
        <v>30</v>
      </c>
      <c r="AG1" s="1">
        <v>31</v>
      </c>
      <c r="AH1">
        <v>32</v>
      </c>
      <c r="AI1" s="1">
        <v>33</v>
      </c>
      <c r="AJ1">
        <v>34</v>
      </c>
      <c r="AK1" s="1">
        <v>35</v>
      </c>
      <c r="AL1">
        <v>36</v>
      </c>
      <c r="AM1" s="1">
        <v>37</v>
      </c>
      <c r="AN1">
        <v>38</v>
      </c>
      <c r="AO1" s="1">
        <v>39</v>
      </c>
      <c r="AP1">
        <v>40</v>
      </c>
      <c r="AQ1" s="1">
        <v>41</v>
      </c>
    </row>
    <row r="2" spans="1:43" ht="14.25" x14ac:dyDescent="0.15">
      <c r="C2" s="18"/>
      <c r="D2" s="5"/>
      <c r="E2" s="5"/>
      <c r="F2" s="19" t="s">
        <v>11</v>
      </c>
      <c r="G2" s="19" t="s">
        <v>11</v>
      </c>
      <c r="H2" s="19" t="s">
        <v>11</v>
      </c>
      <c r="I2" s="19" t="s">
        <v>11</v>
      </c>
      <c r="J2" s="19" t="s">
        <v>12</v>
      </c>
      <c r="K2" s="19" t="s">
        <v>11</v>
      </c>
      <c r="L2" s="19"/>
      <c r="M2" s="19"/>
      <c r="N2" s="19"/>
      <c r="O2" s="19"/>
      <c r="P2" s="19" t="s">
        <v>11</v>
      </c>
      <c r="Q2" s="19" t="s">
        <v>11</v>
      </c>
      <c r="R2" s="19" t="s">
        <v>11</v>
      </c>
      <c r="S2" s="19" t="s">
        <v>11</v>
      </c>
      <c r="T2" s="19" t="s">
        <v>11</v>
      </c>
      <c r="U2" s="19" t="s">
        <v>12</v>
      </c>
      <c r="V2" s="19" t="s">
        <v>11</v>
      </c>
      <c r="W2" s="19" t="s">
        <v>11</v>
      </c>
      <c r="X2" s="19" t="s">
        <v>11</v>
      </c>
      <c r="Y2" s="19" t="s">
        <v>53</v>
      </c>
      <c r="Z2" s="5"/>
      <c r="AA2" s="5"/>
      <c r="AB2" s="5"/>
      <c r="AC2" s="5"/>
      <c r="AD2" s="5"/>
      <c r="AE2" s="5"/>
      <c r="AF2" s="5"/>
      <c r="AG2" s="5"/>
      <c r="AH2" s="19" t="s">
        <v>11</v>
      </c>
      <c r="AI2" s="19" t="s">
        <v>11</v>
      </c>
      <c r="AJ2" s="19" t="s">
        <v>11</v>
      </c>
      <c r="AK2" s="19" t="s">
        <v>11</v>
      </c>
      <c r="AL2" s="19" t="s">
        <v>11</v>
      </c>
      <c r="AM2" s="19" t="s">
        <v>11</v>
      </c>
      <c r="AN2" s="19" t="s">
        <v>11</v>
      </c>
      <c r="AO2" s="19" t="s">
        <v>11</v>
      </c>
      <c r="AP2" s="19" t="s">
        <v>53</v>
      </c>
      <c r="AQ2" s="20" t="s">
        <v>53</v>
      </c>
    </row>
    <row r="3" spans="1:43" ht="27.75" customHeight="1" thickBot="1" x14ac:dyDescent="0.2">
      <c r="B3" s="82" t="s">
        <v>13</v>
      </c>
      <c r="C3" s="80" t="s">
        <v>14</v>
      </c>
      <c r="D3" s="82" t="s">
        <v>15</v>
      </c>
      <c r="E3" s="80" t="s">
        <v>16</v>
      </c>
      <c r="F3" s="84" t="s">
        <v>55</v>
      </c>
      <c r="G3" s="85"/>
      <c r="H3" s="85"/>
      <c r="I3" s="85"/>
      <c r="J3" s="86"/>
      <c r="K3" s="87"/>
      <c r="L3" s="74" t="s">
        <v>56</v>
      </c>
      <c r="M3" s="75"/>
      <c r="N3" s="75"/>
      <c r="O3" s="75"/>
      <c r="P3" s="75"/>
      <c r="Q3" s="75"/>
      <c r="R3" s="75"/>
      <c r="S3" s="75"/>
      <c r="T3" s="75"/>
      <c r="U3" s="76"/>
      <c r="V3" s="77"/>
      <c r="W3" s="78" t="s">
        <v>6</v>
      </c>
      <c r="X3" s="80" t="s">
        <v>7</v>
      </c>
      <c r="Y3" s="78" t="s">
        <v>8</v>
      </c>
      <c r="Z3" s="80" t="s">
        <v>57</v>
      </c>
      <c r="AA3" s="80" t="s">
        <v>36</v>
      </c>
      <c r="AB3" s="80" t="s">
        <v>58</v>
      </c>
      <c r="AC3" s="80" t="s">
        <v>37</v>
      </c>
      <c r="AD3" s="80" t="s">
        <v>59</v>
      </c>
      <c r="AE3" s="80" t="s">
        <v>38</v>
      </c>
      <c r="AF3" s="80" t="s">
        <v>60</v>
      </c>
      <c r="AG3" s="80" t="s">
        <v>39</v>
      </c>
      <c r="AH3" s="80" t="s">
        <v>40</v>
      </c>
      <c r="AI3" s="80" t="s">
        <v>41</v>
      </c>
      <c r="AJ3" s="80" t="s">
        <v>42</v>
      </c>
      <c r="AK3" s="80" t="s">
        <v>43</v>
      </c>
      <c r="AL3" s="80" t="s">
        <v>18</v>
      </c>
      <c r="AM3" s="80" t="s">
        <v>19</v>
      </c>
      <c r="AN3" s="80" t="s">
        <v>20</v>
      </c>
      <c r="AO3" s="80" t="s">
        <v>17</v>
      </c>
      <c r="AP3" s="80" t="s">
        <v>9</v>
      </c>
      <c r="AQ3" s="88" t="s">
        <v>29</v>
      </c>
    </row>
    <row r="4" spans="1:43" ht="74.25" customHeight="1" thickTop="1" x14ac:dyDescent="0.15">
      <c r="B4" s="83"/>
      <c r="C4" s="81"/>
      <c r="D4" s="83"/>
      <c r="E4" s="81"/>
      <c r="F4" s="7" t="s">
        <v>1</v>
      </c>
      <c r="G4" s="69" t="s">
        <v>2</v>
      </c>
      <c r="H4" s="69" t="s">
        <v>61</v>
      </c>
      <c r="I4" s="21" t="s">
        <v>3</v>
      </c>
      <c r="J4" s="22" t="s">
        <v>0</v>
      </c>
      <c r="K4" s="23" t="s">
        <v>62</v>
      </c>
      <c r="L4" s="69" t="s">
        <v>63</v>
      </c>
      <c r="M4" s="69" t="s">
        <v>64</v>
      </c>
      <c r="N4" s="69" t="s">
        <v>30</v>
      </c>
      <c r="O4" s="69" t="s">
        <v>31</v>
      </c>
      <c r="P4" s="68" t="s">
        <v>65</v>
      </c>
      <c r="Q4" s="68" t="s">
        <v>4</v>
      </c>
      <c r="R4" s="68" t="s">
        <v>66</v>
      </c>
      <c r="S4" s="69" t="s">
        <v>5</v>
      </c>
      <c r="T4" s="72" t="s">
        <v>182</v>
      </c>
      <c r="U4" s="22" t="s">
        <v>0</v>
      </c>
      <c r="V4" s="23" t="s">
        <v>67</v>
      </c>
      <c r="W4" s="79"/>
      <c r="X4" s="81"/>
      <c r="Y4" s="79"/>
      <c r="Z4" s="81"/>
      <c r="AA4" s="81"/>
      <c r="AB4" s="81"/>
      <c r="AC4" s="81"/>
      <c r="AD4" s="81"/>
      <c r="AE4" s="81"/>
      <c r="AF4" s="81"/>
      <c r="AG4" s="81"/>
      <c r="AH4" s="81"/>
      <c r="AI4" s="81"/>
      <c r="AJ4" s="81"/>
      <c r="AK4" s="81"/>
      <c r="AL4" s="81"/>
      <c r="AM4" s="81"/>
      <c r="AN4" s="81"/>
      <c r="AO4" s="81"/>
      <c r="AP4" s="81"/>
      <c r="AQ4" s="78"/>
    </row>
    <row r="5" spans="1:43" ht="45.75" customHeight="1" x14ac:dyDescent="0.15">
      <c r="B5" s="67"/>
      <c r="C5" s="9">
        <v>1</v>
      </c>
      <c r="D5" s="67">
        <v>2</v>
      </c>
      <c r="E5" s="9">
        <v>3</v>
      </c>
      <c r="F5" s="9">
        <v>4</v>
      </c>
      <c r="G5" s="67">
        <v>5</v>
      </c>
      <c r="H5" s="9">
        <v>6</v>
      </c>
      <c r="I5" s="25">
        <v>7</v>
      </c>
      <c r="J5" s="26">
        <v>8</v>
      </c>
      <c r="K5" s="13" t="s">
        <v>68</v>
      </c>
      <c r="L5" s="9">
        <v>10</v>
      </c>
      <c r="M5" s="67">
        <v>11</v>
      </c>
      <c r="N5" s="9">
        <v>12</v>
      </c>
      <c r="O5" s="9">
        <v>13</v>
      </c>
      <c r="P5" s="67" t="s">
        <v>69</v>
      </c>
      <c r="Q5" s="9">
        <v>15</v>
      </c>
      <c r="R5" s="9" t="s">
        <v>70</v>
      </c>
      <c r="S5" s="67">
        <v>17</v>
      </c>
      <c r="T5" s="25">
        <v>18</v>
      </c>
      <c r="U5" s="27">
        <v>19</v>
      </c>
      <c r="V5" s="28" t="s">
        <v>71</v>
      </c>
      <c r="W5" s="9" t="s">
        <v>72</v>
      </c>
      <c r="X5" s="9">
        <v>22</v>
      </c>
      <c r="Y5" s="67" t="s">
        <v>73</v>
      </c>
      <c r="Z5" s="9">
        <v>24</v>
      </c>
      <c r="AA5" s="9">
        <v>25</v>
      </c>
      <c r="AB5" s="67">
        <v>26</v>
      </c>
      <c r="AC5" s="9">
        <v>27</v>
      </c>
      <c r="AD5" s="9">
        <v>28</v>
      </c>
      <c r="AE5" s="67">
        <v>29</v>
      </c>
      <c r="AF5" s="9">
        <v>30</v>
      </c>
      <c r="AG5" s="9">
        <v>31</v>
      </c>
      <c r="AH5" s="67" t="s">
        <v>74</v>
      </c>
      <c r="AI5" s="9" t="s">
        <v>75</v>
      </c>
      <c r="AJ5" s="9" t="s">
        <v>76</v>
      </c>
      <c r="AK5" s="67" t="s">
        <v>77</v>
      </c>
      <c r="AL5" s="9">
        <v>36</v>
      </c>
      <c r="AM5" s="9">
        <v>37</v>
      </c>
      <c r="AN5" s="67">
        <v>38</v>
      </c>
      <c r="AO5" s="9">
        <v>39</v>
      </c>
      <c r="AP5" s="9" t="s">
        <v>78</v>
      </c>
      <c r="AQ5" s="50" t="s">
        <v>106</v>
      </c>
    </row>
    <row r="6" spans="1:43" ht="30.75" customHeight="1" x14ac:dyDescent="0.15">
      <c r="A6">
        <v>1</v>
      </c>
      <c r="B6" s="57" t="s">
        <v>35</v>
      </c>
      <c r="C6" s="58" t="s">
        <v>49</v>
      </c>
      <c r="D6" s="59" t="s">
        <v>25</v>
      </c>
      <c r="E6" s="60" t="s">
        <v>26</v>
      </c>
      <c r="F6" s="14">
        <v>6648925666</v>
      </c>
      <c r="G6" s="14">
        <v>2478665316</v>
      </c>
      <c r="H6" s="14">
        <v>47758573</v>
      </c>
      <c r="I6" s="33">
        <v>1041834870</v>
      </c>
      <c r="J6" s="35">
        <v>934.2</v>
      </c>
      <c r="K6" s="34">
        <v>10217184426</v>
      </c>
      <c r="L6" s="14"/>
      <c r="M6" s="14"/>
      <c r="N6" s="14"/>
      <c r="O6" s="14"/>
      <c r="P6" s="14"/>
      <c r="Q6" s="14"/>
      <c r="R6" s="14"/>
      <c r="S6" s="14"/>
      <c r="T6" s="33"/>
      <c r="U6" s="36"/>
      <c r="V6" s="34"/>
      <c r="W6" s="14">
        <v>10217184426</v>
      </c>
      <c r="X6" s="14"/>
      <c r="Y6" s="37"/>
      <c r="Z6" s="39" t="s">
        <v>183</v>
      </c>
      <c r="AA6" s="14">
        <v>1229355</v>
      </c>
      <c r="AB6" s="3"/>
      <c r="AC6" s="14" t="s">
        <v>163</v>
      </c>
      <c r="AD6" s="3" t="s">
        <v>163</v>
      </c>
      <c r="AE6" s="14" t="s">
        <v>163</v>
      </c>
      <c r="AF6" s="3" t="s">
        <v>163</v>
      </c>
      <c r="AG6" s="14" t="s">
        <v>163</v>
      </c>
      <c r="AH6" s="14">
        <v>8311</v>
      </c>
      <c r="AI6" s="14" t="s">
        <v>163</v>
      </c>
      <c r="AJ6" s="14" t="s">
        <v>163</v>
      </c>
      <c r="AK6" s="14" t="s">
        <v>163</v>
      </c>
      <c r="AL6" s="14">
        <v>80</v>
      </c>
      <c r="AM6" s="14">
        <v>27992286</v>
      </c>
      <c r="AN6" s="14">
        <v>10936827</v>
      </c>
      <c r="AO6" s="14"/>
      <c r="AP6" s="44"/>
      <c r="AQ6" s="44">
        <v>65.08</v>
      </c>
    </row>
    <row r="7" spans="1:43" ht="30.75" customHeight="1" x14ac:dyDescent="0.15">
      <c r="A7">
        <v>2</v>
      </c>
      <c r="B7" s="57" t="s">
        <v>35</v>
      </c>
      <c r="C7" s="58" t="s">
        <v>50</v>
      </c>
      <c r="D7" s="59" t="s">
        <v>25</v>
      </c>
      <c r="E7" s="60" t="s">
        <v>26</v>
      </c>
      <c r="F7" s="14">
        <v>2244777515</v>
      </c>
      <c r="G7" s="14">
        <v>836834768</v>
      </c>
      <c r="H7" s="14">
        <v>16124014</v>
      </c>
      <c r="I7" s="33">
        <v>584725904</v>
      </c>
      <c r="J7" s="35">
        <v>315.39999999999998</v>
      </c>
      <c r="K7" s="34">
        <v>3682462202</v>
      </c>
      <c r="L7" s="14"/>
      <c r="M7" s="14"/>
      <c r="N7" s="14"/>
      <c r="O7" s="14"/>
      <c r="P7" s="14"/>
      <c r="Q7" s="14"/>
      <c r="R7" s="14"/>
      <c r="S7" s="14"/>
      <c r="T7" s="33"/>
      <c r="U7" s="40"/>
      <c r="V7" s="34"/>
      <c r="W7" s="14">
        <v>3682462202</v>
      </c>
      <c r="X7" s="14"/>
      <c r="Y7" s="37"/>
      <c r="Z7" s="39" t="s">
        <v>52</v>
      </c>
      <c r="AA7" s="14">
        <v>623304</v>
      </c>
      <c r="AB7" s="3"/>
      <c r="AC7" s="14"/>
      <c r="AD7" s="3"/>
      <c r="AE7" s="14"/>
      <c r="AF7" s="3"/>
      <c r="AG7" s="14"/>
      <c r="AH7" s="14">
        <v>5907</v>
      </c>
      <c r="AI7" s="14" t="s">
        <v>163</v>
      </c>
      <c r="AJ7" s="14" t="s">
        <v>163</v>
      </c>
      <c r="AK7" s="14" t="s">
        <v>163</v>
      </c>
      <c r="AL7" s="14">
        <v>29</v>
      </c>
      <c r="AM7" s="14">
        <v>10088937</v>
      </c>
      <c r="AN7" s="14">
        <v>11675530</v>
      </c>
      <c r="AO7" s="16"/>
      <c r="AP7" s="44"/>
      <c r="AQ7" s="44">
        <v>60.96</v>
      </c>
    </row>
    <row r="8" spans="1:43" ht="30.75" customHeight="1" x14ac:dyDescent="0.15">
      <c r="A8">
        <v>3</v>
      </c>
      <c r="B8" s="62" t="s">
        <v>35</v>
      </c>
      <c r="C8" s="61" t="s">
        <v>102</v>
      </c>
      <c r="D8" s="62" t="s">
        <v>97</v>
      </c>
      <c r="E8" s="62" t="s">
        <v>98</v>
      </c>
      <c r="F8" s="14">
        <v>25622064</v>
      </c>
      <c r="G8" s="14">
        <v>4478208</v>
      </c>
      <c r="H8" s="14">
        <v>74290</v>
      </c>
      <c r="I8" s="33">
        <v>3305033277</v>
      </c>
      <c r="J8" s="35">
        <v>3.6</v>
      </c>
      <c r="K8" s="34">
        <v>3335207840</v>
      </c>
      <c r="L8" s="14"/>
      <c r="M8" s="14"/>
      <c r="N8" s="14"/>
      <c r="O8" s="14"/>
      <c r="P8" s="14"/>
      <c r="Q8" s="14"/>
      <c r="R8" s="14"/>
      <c r="S8" s="14"/>
      <c r="T8" s="33"/>
      <c r="U8" s="36"/>
      <c r="V8" s="34"/>
      <c r="W8" s="14">
        <v>3335207840</v>
      </c>
      <c r="X8" s="14"/>
      <c r="Y8" s="37"/>
      <c r="Z8" s="39" t="s">
        <v>185</v>
      </c>
      <c r="AA8" s="14">
        <v>104</v>
      </c>
      <c r="AB8" s="3"/>
      <c r="AC8" s="14"/>
      <c r="AD8" s="3"/>
      <c r="AE8" s="14"/>
      <c r="AF8" s="3"/>
      <c r="AG8" s="14"/>
      <c r="AH8" s="14">
        <v>32069306</v>
      </c>
      <c r="AI8" s="14" t="s">
        <v>163</v>
      </c>
      <c r="AJ8" s="14" t="s">
        <v>163</v>
      </c>
      <c r="AK8" s="14" t="s">
        <v>163</v>
      </c>
      <c r="AL8" s="14">
        <v>26</v>
      </c>
      <c r="AM8" s="14">
        <v>9137555</v>
      </c>
      <c r="AN8" s="14">
        <v>926446622</v>
      </c>
      <c r="AO8" s="16"/>
      <c r="AP8" s="44"/>
      <c r="AQ8" s="44">
        <v>0.77</v>
      </c>
    </row>
    <row r="9" spans="1:43" ht="30.75" customHeight="1" x14ac:dyDescent="0.15">
      <c r="A9">
        <v>4</v>
      </c>
      <c r="B9" s="62" t="s">
        <v>35</v>
      </c>
      <c r="C9" s="61" t="s">
        <v>101</v>
      </c>
      <c r="D9" s="62" t="s">
        <v>97</v>
      </c>
      <c r="E9" s="62" t="s">
        <v>98</v>
      </c>
      <c r="F9" s="14">
        <v>7117240</v>
      </c>
      <c r="G9" s="14">
        <v>24770913</v>
      </c>
      <c r="H9" s="14">
        <v>26963</v>
      </c>
      <c r="I9" s="33"/>
      <c r="J9" s="35">
        <v>1</v>
      </c>
      <c r="K9" s="34">
        <v>31915116</v>
      </c>
      <c r="L9" s="14"/>
      <c r="M9" s="14"/>
      <c r="N9" s="14"/>
      <c r="O9" s="14"/>
      <c r="P9" s="14"/>
      <c r="Q9" s="14"/>
      <c r="R9" s="14"/>
      <c r="S9" s="14"/>
      <c r="T9" s="33"/>
      <c r="U9" s="36"/>
      <c r="V9" s="34"/>
      <c r="W9" s="14">
        <v>31915116</v>
      </c>
      <c r="X9" s="14">
        <v>16263000</v>
      </c>
      <c r="Y9" s="37">
        <v>50.96</v>
      </c>
      <c r="Z9" s="65" t="s">
        <v>165</v>
      </c>
      <c r="AA9" s="14">
        <v>1170</v>
      </c>
      <c r="AB9" s="46"/>
      <c r="AC9" s="14"/>
      <c r="AD9" s="3"/>
      <c r="AE9" s="14"/>
      <c r="AF9" s="3"/>
      <c r="AG9" s="14"/>
      <c r="AH9" s="14">
        <v>27277</v>
      </c>
      <c r="AI9" s="14" t="s">
        <v>163</v>
      </c>
      <c r="AJ9" s="14" t="s">
        <v>163</v>
      </c>
      <c r="AK9" s="14" t="s">
        <v>163</v>
      </c>
      <c r="AL9" s="47">
        <v>0.2</v>
      </c>
      <c r="AM9" s="14">
        <v>87438</v>
      </c>
      <c r="AN9" s="14">
        <v>31915116</v>
      </c>
      <c r="AO9" s="16"/>
      <c r="AP9" s="44"/>
      <c r="AQ9" s="44">
        <v>22.3</v>
      </c>
    </row>
    <row r="10" spans="1:43" ht="30.75" customHeight="1" x14ac:dyDescent="0.15">
      <c r="A10">
        <v>5</v>
      </c>
      <c r="B10" s="62" t="s">
        <v>35</v>
      </c>
      <c r="C10" s="61" t="s">
        <v>162</v>
      </c>
      <c r="D10" s="62" t="s">
        <v>97</v>
      </c>
      <c r="E10" s="62" t="s">
        <v>99</v>
      </c>
      <c r="F10" s="14">
        <v>8540688</v>
      </c>
      <c r="G10" s="14">
        <v>3183898</v>
      </c>
      <c r="H10" s="14">
        <v>61346</v>
      </c>
      <c r="I10" s="33"/>
      <c r="J10" s="35">
        <v>1.2</v>
      </c>
      <c r="K10" s="34">
        <v>11785933</v>
      </c>
      <c r="L10" s="14">
        <v>305894427</v>
      </c>
      <c r="M10" s="14">
        <v>889869672</v>
      </c>
      <c r="N10" s="14">
        <v>24872381</v>
      </c>
      <c r="O10" s="14">
        <v>12652800</v>
      </c>
      <c r="P10" s="14">
        <v>330766808</v>
      </c>
      <c r="Q10" s="14">
        <v>442319</v>
      </c>
      <c r="R10" s="14">
        <v>902522472</v>
      </c>
      <c r="S10" s="14">
        <v>6818246</v>
      </c>
      <c r="T10" s="33">
        <v>149898</v>
      </c>
      <c r="U10" s="36">
        <v>36</v>
      </c>
      <c r="V10" s="34">
        <v>1240699746</v>
      </c>
      <c r="W10" s="14">
        <v>1252485679</v>
      </c>
      <c r="X10" s="16">
        <v>196053000</v>
      </c>
      <c r="Y10" s="37">
        <v>15.65</v>
      </c>
      <c r="Z10" s="65" t="s">
        <v>105</v>
      </c>
      <c r="AA10" s="14">
        <v>42385</v>
      </c>
      <c r="AB10" s="39" t="s">
        <v>175</v>
      </c>
      <c r="AC10" s="16">
        <v>1741</v>
      </c>
      <c r="AD10" s="4" t="s">
        <v>174</v>
      </c>
      <c r="AE10" s="16">
        <v>20224</v>
      </c>
      <c r="AF10" s="4" t="s">
        <v>163</v>
      </c>
      <c r="AG10" s="16"/>
      <c r="AH10" s="16">
        <v>29550</v>
      </c>
      <c r="AI10" s="14">
        <v>719405</v>
      </c>
      <c r="AJ10" s="14">
        <v>61930</v>
      </c>
      <c r="AK10" s="16" t="s">
        <v>163</v>
      </c>
      <c r="AL10" s="16">
        <v>9</v>
      </c>
      <c r="AM10" s="14">
        <v>3431467</v>
      </c>
      <c r="AN10" s="14">
        <v>33668969</v>
      </c>
      <c r="AO10" s="16"/>
      <c r="AP10" s="44"/>
      <c r="AQ10" s="44">
        <v>27.13</v>
      </c>
    </row>
    <row r="11" spans="1:43" ht="30.75" customHeight="1" x14ac:dyDescent="0.15">
      <c r="A11">
        <v>6</v>
      </c>
      <c r="B11" s="62" t="s">
        <v>35</v>
      </c>
      <c r="C11" s="61" t="s">
        <v>164</v>
      </c>
      <c r="D11" s="62" t="s">
        <v>97</v>
      </c>
      <c r="E11" s="62" t="s">
        <v>99</v>
      </c>
      <c r="F11" s="14">
        <v>441268883</v>
      </c>
      <c r="G11" s="14">
        <v>70446684</v>
      </c>
      <c r="H11" s="14">
        <v>3215033</v>
      </c>
      <c r="I11" s="33"/>
      <c r="J11" s="35">
        <v>62</v>
      </c>
      <c r="K11" s="34">
        <v>514930602</v>
      </c>
      <c r="L11" s="14">
        <v>41509804000</v>
      </c>
      <c r="M11" s="14">
        <v>21163658000</v>
      </c>
      <c r="N11" s="14"/>
      <c r="O11" s="14"/>
      <c r="P11" s="14">
        <v>41509804000</v>
      </c>
      <c r="Q11" s="14"/>
      <c r="R11" s="14">
        <v>21163658000</v>
      </c>
      <c r="S11" s="14"/>
      <c r="T11" s="33"/>
      <c r="U11" s="35">
        <v>4981.1000000000004</v>
      </c>
      <c r="V11" s="34">
        <v>62673462000</v>
      </c>
      <c r="W11" s="14">
        <v>63188392602</v>
      </c>
      <c r="X11" s="14">
        <v>25952433000</v>
      </c>
      <c r="Y11" s="37">
        <v>41.07</v>
      </c>
      <c r="Z11" s="4" t="s">
        <v>103</v>
      </c>
      <c r="AA11" s="14">
        <v>1640000</v>
      </c>
      <c r="AB11" s="45"/>
      <c r="AC11" s="14"/>
      <c r="AD11" s="4"/>
      <c r="AE11" s="16"/>
      <c r="AF11" s="4"/>
      <c r="AG11" s="16"/>
      <c r="AH11" s="14">
        <v>38529</v>
      </c>
      <c r="AI11" s="14" t="s">
        <v>163</v>
      </c>
      <c r="AJ11" s="14" t="s">
        <v>163</v>
      </c>
      <c r="AK11" s="16" t="s">
        <v>163</v>
      </c>
      <c r="AL11" s="16">
        <v>499</v>
      </c>
      <c r="AM11" s="14">
        <v>173118883</v>
      </c>
      <c r="AN11" s="14">
        <v>12529623</v>
      </c>
      <c r="AO11" s="16"/>
      <c r="AP11" s="44"/>
      <c r="AQ11" s="44">
        <v>66.39</v>
      </c>
    </row>
    <row r="12" spans="1:43" ht="30.75" customHeight="1" x14ac:dyDescent="0.15">
      <c r="A12">
        <v>7</v>
      </c>
      <c r="B12" s="62" t="s">
        <v>35</v>
      </c>
      <c r="C12" s="61" t="s">
        <v>107</v>
      </c>
      <c r="D12" s="62" t="s">
        <v>100</v>
      </c>
      <c r="E12" s="62" t="s">
        <v>98</v>
      </c>
      <c r="F12" s="14">
        <v>116722737</v>
      </c>
      <c r="G12" s="14">
        <v>30294886</v>
      </c>
      <c r="H12" s="14">
        <v>844794</v>
      </c>
      <c r="I12" s="33"/>
      <c r="J12" s="35">
        <v>16.399999999999999</v>
      </c>
      <c r="K12" s="34">
        <v>147862417</v>
      </c>
      <c r="L12" s="14"/>
      <c r="M12" s="14"/>
      <c r="N12" s="14"/>
      <c r="O12" s="14"/>
      <c r="P12" s="14"/>
      <c r="Q12" s="14"/>
      <c r="R12" s="14"/>
      <c r="S12" s="14"/>
      <c r="T12" s="33"/>
      <c r="U12" s="36"/>
      <c r="V12" s="34"/>
      <c r="W12" s="14">
        <v>147862417</v>
      </c>
      <c r="X12" s="16"/>
      <c r="Y12" s="37"/>
      <c r="Z12" s="65" t="s">
        <v>104</v>
      </c>
      <c r="AA12" s="14">
        <v>83</v>
      </c>
      <c r="AB12" s="4"/>
      <c r="AC12" s="14"/>
      <c r="AD12" s="4"/>
      <c r="AE12" s="14"/>
      <c r="AF12" s="4"/>
      <c r="AG12" s="16"/>
      <c r="AH12" s="14">
        <v>1781474</v>
      </c>
      <c r="AI12" s="14" t="s">
        <v>163</v>
      </c>
      <c r="AJ12" s="14" t="s">
        <v>163</v>
      </c>
      <c r="AK12" s="16" t="s">
        <v>163</v>
      </c>
      <c r="AL12" s="16">
        <v>1</v>
      </c>
      <c r="AM12" s="14">
        <v>405102</v>
      </c>
      <c r="AN12" s="16">
        <v>9016001</v>
      </c>
      <c r="AO12" s="16">
        <v>16756232104</v>
      </c>
      <c r="AP12" s="44">
        <v>0.88</v>
      </c>
      <c r="AQ12" s="44">
        <v>78.94</v>
      </c>
    </row>
    <row r="13" spans="1:43" ht="30.75" customHeight="1" x14ac:dyDescent="0.15">
      <c r="B13" s="71" t="s">
        <v>181</v>
      </c>
    </row>
    <row r="14" spans="1:43" x14ac:dyDescent="0.15">
      <c r="X14" s="2"/>
      <c r="Y14" s="6"/>
      <c r="AO14" s="2"/>
      <c r="AP14" s="6"/>
      <c r="AQ14" s="6"/>
    </row>
    <row r="15" spans="1:43" x14ac:dyDescent="0.15">
      <c r="X15" s="2"/>
      <c r="Y15" s="6"/>
      <c r="AO15" s="2"/>
      <c r="AP15" s="6"/>
      <c r="AQ15" s="6"/>
    </row>
    <row r="16" spans="1:43" x14ac:dyDescent="0.15">
      <c r="X16" s="2"/>
      <c r="Y16" s="6"/>
      <c r="AO16" s="2"/>
      <c r="AP16" s="6"/>
      <c r="AQ16" s="6"/>
    </row>
  </sheetData>
  <mergeCells count="27">
    <mergeCell ref="AQ3:AQ4"/>
    <mergeCell ref="AK3:AK4"/>
    <mergeCell ref="AL3:AL4"/>
    <mergeCell ref="AM3:AM4"/>
    <mergeCell ref="AN3:AN4"/>
    <mergeCell ref="AO3:AO4"/>
    <mergeCell ref="AP3:AP4"/>
    <mergeCell ref="B3:B4"/>
    <mergeCell ref="C3:C4"/>
    <mergeCell ref="D3:D4"/>
    <mergeCell ref="E3:E4"/>
    <mergeCell ref="F3:K3"/>
    <mergeCell ref="L3:V3"/>
    <mergeCell ref="W3:W4"/>
    <mergeCell ref="X3:X4"/>
    <mergeCell ref="AJ3:AJ4"/>
    <mergeCell ref="Y3:Y4"/>
    <mergeCell ref="Z3:Z4"/>
    <mergeCell ref="AA3:AA4"/>
    <mergeCell ref="AB3:AB4"/>
    <mergeCell ref="AC3:AC4"/>
    <mergeCell ref="AD3:AD4"/>
    <mergeCell ref="AE3:AE4"/>
    <mergeCell ref="AF3:AF4"/>
    <mergeCell ref="AG3:AG4"/>
    <mergeCell ref="AH3:AH4"/>
    <mergeCell ref="AI3:AI4"/>
  </mergeCells>
  <phoneticPr fontId="2"/>
  <pageMargins left="0.70866141732283472" right="0.70866141732283472" top="0.74803149606299213" bottom="0.74803149606299213" header="0.31496062992125984" footer="0.31496062992125984"/>
  <pageSetup paperSize="8" scale="57" fitToWidth="2"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G16"/>
  <sheetViews>
    <sheetView view="pageBreakPreview" zoomScale="70" zoomScaleNormal="70" zoomScaleSheetLayoutView="70" workbookViewId="0">
      <pane xSplit="3" ySplit="5" topLeftCell="D6" activePane="bottomRight" state="frozen"/>
      <selection activeCell="A6" sqref="A6:XFD13"/>
      <selection pane="topRight" activeCell="A6" sqref="A6:XFD13"/>
      <selection pane="bottomLeft" activeCell="A6" sqref="A6:XFD13"/>
      <selection pane="bottomRight" activeCell="U11" sqref="U11"/>
    </sheetView>
  </sheetViews>
  <sheetFormatPr defaultRowHeight="13.5" x14ac:dyDescent="0.15"/>
  <cols>
    <col min="1" max="1" width="4.25" customWidth="1"/>
    <col min="2" max="2" width="17.375" customWidth="1"/>
    <col min="3" max="3" width="45.625" style="1" bestFit="1" customWidth="1"/>
    <col min="4" max="4" width="19.625" customWidth="1"/>
    <col min="5" max="5" width="6.875" customWidth="1"/>
    <col min="6" max="40" width="15.375" customWidth="1"/>
    <col min="41" max="41" width="19.125" customWidth="1"/>
    <col min="42" max="50" width="15.375" customWidth="1"/>
    <col min="51" max="51" width="32.375" customWidth="1"/>
    <col min="54" max="59" width="15.625" customWidth="1"/>
  </cols>
  <sheetData>
    <row r="1" spans="1:59" x14ac:dyDescent="0.15">
      <c r="B1" t="s">
        <v>51</v>
      </c>
      <c r="C1" s="1">
        <v>1</v>
      </c>
      <c r="D1">
        <v>2</v>
      </c>
      <c r="E1" s="1">
        <v>3</v>
      </c>
      <c r="F1">
        <v>4</v>
      </c>
      <c r="G1" s="1">
        <v>5</v>
      </c>
      <c r="H1">
        <v>6</v>
      </c>
      <c r="I1" s="1">
        <v>7</v>
      </c>
      <c r="J1">
        <v>8</v>
      </c>
      <c r="K1" s="1">
        <v>9</v>
      </c>
      <c r="L1">
        <v>10</v>
      </c>
      <c r="M1" s="1">
        <v>11</v>
      </c>
      <c r="N1">
        <v>12</v>
      </c>
      <c r="O1" s="1">
        <v>13</v>
      </c>
      <c r="P1">
        <v>14</v>
      </c>
      <c r="Q1" s="1">
        <v>15</v>
      </c>
      <c r="R1">
        <v>16</v>
      </c>
      <c r="S1" s="1">
        <v>17</v>
      </c>
      <c r="T1">
        <v>18</v>
      </c>
      <c r="U1" s="1">
        <v>19</v>
      </c>
      <c r="V1">
        <v>20</v>
      </c>
      <c r="W1" s="1">
        <v>21</v>
      </c>
      <c r="X1">
        <v>22</v>
      </c>
      <c r="Y1" s="1">
        <v>23</v>
      </c>
      <c r="Z1">
        <v>24</v>
      </c>
      <c r="AA1" s="1">
        <v>25</v>
      </c>
      <c r="AB1">
        <v>26</v>
      </c>
      <c r="AC1" s="1">
        <v>27</v>
      </c>
      <c r="AD1">
        <v>28</v>
      </c>
      <c r="AE1" s="1">
        <v>29</v>
      </c>
      <c r="AF1">
        <v>30</v>
      </c>
      <c r="AG1" s="1">
        <v>31</v>
      </c>
      <c r="AH1">
        <v>32</v>
      </c>
      <c r="AI1" s="1">
        <v>33</v>
      </c>
      <c r="AJ1">
        <v>34</v>
      </c>
      <c r="AK1" s="1">
        <v>35</v>
      </c>
      <c r="AL1">
        <v>36</v>
      </c>
      <c r="AM1" s="1">
        <v>37</v>
      </c>
      <c r="AN1">
        <v>38</v>
      </c>
      <c r="AO1" s="1">
        <v>39</v>
      </c>
      <c r="AP1">
        <v>40</v>
      </c>
      <c r="AQ1" s="1">
        <v>41</v>
      </c>
      <c r="AR1">
        <v>42</v>
      </c>
      <c r="AS1" s="1">
        <v>43</v>
      </c>
      <c r="AT1">
        <v>44</v>
      </c>
      <c r="AU1" s="1">
        <v>45</v>
      </c>
      <c r="AV1">
        <v>46</v>
      </c>
      <c r="AW1" s="1">
        <v>47</v>
      </c>
      <c r="AX1">
        <v>48</v>
      </c>
    </row>
    <row r="2" spans="1:59" ht="14.25" x14ac:dyDescent="0.15">
      <c r="C2" s="18"/>
      <c r="D2" s="5"/>
      <c r="E2" s="5"/>
      <c r="F2" s="19" t="s">
        <v>11</v>
      </c>
      <c r="G2" s="19" t="s">
        <v>11</v>
      </c>
      <c r="H2" s="19" t="s">
        <v>11</v>
      </c>
      <c r="I2" s="19" t="s">
        <v>11</v>
      </c>
      <c r="J2" s="19" t="s">
        <v>12</v>
      </c>
      <c r="K2" s="19" t="s">
        <v>11</v>
      </c>
      <c r="L2" s="19"/>
      <c r="M2" s="19"/>
      <c r="N2" s="19"/>
      <c r="O2" s="19"/>
      <c r="P2" s="19" t="s">
        <v>11</v>
      </c>
      <c r="Q2" s="19" t="s">
        <v>11</v>
      </c>
      <c r="R2" s="19" t="s">
        <v>11</v>
      </c>
      <c r="S2" s="19" t="s">
        <v>11</v>
      </c>
      <c r="T2" s="19" t="s">
        <v>11</v>
      </c>
      <c r="U2" s="19" t="s">
        <v>12</v>
      </c>
      <c r="V2" s="19" t="s">
        <v>11</v>
      </c>
      <c r="W2" s="19" t="s">
        <v>11</v>
      </c>
      <c r="X2" s="19" t="s">
        <v>11</v>
      </c>
      <c r="Y2" s="19" t="s">
        <v>53</v>
      </c>
      <c r="Z2" s="5"/>
      <c r="AA2" s="5"/>
      <c r="AB2" s="5"/>
      <c r="AC2" s="5"/>
      <c r="AD2" s="5"/>
      <c r="AE2" s="5"/>
      <c r="AF2" s="5"/>
      <c r="AG2" s="5"/>
      <c r="AH2" s="19" t="s">
        <v>11</v>
      </c>
      <c r="AI2" s="19" t="s">
        <v>11</v>
      </c>
      <c r="AJ2" s="19" t="s">
        <v>11</v>
      </c>
      <c r="AK2" s="19" t="s">
        <v>11</v>
      </c>
      <c r="AL2" s="19" t="s">
        <v>11</v>
      </c>
      <c r="AM2" s="19" t="s">
        <v>11</v>
      </c>
      <c r="AN2" s="19" t="s">
        <v>11</v>
      </c>
      <c r="AO2" s="19" t="s">
        <v>11</v>
      </c>
      <c r="AP2" s="19" t="s">
        <v>53</v>
      </c>
      <c r="AQ2" s="20" t="s">
        <v>53</v>
      </c>
      <c r="AR2" s="93"/>
      <c r="AS2" s="93"/>
      <c r="AT2" s="93"/>
      <c r="AU2" s="93"/>
      <c r="AV2" s="93"/>
      <c r="AW2" s="93"/>
      <c r="AX2" s="93"/>
    </row>
    <row r="3" spans="1:59" ht="27.75" customHeight="1" thickBot="1" x14ac:dyDescent="0.2">
      <c r="B3" s="82" t="s">
        <v>13</v>
      </c>
      <c r="C3" s="80" t="s">
        <v>14</v>
      </c>
      <c r="D3" s="82" t="s">
        <v>15</v>
      </c>
      <c r="E3" s="80" t="s">
        <v>16</v>
      </c>
      <c r="F3" s="84" t="s">
        <v>55</v>
      </c>
      <c r="G3" s="85"/>
      <c r="H3" s="85"/>
      <c r="I3" s="85"/>
      <c r="J3" s="86"/>
      <c r="K3" s="87"/>
      <c r="L3" s="74" t="s">
        <v>56</v>
      </c>
      <c r="M3" s="75"/>
      <c r="N3" s="75"/>
      <c r="O3" s="75"/>
      <c r="P3" s="75"/>
      <c r="Q3" s="75"/>
      <c r="R3" s="75"/>
      <c r="S3" s="75"/>
      <c r="T3" s="75"/>
      <c r="U3" s="76"/>
      <c r="V3" s="77"/>
      <c r="W3" s="78" t="s">
        <v>6</v>
      </c>
      <c r="X3" s="80" t="s">
        <v>7</v>
      </c>
      <c r="Y3" s="78" t="s">
        <v>8</v>
      </c>
      <c r="Z3" s="80" t="s">
        <v>57</v>
      </c>
      <c r="AA3" s="80" t="s">
        <v>36</v>
      </c>
      <c r="AB3" s="80" t="s">
        <v>58</v>
      </c>
      <c r="AC3" s="80" t="s">
        <v>37</v>
      </c>
      <c r="AD3" s="80" t="s">
        <v>59</v>
      </c>
      <c r="AE3" s="80" t="s">
        <v>38</v>
      </c>
      <c r="AF3" s="80" t="s">
        <v>60</v>
      </c>
      <c r="AG3" s="80" t="s">
        <v>39</v>
      </c>
      <c r="AH3" s="80" t="s">
        <v>40</v>
      </c>
      <c r="AI3" s="80" t="s">
        <v>41</v>
      </c>
      <c r="AJ3" s="80" t="s">
        <v>42</v>
      </c>
      <c r="AK3" s="80" t="s">
        <v>43</v>
      </c>
      <c r="AL3" s="80" t="s">
        <v>18</v>
      </c>
      <c r="AM3" s="80" t="s">
        <v>19</v>
      </c>
      <c r="AN3" s="80" t="s">
        <v>20</v>
      </c>
      <c r="AO3" s="80" t="s">
        <v>17</v>
      </c>
      <c r="AP3" s="80" t="s">
        <v>9</v>
      </c>
      <c r="AQ3" s="88" t="s">
        <v>29</v>
      </c>
      <c r="AR3" s="90" t="s">
        <v>83</v>
      </c>
      <c r="AS3" s="91"/>
      <c r="AT3" s="90" t="s">
        <v>84</v>
      </c>
      <c r="AU3" s="92"/>
      <c r="AV3" s="92"/>
      <c r="AW3" s="92"/>
      <c r="AX3" s="91"/>
      <c r="AY3" s="89"/>
    </row>
    <row r="4" spans="1:59" ht="74.25" customHeight="1" thickTop="1" x14ac:dyDescent="0.15">
      <c r="B4" s="83"/>
      <c r="C4" s="81"/>
      <c r="D4" s="83"/>
      <c r="E4" s="81"/>
      <c r="F4" s="7" t="s">
        <v>1</v>
      </c>
      <c r="G4" s="8" t="s">
        <v>2</v>
      </c>
      <c r="H4" s="8" t="s">
        <v>61</v>
      </c>
      <c r="I4" s="21" t="s">
        <v>3</v>
      </c>
      <c r="J4" s="22" t="s">
        <v>0</v>
      </c>
      <c r="K4" s="23" t="s">
        <v>62</v>
      </c>
      <c r="L4" s="8" t="s">
        <v>63</v>
      </c>
      <c r="M4" s="8" t="s">
        <v>64</v>
      </c>
      <c r="N4" s="8" t="s">
        <v>30</v>
      </c>
      <c r="O4" s="8" t="s">
        <v>31</v>
      </c>
      <c r="P4" s="24" t="s">
        <v>65</v>
      </c>
      <c r="Q4" s="24" t="s">
        <v>4</v>
      </c>
      <c r="R4" s="24" t="s">
        <v>66</v>
      </c>
      <c r="S4" s="8" t="s">
        <v>5</v>
      </c>
      <c r="T4" s="72" t="s">
        <v>182</v>
      </c>
      <c r="U4" s="22" t="s">
        <v>0</v>
      </c>
      <c r="V4" s="23" t="s">
        <v>67</v>
      </c>
      <c r="W4" s="79"/>
      <c r="X4" s="81"/>
      <c r="Y4" s="79"/>
      <c r="Z4" s="81"/>
      <c r="AA4" s="81"/>
      <c r="AB4" s="81"/>
      <c r="AC4" s="81"/>
      <c r="AD4" s="81"/>
      <c r="AE4" s="81"/>
      <c r="AF4" s="81"/>
      <c r="AG4" s="81"/>
      <c r="AH4" s="81"/>
      <c r="AI4" s="81"/>
      <c r="AJ4" s="81"/>
      <c r="AK4" s="81"/>
      <c r="AL4" s="81"/>
      <c r="AM4" s="81"/>
      <c r="AN4" s="81"/>
      <c r="AO4" s="81"/>
      <c r="AP4" s="81"/>
      <c r="AQ4" s="78"/>
      <c r="AR4" s="30" t="s">
        <v>21</v>
      </c>
      <c r="AS4" s="30" t="s">
        <v>22</v>
      </c>
      <c r="AT4" s="30" t="s">
        <v>32</v>
      </c>
      <c r="AU4" s="30" t="s">
        <v>33</v>
      </c>
      <c r="AV4" s="30" t="s">
        <v>23</v>
      </c>
      <c r="AW4" s="30" t="s">
        <v>24</v>
      </c>
      <c r="AX4" s="30" t="s">
        <v>34</v>
      </c>
      <c r="AY4" s="89"/>
    </row>
    <row r="5" spans="1:59" ht="45.75" customHeight="1" x14ac:dyDescent="0.15">
      <c r="B5" s="17"/>
      <c r="C5" s="9">
        <v>1</v>
      </c>
      <c r="D5" s="17">
        <v>2</v>
      </c>
      <c r="E5" s="9">
        <v>3</v>
      </c>
      <c r="F5" s="9">
        <v>4</v>
      </c>
      <c r="G5" s="17">
        <v>5</v>
      </c>
      <c r="H5" s="9">
        <v>6</v>
      </c>
      <c r="I5" s="25">
        <v>7</v>
      </c>
      <c r="J5" s="26">
        <v>8</v>
      </c>
      <c r="K5" s="13" t="s">
        <v>79</v>
      </c>
      <c r="L5" s="9">
        <v>10</v>
      </c>
      <c r="M5" s="17">
        <v>11</v>
      </c>
      <c r="N5" s="9">
        <v>12</v>
      </c>
      <c r="O5" s="9">
        <v>13</v>
      </c>
      <c r="P5" s="17" t="s">
        <v>80</v>
      </c>
      <c r="Q5" s="9">
        <v>15</v>
      </c>
      <c r="R5" s="9" t="s">
        <v>70</v>
      </c>
      <c r="S5" s="17">
        <v>17</v>
      </c>
      <c r="T5" s="25">
        <v>18</v>
      </c>
      <c r="U5" s="27">
        <v>19</v>
      </c>
      <c r="V5" s="28" t="s">
        <v>71</v>
      </c>
      <c r="W5" s="9" t="s">
        <v>72</v>
      </c>
      <c r="X5" s="9">
        <v>22</v>
      </c>
      <c r="Y5" s="17" t="s">
        <v>73</v>
      </c>
      <c r="Z5" s="9">
        <v>24</v>
      </c>
      <c r="AA5" s="9">
        <v>25</v>
      </c>
      <c r="AB5" s="17">
        <v>26</v>
      </c>
      <c r="AC5" s="9">
        <v>27</v>
      </c>
      <c r="AD5" s="9">
        <v>28</v>
      </c>
      <c r="AE5" s="17">
        <v>29</v>
      </c>
      <c r="AF5" s="9">
        <v>30</v>
      </c>
      <c r="AG5" s="9">
        <v>31</v>
      </c>
      <c r="AH5" s="17" t="s">
        <v>74</v>
      </c>
      <c r="AI5" s="9" t="s">
        <v>75</v>
      </c>
      <c r="AJ5" s="9" t="s">
        <v>76</v>
      </c>
      <c r="AK5" s="17" t="s">
        <v>77</v>
      </c>
      <c r="AL5" s="9">
        <v>36</v>
      </c>
      <c r="AM5" s="9">
        <v>37</v>
      </c>
      <c r="AN5" s="17">
        <v>38</v>
      </c>
      <c r="AO5" s="9">
        <v>39</v>
      </c>
      <c r="AP5" s="9" t="s">
        <v>78</v>
      </c>
      <c r="AQ5" s="50" t="s">
        <v>106</v>
      </c>
      <c r="AR5" s="31" t="s">
        <v>86</v>
      </c>
      <c r="AS5" s="32" t="s">
        <v>88</v>
      </c>
      <c r="AT5" s="32" t="s">
        <v>91</v>
      </c>
      <c r="AU5" s="32" t="s">
        <v>92</v>
      </c>
      <c r="AV5" s="31" t="s">
        <v>93</v>
      </c>
      <c r="AW5" s="32" t="s">
        <v>94</v>
      </c>
      <c r="AX5" s="32" t="s">
        <v>96</v>
      </c>
      <c r="AY5" s="89"/>
      <c r="BB5" s="1" t="s">
        <v>47</v>
      </c>
      <c r="BC5" s="1" t="s">
        <v>48</v>
      </c>
      <c r="BD5" s="1" t="s">
        <v>176</v>
      </c>
      <c r="BE5" s="1" t="s">
        <v>177</v>
      </c>
      <c r="BF5" s="1" t="s">
        <v>178</v>
      </c>
      <c r="BG5" s="1" t="s">
        <v>179</v>
      </c>
    </row>
    <row r="6" spans="1:59" ht="30.75" customHeight="1" x14ac:dyDescent="0.15">
      <c r="A6">
        <v>1</v>
      </c>
      <c r="B6" s="57" t="s">
        <v>35</v>
      </c>
      <c r="C6" s="58" t="s">
        <v>49</v>
      </c>
      <c r="D6" s="59" t="s">
        <v>25</v>
      </c>
      <c r="E6" s="60" t="s">
        <v>26</v>
      </c>
      <c r="F6" s="14">
        <v>6137141257</v>
      </c>
      <c r="G6" s="14">
        <v>2305576632</v>
      </c>
      <c r="H6" s="14">
        <v>52018235</v>
      </c>
      <c r="I6" s="33">
        <v>1011732151</v>
      </c>
      <c r="J6" s="35">
        <v>921.6</v>
      </c>
      <c r="K6" s="34">
        <v>9506468276</v>
      </c>
      <c r="L6" s="14"/>
      <c r="M6" s="14"/>
      <c r="N6" s="14"/>
      <c r="O6" s="14"/>
      <c r="P6" s="14"/>
      <c r="Q6" s="14"/>
      <c r="R6" s="14"/>
      <c r="S6" s="14"/>
      <c r="T6" s="33"/>
      <c r="U6" s="36"/>
      <c r="V6" s="34"/>
      <c r="W6" s="14">
        <v>9506468276</v>
      </c>
      <c r="X6" s="14"/>
      <c r="Y6" s="37" t="s">
        <v>163</v>
      </c>
      <c r="Z6" s="39" t="s">
        <v>183</v>
      </c>
      <c r="AA6" s="14">
        <v>1264718</v>
      </c>
      <c r="AB6" s="42"/>
      <c r="AC6" s="14"/>
      <c r="AD6" s="3"/>
      <c r="AE6" s="14"/>
      <c r="AF6" s="3"/>
      <c r="AG6" s="14"/>
      <c r="AH6" s="14">
        <v>7516</v>
      </c>
      <c r="AI6" s="14"/>
      <c r="AJ6" s="14"/>
      <c r="AK6" s="14"/>
      <c r="AL6" s="14">
        <v>75</v>
      </c>
      <c r="AM6" s="14">
        <v>26045118</v>
      </c>
      <c r="AN6" s="14">
        <v>10315178</v>
      </c>
      <c r="AO6" s="14"/>
      <c r="AP6" s="44" t="s">
        <v>163</v>
      </c>
      <c r="AQ6" s="44">
        <v>64.56</v>
      </c>
      <c r="AR6" s="15">
        <f t="shared" ref="AR6:AR12" si="0">IF(OR(G6="",J6=""),"",G6/J6)</f>
        <v>2501710.7552083335</v>
      </c>
      <c r="AS6" s="15">
        <f t="shared" ref="AS6:AS12" si="1">IF(OR(H6="",J6=""),"",H6/J6)</f>
        <v>56443.397352430555</v>
      </c>
      <c r="AT6" s="15" t="str">
        <f t="shared" ref="AT6:AT12" si="2">IF(OR(P6="",U6=""),"",P6/U6)</f>
        <v/>
      </c>
      <c r="AU6" s="15" t="str">
        <f t="shared" ref="AU6:AU12" si="3">IF(OR(Q6="",U6=""),"",Q6/U6)</f>
        <v/>
      </c>
      <c r="AV6" s="15" t="str">
        <f t="shared" ref="AV6:AV12" si="4">IF(OR(R6="",U6=""),"",R6/U6)</f>
        <v/>
      </c>
      <c r="AW6" s="15" t="str">
        <f t="shared" ref="AW6:AW12" si="5">IF(OR(S6="",U6=""),"",S6/U6)</f>
        <v/>
      </c>
      <c r="AX6" s="15" t="str">
        <f t="shared" ref="AX6:AX12" si="6">IF(OR(T6="",U6=""),"",T6/U6)</f>
        <v/>
      </c>
      <c r="AY6" s="70" t="s">
        <v>44</v>
      </c>
      <c r="BB6" s="12">
        <f t="shared" ref="BB6:BB12" si="7">F6+G6+H6+I6-K6</f>
        <v>-1</v>
      </c>
      <c r="BC6" s="12">
        <f t="shared" ref="BC6:BC12" si="8">L6+M6+N6+O6+Q6+S6+T6-V6</f>
        <v>0</v>
      </c>
      <c r="BD6" s="63">
        <f t="shared" ref="BD6:BD12" si="9">W6-K6-V6</f>
        <v>0</v>
      </c>
      <c r="BE6" t="str">
        <f t="shared" ref="BE6:BE12" si="10">IF(Y6="","",Y6-ROUND(X6/W6*100,2))</f>
        <v/>
      </c>
      <c r="BF6" t="str">
        <f t="shared" ref="BF6:BF12" si="11">IF(AP6="","",AP6-ROUND(W6/AO6*100,2))</f>
        <v/>
      </c>
      <c r="BG6">
        <f t="shared" ref="BG6:BG12" si="12">IF(AQ6="","",AQ6-ROUND((F6+P6+Q6)/W6*100,2))</f>
        <v>0</v>
      </c>
    </row>
    <row r="7" spans="1:59" ht="30.75" customHeight="1" x14ac:dyDescent="0.15">
      <c r="A7">
        <v>2</v>
      </c>
      <c r="B7" s="57" t="s">
        <v>35</v>
      </c>
      <c r="C7" s="58" t="s">
        <v>50</v>
      </c>
      <c r="D7" s="59" t="s">
        <v>25</v>
      </c>
      <c r="E7" s="60" t="s">
        <v>26</v>
      </c>
      <c r="F7" s="14">
        <v>1986446654</v>
      </c>
      <c r="G7" s="14">
        <v>746260318</v>
      </c>
      <c r="H7" s="14">
        <v>16837065</v>
      </c>
      <c r="I7" s="33">
        <v>529202011</v>
      </c>
      <c r="J7" s="35">
        <v>298.3</v>
      </c>
      <c r="K7" s="34">
        <v>3278746049</v>
      </c>
      <c r="L7" s="14"/>
      <c r="M7" s="14"/>
      <c r="N7" s="14"/>
      <c r="O7" s="14"/>
      <c r="P7" s="14"/>
      <c r="Q7" s="14"/>
      <c r="R7" s="14"/>
      <c r="S7" s="14"/>
      <c r="T7" s="33"/>
      <c r="U7" s="36"/>
      <c r="V7" s="34"/>
      <c r="W7" s="14">
        <v>3278746049</v>
      </c>
      <c r="X7" s="14"/>
      <c r="Y7" s="37" t="s">
        <v>163</v>
      </c>
      <c r="Z7" s="39" t="s">
        <v>52</v>
      </c>
      <c r="AA7" s="14">
        <v>613214</v>
      </c>
      <c r="AB7" s="3"/>
      <c r="AC7" s="14"/>
      <c r="AD7" s="3"/>
      <c r="AE7" s="14"/>
      <c r="AF7" s="3"/>
      <c r="AG7" s="14"/>
      <c r="AH7" s="14">
        <v>5346</v>
      </c>
      <c r="AI7" s="14"/>
      <c r="AJ7" s="14"/>
      <c r="AK7" s="14"/>
      <c r="AL7" s="14">
        <v>25</v>
      </c>
      <c r="AM7" s="14">
        <v>8982865</v>
      </c>
      <c r="AN7" s="14">
        <v>10991438</v>
      </c>
      <c r="AO7" s="14"/>
      <c r="AP7" s="44" t="s">
        <v>163</v>
      </c>
      <c r="AQ7" s="44">
        <v>60.59</v>
      </c>
      <c r="AR7" s="15">
        <f t="shared" si="0"/>
        <v>2501710.7542742207</v>
      </c>
      <c r="AS7" s="15">
        <f t="shared" si="1"/>
        <v>56443.39591015756</v>
      </c>
      <c r="AT7" s="15" t="str">
        <f t="shared" si="2"/>
        <v/>
      </c>
      <c r="AU7" s="15" t="str">
        <f t="shared" si="3"/>
        <v/>
      </c>
      <c r="AV7" s="15" t="str">
        <f t="shared" si="4"/>
        <v/>
      </c>
      <c r="AW7" s="15" t="str">
        <f t="shared" si="5"/>
        <v/>
      </c>
      <c r="AX7" s="15" t="str">
        <f t="shared" si="6"/>
        <v/>
      </c>
      <c r="AY7" s="70" t="s">
        <v>44</v>
      </c>
      <c r="BB7" s="12">
        <f t="shared" si="7"/>
        <v>-1</v>
      </c>
      <c r="BC7" s="12">
        <f t="shared" si="8"/>
        <v>0</v>
      </c>
      <c r="BD7" s="63">
        <f t="shared" si="9"/>
        <v>0</v>
      </c>
      <c r="BE7" t="str">
        <f t="shared" si="10"/>
        <v/>
      </c>
      <c r="BF7" t="str">
        <f t="shared" si="11"/>
        <v/>
      </c>
      <c r="BG7">
        <f t="shared" si="12"/>
        <v>0</v>
      </c>
    </row>
    <row r="8" spans="1:59" ht="30.75" customHeight="1" x14ac:dyDescent="0.15">
      <c r="A8">
        <v>3</v>
      </c>
      <c r="B8" s="62" t="s">
        <v>35</v>
      </c>
      <c r="C8" s="61" t="s">
        <v>102</v>
      </c>
      <c r="D8" s="62" t="s">
        <v>97</v>
      </c>
      <c r="E8" s="62" t="s">
        <v>98</v>
      </c>
      <c r="F8" s="14">
        <v>19977673</v>
      </c>
      <c r="G8" s="14">
        <v>4673332</v>
      </c>
      <c r="H8" s="14">
        <v>65633</v>
      </c>
      <c r="I8" s="33">
        <v>3042329581</v>
      </c>
      <c r="J8" s="35">
        <v>3</v>
      </c>
      <c r="K8" s="34">
        <v>3067046221</v>
      </c>
      <c r="L8" s="14"/>
      <c r="M8" s="14"/>
      <c r="N8" s="14"/>
      <c r="O8" s="14"/>
      <c r="P8" s="14"/>
      <c r="Q8" s="14"/>
      <c r="R8" s="14"/>
      <c r="S8" s="14"/>
      <c r="T8" s="33"/>
      <c r="U8" s="40"/>
      <c r="V8" s="34"/>
      <c r="W8" s="14">
        <v>3067046221</v>
      </c>
      <c r="X8" s="14"/>
      <c r="Y8" s="37"/>
      <c r="Z8" s="39" t="s">
        <v>185</v>
      </c>
      <c r="AA8" s="14">
        <v>101</v>
      </c>
      <c r="AB8" s="3"/>
      <c r="AC8" s="14"/>
      <c r="AD8" s="3"/>
      <c r="AE8" s="14"/>
      <c r="AF8" s="3"/>
      <c r="AG8" s="14"/>
      <c r="AH8" s="14">
        <v>30366794</v>
      </c>
      <c r="AI8" s="14"/>
      <c r="AJ8" s="14"/>
      <c r="AK8" s="14" t="s">
        <v>163</v>
      </c>
      <c r="AL8" s="14">
        <v>24</v>
      </c>
      <c r="AM8" s="14">
        <v>8402866</v>
      </c>
      <c r="AN8" s="14">
        <v>1022348740</v>
      </c>
      <c r="AO8" s="16"/>
      <c r="AP8" s="44"/>
      <c r="AQ8" s="44">
        <v>0.65</v>
      </c>
      <c r="AR8" s="15">
        <f t="shared" si="0"/>
        <v>1557777.3333333333</v>
      </c>
      <c r="AS8" s="15">
        <f t="shared" si="1"/>
        <v>21877.666666666668</v>
      </c>
      <c r="AT8" s="15" t="str">
        <f t="shared" si="2"/>
        <v/>
      </c>
      <c r="AU8" s="15" t="str">
        <f t="shared" si="3"/>
        <v/>
      </c>
      <c r="AV8" s="15" t="str">
        <f t="shared" si="4"/>
        <v/>
      </c>
      <c r="AW8" s="15" t="str">
        <f t="shared" si="5"/>
        <v/>
      </c>
      <c r="AX8" s="15" t="str">
        <f t="shared" si="6"/>
        <v/>
      </c>
      <c r="AY8" s="70" t="s">
        <v>44</v>
      </c>
      <c r="BB8" s="12">
        <f t="shared" si="7"/>
        <v>-2</v>
      </c>
      <c r="BC8" s="12">
        <f t="shared" si="8"/>
        <v>0</v>
      </c>
      <c r="BD8" s="63">
        <f t="shared" si="9"/>
        <v>0</v>
      </c>
      <c r="BE8" t="str">
        <f t="shared" si="10"/>
        <v/>
      </c>
      <c r="BF8" t="str">
        <f t="shared" si="11"/>
        <v/>
      </c>
      <c r="BG8">
        <f t="shared" si="12"/>
        <v>0</v>
      </c>
    </row>
    <row r="9" spans="1:59" ht="30.75" customHeight="1" x14ac:dyDescent="0.15">
      <c r="A9">
        <v>4</v>
      </c>
      <c r="B9" s="62" t="s">
        <v>35</v>
      </c>
      <c r="C9" s="61" t="s">
        <v>101</v>
      </c>
      <c r="D9" s="62" t="s">
        <v>97</v>
      </c>
      <c r="E9" s="62" t="s">
        <v>98</v>
      </c>
      <c r="F9" s="14">
        <v>6659224</v>
      </c>
      <c r="G9" s="14">
        <v>22795463</v>
      </c>
      <c r="H9" s="14">
        <v>29050</v>
      </c>
      <c r="I9" s="33"/>
      <c r="J9" s="35">
        <v>1</v>
      </c>
      <c r="K9" s="34">
        <v>29483738</v>
      </c>
      <c r="L9" s="14"/>
      <c r="M9" s="14"/>
      <c r="N9" s="14"/>
      <c r="O9" s="14"/>
      <c r="P9" s="14"/>
      <c r="Q9" s="14"/>
      <c r="R9" s="14"/>
      <c r="S9" s="14"/>
      <c r="T9" s="33"/>
      <c r="U9" s="36"/>
      <c r="V9" s="34"/>
      <c r="W9" s="14">
        <v>29483738</v>
      </c>
      <c r="X9" s="14">
        <v>18236800</v>
      </c>
      <c r="Y9" s="37">
        <v>61.85</v>
      </c>
      <c r="Z9" s="64" t="s">
        <v>165</v>
      </c>
      <c r="AA9" s="14">
        <v>1312</v>
      </c>
      <c r="AB9" s="3"/>
      <c r="AC9" s="14"/>
      <c r="AD9" s="3"/>
      <c r="AE9" s="14"/>
      <c r="AF9" s="3"/>
      <c r="AG9" s="14"/>
      <c r="AH9" s="14">
        <v>22472</v>
      </c>
      <c r="AI9" s="14"/>
      <c r="AJ9" s="14"/>
      <c r="AK9" s="14" t="s">
        <v>163</v>
      </c>
      <c r="AL9" s="47">
        <v>0.2</v>
      </c>
      <c r="AM9" s="14">
        <v>80777</v>
      </c>
      <c r="AN9" s="14">
        <v>29483738</v>
      </c>
      <c r="AO9" s="16"/>
      <c r="AP9" s="44"/>
      <c r="AQ9" s="44">
        <v>22.59</v>
      </c>
      <c r="AR9" s="15">
        <f t="shared" si="0"/>
        <v>22795463</v>
      </c>
      <c r="AS9" s="15">
        <f t="shared" si="1"/>
        <v>29050</v>
      </c>
      <c r="AT9" s="15" t="str">
        <f t="shared" si="2"/>
        <v/>
      </c>
      <c r="AU9" s="15" t="str">
        <f t="shared" si="3"/>
        <v/>
      </c>
      <c r="AV9" s="15" t="str">
        <f t="shared" si="4"/>
        <v/>
      </c>
      <c r="AW9" s="15" t="str">
        <f t="shared" si="5"/>
        <v/>
      </c>
      <c r="AX9" s="15" t="str">
        <f t="shared" si="6"/>
        <v/>
      </c>
      <c r="AY9" s="70" t="s">
        <v>44</v>
      </c>
      <c r="BB9" s="12">
        <f t="shared" si="7"/>
        <v>-1</v>
      </c>
      <c r="BC9" s="12">
        <f t="shared" si="8"/>
        <v>0</v>
      </c>
      <c r="BD9" s="63">
        <f t="shared" si="9"/>
        <v>0</v>
      </c>
      <c r="BE9">
        <f t="shared" si="10"/>
        <v>0</v>
      </c>
      <c r="BF9" t="str">
        <f t="shared" si="11"/>
        <v/>
      </c>
      <c r="BG9">
        <f t="shared" si="12"/>
        <v>0</v>
      </c>
    </row>
    <row r="10" spans="1:59" ht="30.75" customHeight="1" x14ac:dyDescent="0.15">
      <c r="A10">
        <v>5</v>
      </c>
      <c r="B10" s="62" t="s">
        <v>35</v>
      </c>
      <c r="C10" s="61" t="s">
        <v>162</v>
      </c>
      <c r="D10" s="62" t="s">
        <v>97</v>
      </c>
      <c r="E10" s="62" t="s">
        <v>99</v>
      </c>
      <c r="F10" s="14">
        <v>11986604</v>
      </c>
      <c r="G10" s="14">
        <v>4503079</v>
      </c>
      <c r="H10" s="14">
        <v>101598</v>
      </c>
      <c r="I10" s="33"/>
      <c r="J10" s="35">
        <v>1.8</v>
      </c>
      <c r="K10" s="34">
        <v>16591281</v>
      </c>
      <c r="L10" s="14">
        <v>274638258</v>
      </c>
      <c r="M10" s="14">
        <v>902834183</v>
      </c>
      <c r="N10" s="14">
        <v>21095037</v>
      </c>
      <c r="O10" s="14">
        <v>11267806</v>
      </c>
      <c r="P10" s="14">
        <v>295733295</v>
      </c>
      <c r="Q10" s="14">
        <v>700757</v>
      </c>
      <c r="R10" s="14">
        <v>914101989</v>
      </c>
      <c r="S10" s="14">
        <v>6200773</v>
      </c>
      <c r="T10" s="33">
        <v>91598</v>
      </c>
      <c r="U10" s="36">
        <v>32.9</v>
      </c>
      <c r="V10" s="34">
        <v>1216828413</v>
      </c>
      <c r="W10" s="14">
        <v>1233419694</v>
      </c>
      <c r="X10" s="14">
        <v>223362000</v>
      </c>
      <c r="Y10" s="37">
        <v>18.11</v>
      </c>
      <c r="Z10" s="65" t="s">
        <v>172</v>
      </c>
      <c r="AA10" s="14">
        <v>39762</v>
      </c>
      <c r="AB10" s="46" t="s">
        <v>173</v>
      </c>
      <c r="AC10" s="14">
        <v>1570</v>
      </c>
      <c r="AD10" s="3" t="s">
        <v>174</v>
      </c>
      <c r="AE10" s="14">
        <v>22721</v>
      </c>
      <c r="AF10" s="3" t="s">
        <v>163</v>
      </c>
      <c r="AG10" s="14"/>
      <c r="AH10" s="14">
        <v>31020</v>
      </c>
      <c r="AI10" s="14">
        <v>785617</v>
      </c>
      <c r="AJ10" s="14">
        <v>54285</v>
      </c>
      <c r="AK10" s="14" t="s">
        <v>163</v>
      </c>
      <c r="AL10" s="14">
        <v>9</v>
      </c>
      <c r="AM10" s="14">
        <v>3379232</v>
      </c>
      <c r="AN10" s="14">
        <v>35545236</v>
      </c>
      <c r="AO10" s="16"/>
      <c r="AP10" s="44"/>
      <c r="AQ10" s="44">
        <v>25.01</v>
      </c>
      <c r="AR10" s="15">
        <f t="shared" si="0"/>
        <v>2501710.5555555555</v>
      </c>
      <c r="AS10" s="15">
        <f t="shared" si="1"/>
        <v>56443.333333333328</v>
      </c>
      <c r="AT10" s="15">
        <f t="shared" si="2"/>
        <v>8988853.9513677824</v>
      </c>
      <c r="AU10" s="15">
        <f t="shared" si="3"/>
        <v>21299.604863221884</v>
      </c>
      <c r="AV10" s="15">
        <f t="shared" si="4"/>
        <v>27784254.984802432</v>
      </c>
      <c r="AW10" s="15">
        <f t="shared" si="5"/>
        <v>188473.34346504559</v>
      </c>
      <c r="AX10" s="15">
        <f t="shared" si="6"/>
        <v>2784.133738601824</v>
      </c>
      <c r="AY10" s="70" t="s">
        <v>45</v>
      </c>
      <c r="BB10" s="12">
        <f t="shared" si="7"/>
        <v>0</v>
      </c>
      <c r="BC10" s="12">
        <f t="shared" si="8"/>
        <v>-1</v>
      </c>
      <c r="BD10" s="63">
        <f t="shared" si="9"/>
        <v>0</v>
      </c>
      <c r="BE10">
        <f t="shared" si="10"/>
        <v>0</v>
      </c>
      <c r="BF10" t="str">
        <f t="shared" si="11"/>
        <v/>
      </c>
      <c r="BG10">
        <f t="shared" si="12"/>
        <v>0</v>
      </c>
    </row>
    <row r="11" spans="1:59" ht="30.75" customHeight="1" x14ac:dyDescent="0.15">
      <c r="A11">
        <v>6</v>
      </c>
      <c r="B11" s="62" t="s">
        <v>35</v>
      </c>
      <c r="C11" s="61" t="s">
        <v>164</v>
      </c>
      <c r="D11" s="62" t="s">
        <v>97</v>
      </c>
      <c r="E11" s="62" t="s">
        <v>99</v>
      </c>
      <c r="F11" s="14">
        <v>566034078</v>
      </c>
      <c r="G11" s="14">
        <v>92162658</v>
      </c>
      <c r="H11" s="14">
        <v>5009044</v>
      </c>
      <c r="I11" s="33"/>
      <c r="J11" s="35">
        <v>85</v>
      </c>
      <c r="K11" s="34">
        <v>663205781</v>
      </c>
      <c r="L11" s="14">
        <v>43108967000</v>
      </c>
      <c r="M11" s="14">
        <v>23402380000</v>
      </c>
      <c r="N11" s="14"/>
      <c r="O11" s="14"/>
      <c r="P11" s="14">
        <v>43108967000</v>
      </c>
      <c r="Q11" s="14"/>
      <c r="R11" s="14">
        <v>23402380000</v>
      </c>
      <c r="S11" s="14"/>
      <c r="T11" s="33"/>
      <c r="U11" s="35">
        <v>5191.7</v>
      </c>
      <c r="V11" s="34">
        <v>66511347000</v>
      </c>
      <c r="W11" s="14">
        <v>67174552781</v>
      </c>
      <c r="X11" s="16">
        <v>28006353000</v>
      </c>
      <c r="Y11" s="37">
        <v>41.69</v>
      </c>
      <c r="Z11" s="65" t="s">
        <v>186</v>
      </c>
      <c r="AA11" s="14">
        <v>1724000</v>
      </c>
      <c r="AB11" s="4"/>
      <c r="AC11" s="16"/>
      <c r="AD11" s="4"/>
      <c r="AE11" s="16"/>
      <c r="AF11" s="4"/>
      <c r="AG11" s="16"/>
      <c r="AH11" s="16">
        <v>38964</v>
      </c>
      <c r="AI11" s="14" t="s">
        <v>163</v>
      </c>
      <c r="AJ11" s="14" t="s">
        <v>163</v>
      </c>
      <c r="AK11" s="16" t="s">
        <v>163</v>
      </c>
      <c r="AL11" s="16">
        <v>530</v>
      </c>
      <c r="AM11" s="14">
        <v>184039870</v>
      </c>
      <c r="AN11" s="14">
        <v>12730231</v>
      </c>
      <c r="AO11" s="16"/>
      <c r="AP11" s="44"/>
      <c r="AQ11" s="44">
        <v>65.02</v>
      </c>
      <c r="AR11" s="15">
        <f t="shared" si="0"/>
        <v>1084266.5647058825</v>
      </c>
      <c r="AS11" s="15">
        <f t="shared" si="1"/>
        <v>58929.929411764708</v>
      </c>
      <c r="AT11" s="15">
        <f t="shared" si="2"/>
        <v>8303439.5284781484</v>
      </c>
      <c r="AU11" s="15" t="str">
        <f t="shared" si="3"/>
        <v/>
      </c>
      <c r="AV11" s="15">
        <f t="shared" si="4"/>
        <v>4507652.5993412565</v>
      </c>
      <c r="AW11" s="15" t="str">
        <f t="shared" si="5"/>
        <v/>
      </c>
      <c r="AX11" s="15" t="str">
        <f t="shared" si="6"/>
        <v/>
      </c>
      <c r="AY11" s="70" t="s">
        <v>45</v>
      </c>
      <c r="BB11" s="12">
        <f t="shared" si="7"/>
        <v>-1</v>
      </c>
      <c r="BC11" s="12">
        <f t="shared" si="8"/>
        <v>0</v>
      </c>
      <c r="BD11" s="63">
        <f t="shared" si="9"/>
        <v>0</v>
      </c>
      <c r="BE11">
        <f t="shared" si="10"/>
        <v>0</v>
      </c>
      <c r="BF11" t="str">
        <f t="shared" si="11"/>
        <v/>
      </c>
      <c r="BG11">
        <f t="shared" si="12"/>
        <v>0</v>
      </c>
    </row>
    <row r="12" spans="1:59" ht="30.75" customHeight="1" x14ac:dyDescent="0.15">
      <c r="A12">
        <v>7</v>
      </c>
      <c r="B12" s="62" t="s">
        <v>35</v>
      </c>
      <c r="C12" s="61" t="s">
        <v>107</v>
      </c>
      <c r="D12" s="62" t="s">
        <v>100</v>
      </c>
      <c r="E12" s="62" t="s">
        <v>98</v>
      </c>
      <c r="F12" s="14">
        <v>118534195</v>
      </c>
      <c r="G12" s="14">
        <v>31240210</v>
      </c>
      <c r="H12" s="14">
        <v>1028006</v>
      </c>
      <c r="I12" s="33"/>
      <c r="J12" s="35">
        <v>17.8</v>
      </c>
      <c r="K12" s="34">
        <v>150802412</v>
      </c>
      <c r="L12" s="14"/>
      <c r="M12" s="14"/>
      <c r="N12" s="14"/>
      <c r="O12" s="14"/>
      <c r="P12" s="14"/>
      <c r="Q12" s="14"/>
      <c r="R12" s="14"/>
      <c r="S12" s="14"/>
      <c r="T12" s="33"/>
      <c r="U12" s="36"/>
      <c r="V12" s="34"/>
      <c r="W12" s="14">
        <v>150802412</v>
      </c>
      <c r="X12" s="14"/>
      <c r="Y12" s="37"/>
      <c r="Z12" s="4" t="s">
        <v>104</v>
      </c>
      <c r="AA12" s="14">
        <v>132</v>
      </c>
      <c r="AB12" s="45"/>
      <c r="AC12" s="14"/>
      <c r="AD12" s="4"/>
      <c r="AE12" s="16"/>
      <c r="AF12" s="4"/>
      <c r="AG12" s="16"/>
      <c r="AH12" s="14">
        <v>1142442</v>
      </c>
      <c r="AI12" s="14"/>
      <c r="AJ12" s="14"/>
      <c r="AK12" s="16" t="s">
        <v>163</v>
      </c>
      <c r="AL12" s="16">
        <v>1</v>
      </c>
      <c r="AM12" s="14">
        <v>413157</v>
      </c>
      <c r="AN12" s="14">
        <v>8472045</v>
      </c>
      <c r="AO12" s="16">
        <v>21345013740</v>
      </c>
      <c r="AP12" s="44">
        <v>0.71</v>
      </c>
      <c r="AQ12" s="44">
        <v>78.599999999999994</v>
      </c>
      <c r="AR12" s="15">
        <f t="shared" si="0"/>
        <v>1755067.9775280899</v>
      </c>
      <c r="AS12" s="15">
        <f t="shared" si="1"/>
        <v>57753.146067415728</v>
      </c>
      <c r="AT12" s="15" t="str">
        <f t="shared" si="2"/>
        <v/>
      </c>
      <c r="AU12" s="15" t="str">
        <f t="shared" si="3"/>
        <v/>
      </c>
      <c r="AV12" s="15" t="str">
        <f t="shared" si="4"/>
        <v/>
      </c>
      <c r="AW12" s="15" t="str">
        <f t="shared" si="5"/>
        <v/>
      </c>
      <c r="AX12" s="15" t="str">
        <f t="shared" si="6"/>
        <v/>
      </c>
      <c r="AY12" s="70" t="s">
        <v>46</v>
      </c>
      <c r="BB12" s="12">
        <f t="shared" si="7"/>
        <v>-1</v>
      </c>
      <c r="BC12" s="12">
        <f t="shared" si="8"/>
        <v>0</v>
      </c>
      <c r="BD12" s="63">
        <f t="shared" si="9"/>
        <v>0</v>
      </c>
      <c r="BE12" t="str">
        <f t="shared" si="10"/>
        <v/>
      </c>
      <c r="BF12">
        <f t="shared" si="11"/>
        <v>0</v>
      </c>
      <c r="BG12">
        <f t="shared" si="12"/>
        <v>0</v>
      </c>
    </row>
    <row r="13" spans="1:59" ht="30.75" customHeight="1" x14ac:dyDescent="0.15">
      <c r="B13" s="71" t="s">
        <v>181</v>
      </c>
    </row>
    <row r="14" spans="1:59" x14ac:dyDescent="0.15">
      <c r="X14" s="2"/>
      <c r="Y14" s="6"/>
      <c r="AO14" s="2"/>
      <c r="AP14" s="6"/>
      <c r="AQ14" s="6"/>
      <c r="AX14" s="2"/>
    </row>
    <row r="15" spans="1:59" x14ac:dyDescent="0.15">
      <c r="X15" s="2"/>
      <c r="Y15" s="6"/>
      <c r="AO15" s="2"/>
      <c r="AP15" s="6"/>
      <c r="AQ15" s="6"/>
      <c r="AX15" s="2"/>
    </row>
    <row r="16" spans="1:59" x14ac:dyDescent="0.15">
      <c r="X16" s="2"/>
      <c r="Y16" s="6"/>
      <c r="AO16" s="2"/>
      <c r="AP16" s="6"/>
      <c r="AQ16" s="6"/>
      <c r="AX16" s="2"/>
    </row>
  </sheetData>
  <mergeCells count="32">
    <mergeCell ref="AR2:AS2"/>
    <mergeCell ref="AT2:AX2"/>
    <mergeCell ref="AE3:AE4"/>
    <mergeCell ref="AF3:AF4"/>
    <mergeCell ref="AG3:AG4"/>
    <mergeCell ref="AH3:AH4"/>
    <mergeCell ref="AI3:AI4"/>
    <mergeCell ref="AJ3:AJ4"/>
    <mergeCell ref="AK3:AK4"/>
    <mergeCell ref="AL3:AL4"/>
    <mergeCell ref="AM3:AM4"/>
    <mergeCell ref="L3:V3"/>
    <mergeCell ref="W3:W4"/>
    <mergeCell ref="X3:X4"/>
    <mergeCell ref="Y3:Y4"/>
    <mergeCell ref="AY3:AY5"/>
    <mergeCell ref="AN3:AN4"/>
    <mergeCell ref="AO3:AO4"/>
    <mergeCell ref="AP3:AP4"/>
    <mergeCell ref="AQ3:AQ4"/>
    <mergeCell ref="Z3:Z4"/>
    <mergeCell ref="AA3:AA4"/>
    <mergeCell ref="AB3:AB4"/>
    <mergeCell ref="AC3:AC4"/>
    <mergeCell ref="AD3:AD4"/>
    <mergeCell ref="AR3:AS3"/>
    <mergeCell ref="AT3:AX3"/>
    <mergeCell ref="B3:B4"/>
    <mergeCell ref="C3:C4"/>
    <mergeCell ref="D3:D4"/>
    <mergeCell ref="E3:E4"/>
    <mergeCell ref="F3:K3"/>
  </mergeCells>
  <phoneticPr fontId="2"/>
  <pageMargins left="0.70866141732283472" right="0.70866141732283472" top="0.74803149606299213" bottom="0.74803149606299213" header="0.31496062992125984" footer="0.31496062992125984"/>
  <pageSetup paperSize="8" scale="57" fitToWidth="2"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G16"/>
  <sheetViews>
    <sheetView view="pageBreakPreview" zoomScale="70" zoomScaleNormal="85" zoomScaleSheetLayoutView="70" workbookViewId="0">
      <pane xSplit="3" ySplit="5" topLeftCell="D6" activePane="bottomRight" state="frozen"/>
      <selection activeCell="A6" sqref="A6:XFD13"/>
      <selection pane="topRight" activeCell="A6" sqref="A6:XFD13"/>
      <selection pane="bottomLeft" activeCell="A6" sqref="A6:XFD13"/>
      <selection pane="bottomRight" activeCell="AB10" sqref="AB10"/>
    </sheetView>
  </sheetViews>
  <sheetFormatPr defaultRowHeight="23.25" customHeight="1" x14ac:dyDescent="0.15"/>
  <cols>
    <col min="1" max="1" width="4.25" customWidth="1"/>
    <col min="2" max="2" width="17.375" customWidth="1"/>
    <col min="3" max="3" width="45.625" style="1" bestFit="1" customWidth="1"/>
    <col min="4" max="4" width="19.625" customWidth="1"/>
    <col min="5" max="5" width="6.875" customWidth="1"/>
    <col min="6" max="40" width="15.375" customWidth="1"/>
    <col min="41" max="41" width="20.5" customWidth="1"/>
    <col min="42" max="50" width="15.375" customWidth="1"/>
    <col min="51" max="51" width="32.375" customWidth="1"/>
    <col min="54" max="59" width="15.625" customWidth="1"/>
  </cols>
  <sheetData>
    <row r="1" spans="1:59" ht="23.25" customHeight="1" x14ac:dyDescent="0.15">
      <c r="B1" t="s">
        <v>28</v>
      </c>
      <c r="C1" s="1">
        <v>1</v>
      </c>
      <c r="D1">
        <v>2</v>
      </c>
      <c r="E1" s="1">
        <v>3</v>
      </c>
      <c r="F1">
        <v>4</v>
      </c>
      <c r="G1" s="1">
        <v>5</v>
      </c>
      <c r="H1">
        <v>6</v>
      </c>
      <c r="I1" s="1">
        <v>7</v>
      </c>
      <c r="J1">
        <v>8</v>
      </c>
      <c r="K1" s="1">
        <v>9</v>
      </c>
      <c r="L1">
        <v>10</v>
      </c>
      <c r="M1" s="1">
        <v>11</v>
      </c>
      <c r="N1">
        <v>12</v>
      </c>
      <c r="O1" s="1">
        <v>13</v>
      </c>
      <c r="P1">
        <v>14</v>
      </c>
      <c r="Q1" s="1">
        <v>15</v>
      </c>
      <c r="R1">
        <v>16</v>
      </c>
      <c r="S1" s="1">
        <v>17</v>
      </c>
      <c r="T1">
        <v>18</v>
      </c>
      <c r="U1" s="1">
        <v>19</v>
      </c>
      <c r="V1">
        <v>20</v>
      </c>
      <c r="W1" s="1">
        <v>21</v>
      </c>
      <c r="X1">
        <v>22</v>
      </c>
      <c r="Y1" s="1">
        <v>23</v>
      </c>
      <c r="Z1">
        <v>24</v>
      </c>
      <c r="AA1" s="1">
        <v>25</v>
      </c>
      <c r="AB1">
        <v>26</v>
      </c>
      <c r="AC1" s="1">
        <v>27</v>
      </c>
      <c r="AD1">
        <v>28</v>
      </c>
      <c r="AE1" s="1">
        <v>29</v>
      </c>
      <c r="AF1">
        <v>30</v>
      </c>
      <c r="AG1" s="1">
        <v>31</v>
      </c>
      <c r="AH1">
        <v>32</v>
      </c>
      <c r="AI1" s="1">
        <v>33</v>
      </c>
      <c r="AJ1">
        <v>34</v>
      </c>
      <c r="AK1" s="1">
        <v>35</v>
      </c>
      <c r="AL1">
        <v>36</v>
      </c>
      <c r="AM1" s="1">
        <v>37</v>
      </c>
      <c r="AN1">
        <v>38</v>
      </c>
      <c r="AO1" s="1">
        <v>39</v>
      </c>
      <c r="AP1">
        <v>40</v>
      </c>
      <c r="AQ1" s="1">
        <v>41</v>
      </c>
      <c r="AR1">
        <v>42</v>
      </c>
      <c r="AS1" s="1">
        <v>43</v>
      </c>
      <c r="AT1">
        <v>44</v>
      </c>
      <c r="AU1" s="1">
        <v>45</v>
      </c>
      <c r="AV1">
        <v>46</v>
      </c>
      <c r="AW1" s="1">
        <v>47</v>
      </c>
      <c r="AX1">
        <v>48</v>
      </c>
    </row>
    <row r="2" spans="1:59" ht="23.25" customHeight="1" x14ac:dyDescent="0.15">
      <c r="C2" s="18"/>
      <c r="D2" s="5"/>
      <c r="E2" s="5"/>
      <c r="F2" s="19" t="s">
        <v>11</v>
      </c>
      <c r="G2" s="19" t="s">
        <v>11</v>
      </c>
      <c r="H2" s="19" t="s">
        <v>11</v>
      </c>
      <c r="I2" s="19" t="s">
        <v>11</v>
      </c>
      <c r="J2" s="19" t="s">
        <v>12</v>
      </c>
      <c r="K2" s="19" t="s">
        <v>11</v>
      </c>
      <c r="L2" s="19"/>
      <c r="M2" s="19"/>
      <c r="N2" s="19"/>
      <c r="O2" s="19"/>
      <c r="P2" s="19" t="s">
        <v>11</v>
      </c>
      <c r="Q2" s="19" t="s">
        <v>11</v>
      </c>
      <c r="R2" s="19" t="s">
        <v>11</v>
      </c>
      <c r="S2" s="19" t="s">
        <v>11</v>
      </c>
      <c r="T2" s="19" t="s">
        <v>11</v>
      </c>
      <c r="U2" s="19" t="s">
        <v>12</v>
      </c>
      <c r="V2" s="19" t="s">
        <v>11</v>
      </c>
      <c r="W2" s="19" t="s">
        <v>11</v>
      </c>
      <c r="X2" s="19" t="s">
        <v>11</v>
      </c>
      <c r="Y2" s="19" t="s">
        <v>53</v>
      </c>
      <c r="Z2" s="5"/>
      <c r="AA2" s="5"/>
      <c r="AB2" s="5"/>
      <c r="AC2" s="5"/>
      <c r="AD2" s="5"/>
      <c r="AE2" s="5"/>
      <c r="AF2" s="5"/>
      <c r="AG2" s="5"/>
      <c r="AH2" s="19" t="s">
        <v>11</v>
      </c>
      <c r="AI2" s="19" t="s">
        <v>11</v>
      </c>
      <c r="AJ2" s="19" t="s">
        <v>11</v>
      </c>
      <c r="AK2" s="19" t="s">
        <v>11</v>
      </c>
      <c r="AL2" s="19" t="s">
        <v>11</v>
      </c>
      <c r="AM2" s="19" t="s">
        <v>11</v>
      </c>
      <c r="AN2" s="19" t="s">
        <v>11</v>
      </c>
      <c r="AO2" s="19" t="s">
        <v>11</v>
      </c>
      <c r="AP2" s="19" t="s">
        <v>53</v>
      </c>
      <c r="AQ2" s="20" t="s">
        <v>53</v>
      </c>
      <c r="AR2" s="93"/>
      <c r="AS2" s="93"/>
      <c r="AT2" s="93"/>
      <c r="AU2" s="93"/>
      <c r="AV2" s="93"/>
      <c r="AW2" s="93"/>
      <c r="AX2" s="93"/>
    </row>
    <row r="3" spans="1:59" ht="27.75" customHeight="1" thickBot="1" x14ac:dyDescent="0.2">
      <c r="B3" s="82" t="s">
        <v>13</v>
      </c>
      <c r="C3" s="80" t="s">
        <v>14</v>
      </c>
      <c r="D3" s="82" t="s">
        <v>15</v>
      </c>
      <c r="E3" s="80" t="s">
        <v>16</v>
      </c>
      <c r="F3" s="84" t="s">
        <v>55</v>
      </c>
      <c r="G3" s="85"/>
      <c r="H3" s="85"/>
      <c r="I3" s="85"/>
      <c r="J3" s="86"/>
      <c r="K3" s="87"/>
      <c r="L3" s="74" t="s">
        <v>56</v>
      </c>
      <c r="M3" s="75"/>
      <c r="N3" s="75"/>
      <c r="O3" s="75"/>
      <c r="P3" s="75"/>
      <c r="Q3" s="75"/>
      <c r="R3" s="75"/>
      <c r="S3" s="75"/>
      <c r="T3" s="75"/>
      <c r="U3" s="76"/>
      <c r="V3" s="77"/>
      <c r="W3" s="78" t="s">
        <v>6</v>
      </c>
      <c r="X3" s="80" t="s">
        <v>7</v>
      </c>
      <c r="Y3" s="78" t="s">
        <v>8</v>
      </c>
      <c r="Z3" s="80" t="s">
        <v>57</v>
      </c>
      <c r="AA3" s="80" t="s">
        <v>36</v>
      </c>
      <c r="AB3" s="80" t="s">
        <v>58</v>
      </c>
      <c r="AC3" s="80" t="s">
        <v>37</v>
      </c>
      <c r="AD3" s="80" t="s">
        <v>59</v>
      </c>
      <c r="AE3" s="80" t="s">
        <v>38</v>
      </c>
      <c r="AF3" s="80" t="s">
        <v>60</v>
      </c>
      <c r="AG3" s="80" t="s">
        <v>39</v>
      </c>
      <c r="AH3" s="80" t="s">
        <v>40</v>
      </c>
      <c r="AI3" s="80" t="s">
        <v>41</v>
      </c>
      <c r="AJ3" s="80" t="s">
        <v>42</v>
      </c>
      <c r="AK3" s="80" t="s">
        <v>43</v>
      </c>
      <c r="AL3" s="80" t="s">
        <v>18</v>
      </c>
      <c r="AM3" s="80" t="s">
        <v>19</v>
      </c>
      <c r="AN3" s="80" t="s">
        <v>20</v>
      </c>
      <c r="AO3" s="80" t="s">
        <v>17</v>
      </c>
      <c r="AP3" s="80" t="s">
        <v>9</v>
      </c>
      <c r="AQ3" s="88" t="s">
        <v>29</v>
      </c>
      <c r="AR3" s="90" t="s">
        <v>83</v>
      </c>
      <c r="AS3" s="91"/>
      <c r="AT3" s="90" t="s">
        <v>84</v>
      </c>
      <c r="AU3" s="92"/>
      <c r="AV3" s="92"/>
      <c r="AW3" s="92"/>
      <c r="AX3" s="91"/>
      <c r="AY3" s="89"/>
    </row>
    <row r="4" spans="1:59" ht="74.25" customHeight="1" thickTop="1" x14ac:dyDescent="0.15">
      <c r="B4" s="83"/>
      <c r="C4" s="81"/>
      <c r="D4" s="83"/>
      <c r="E4" s="81"/>
      <c r="F4" s="7" t="s">
        <v>1</v>
      </c>
      <c r="G4" s="8" t="s">
        <v>2</v>
      </c>
      <c r="H4" s="8" t="s">
        <v>61</v>
      </c>
      <c r="I4" s="21" t="s">
        <v>3</v>
      </c>
      <c r="J4" s="22" t="s">
        <v>0</v>
      </c>
      <c r="K4" s="23" t="s">
        <v>62</v>
      </c>
      <c r="L4" s="8" t="s">
        <v>63</v>
      </c>
      <c r="M4" s="8" t="s">
        <v>64</v>
      </c>
      <c r="N4" s="8" t="s">
        <v>30</v>
      </c>
      <c r="O4" s="8" t="s">
        <v>31</v>
      </c>
      <c r="P4" s="24" t="s">
        <v>65</v>
      </c>
      <c r="Q4" s="24" t="s">
        <v>4</v>
      </c>
      <c r="R4" s="24" t="s">
        <v>66</v>
      </c>
      <c r="S4" s="8" t="s">
        <v>5</v>
      </c>
      <c r="T4" s="72" t="s">
        <v>182</v>
      </c>
      <c r="U4" s="22" t="s">
        <v>0</v>
      </c>
      <c r="V4" s="23" t="s">
        <v>67</v>
      </c>
      <c r="W4" s="79"/>
      <c r="X4" s="81"/>
      <c r="Y4" s="79"/>
      <c r="Z4" s="81"/>
      <c r="AA4" s="81"/>
      <c r="AB4" s="81"/>
      <c r="AC4" s="81"/>
      <c r="AD4" s="81"/>
      <c r="AE4" s="81"/>
      <c r="AF4" s="81"/>
      <c r="AG4" s="81"/>
      <c r="AH4" s="81"/>
      <c r="AI4" s="81"/>
      <c r="AJ4" s="81"/>
      <c r="AK4" s="81"/>
      <c r="AL4" s="81"/>
      <c r="AM4" s="81"/>
      <c r="AN4" s="81"/>
      <c r="AO4" s="81"/>
      <c r="AP4" s="81"/>
      <c r="AQ4" s="78"/>
      <c r="AR4" s="30" t="s">
        <v>21</v>
      </c>
      <c r="AS4" s="30" t="s">
        <v>22</v>
      </c>
      <c r="AT4" s="30" t="s">
        <v>32</v>
      </c>
      <c r="AU4" s="30" t="s">
        <v>33</v>
      </c>
      <c r="AV4" s="30" t="s">
        <v>23</v>
      </c>
      <c r="AW4" s="30" t="s">
        <v>24</v>
      </c>
      <c r="AX4" s="30" t="s">
        <v>34</v>
      </c>
      <c r="AY4" s="89"/>
    </row>
    <row r="5" spans="1:59" ht="45.75" customHeight="1" x14ac:dyDescent="0.15">
      <c r="B5" s="17"/>
      <c r="C5" s="9">
        <v>1</v>
      </c>
      <c r="D5" s="17">
        <v>2</v>
      </c>
      <c r="E5" s="9">
        <v>3</v>
      </c>
      <c r="F5" s="9">
        <v>4</v>
      </c>
      <c r="G5" s="17">
        <v>5</v>
      </c>
      <c r="H5" s="9">
        <v>6</v>
      </c>
      <c r="I5" s="25">
        <v>7</v>
      </c>
      <c r="J5" s="26">
        <v>8</v>
      </c>
      <c r="K5" s="13" t="s">
        <v>68</v>
      </c>
      <c r="L5" s="9">
        <v>10</v>
      </c>
      <c r="M5" s="17">
        <v>11</v>
      </c>
      <c r="N5" s="9">
        <v>12</v>
      </c>
      <c r="O5" s="9">
        <v>13</v>
      </c>
      <c r="P5" s="17" t="s">
        <v>69</v>
      </c>
      <c r="Q5" s="9">
        <v>15</v>
      </c>
      <c r="R5" s="9" t="s">
        <v>70</v>
      </c>
      <c r="S5" s="17">
        <v>17</v>
      </c>
      <c r="T5" s="25">
        <v>18</v>
      </c>
      <c r="U5" s="27">
        <v>19</v>
      </c>
      <c r="V5" s="28" t="s">
        <v>71</v>
      </c>
      <c r="W5" s="9" t="s">
        <v>81</v>
      </c>
      <c r="X5" s="9">
        <v>22</v>
      </c>
      <c r="Y5" s="17" t="s">
        <v>73</v>
      </c>
      <c r="Z5" s="9">
        <v>24</v>
      </c>
      <c r="AA5" s="9">
        <v>25</v>
      </c>
      <c r="AB5" s="17">
        <v>26</v>
      </c>
      <c r="AC5" s="9">
        <v>27</v>
      </c>
      <c r="AD5" s="9">
        <v>28</v>
      </c>
      <c r="AE5" s="17">
        <v>29</v>
      </c>
      <c r="AF5" s="9">
        <v>30</v>
      </c>
      <c r="AG5" s="9">
        <v>31</v>
      </c>
      <c r="AH5" s="17" t="s">
        <v>74</v>
      </c>
      <c r="AI5" s="9" t="s">
        <v>82</v>
      </c>
      <c r="AJ5" s="9" t="s">
        <v>76</v>
      </c>
      <c r="AK5" s="17" t="s">
        <v>77</v>
      </c>
      <c r="AL5" s="9">
        <v>36</v>
      </c>
      <c r="AM5" s="9">
        <v>37</v>
      </c>
      <c r="AN5" s="17">
        <v>38</v>
      </c>
      <c r="AO5" s="9">
        <v>39</v>
      </c>
      <c r="AP5" s="9" t="s">
        <v>78</v>
      </c>
      <c r="AQ5" s="29" t="s">
        <v>106</v>
      </c>
      <c r="AR5" s="31" t="s">
        <v>87</v>
      </c>
      <c r="AS5" s="32" t="s">
        <v>88</v>
      </c>
      <c r="AT5" s="32" t="s">
        <v>91</v>
      </c>
      <c r="AU5" s="32" t="s">
        <v>92</v>
      </c>
      <c r="AV5" s="31" t="s">
        <v>93</v>
      </c>
      <c r="AW5" s="32" t="s">
        <v>94</v>
      </c>
      <c r="AX5" s="32" t="s">
        <v>96</v>
      </c>
      <c r="AY5" s="89"/>
      <c r="BB5" s="1" t="s">
        <v>47</v>
      </c>
      <c r="BC5" s="1" t="s">
        <v>48</v>
      </c>
      <c r="BD5" s="1" t="s">
        <v>176</v>
      </c>
      <c r="BE5" s="1" t="s">
        <v>177</v>
      </c>
      <c r="BF5" s="1" t="s">
        <v>178</v>
      </c>
      <c r="BG5" s="1" t="s">
        <v>179</v>
      </c>
    </row>
    <row r="6" spans="1:59" ht="30.75" customHeight="1" x14ac:dyDescent="0.15">
      <c r="A6">
        <v>1</v>
      </c>
      <c r="B6" s="57" t="s">
        <v>35</v>
      </c>
      <c r="C6" s="58" t="s">
        <v>49</v>
      </c>
      <c r="D6" s="59" t="s">
        <v>25</v>
      </c>
      <c r="E6" s="60" t="s">
        <v>26</v>
      </c>
      <c r="F6" s="14">
        <v>6300944039</v>
      </c>
      <c r="G6" s="14">
        <v>2216104655</v>
      </c>
      <c r="H6" s="14">
        <v>51449649</v>
      </c>
      <c r="I6" s="33">
        <v>1024168113</v>
      </c>
      <c r="J6" s="35">
        <v>904.5</v>
      </c>
      <c r="K6" s="34">
        <v>9592666457</v>
      </c>
      <c r="L6" s="14"/>
      <c r="M6" s="14"/>
      <c r="N6" s="14"/>
      <c r="O6" s="14"/>
      <c r="P6" s="14"/>
      <c r="Q6" s="14"/>
      <c r="R6" s="14"/>
      <c r="S6" s="14"/>
      <c r="T6" s="33"/>
      <c r="U6" s="36"/>
      <c r="V6" s="34"/>
      <c r="W6" s="14">
        <v>9592666457</v>
      </c>
      <c r="X6" s="14"/>
      <c r="Y6" s="37" t="s">
        <v>163</v>
      </c>
      <c r="Z6" s="39" t="s">
        <v>184</v>
      </c>
      <c r="AA6" s="14">
        <v>1251408</v>
      </c>
      <c r="AB6" s="42"/>
      <c r="AC6" s="14"/>
      <c r="AD6" s="3"/>
      <c r="AE6" s="14"/>
      <c r="AF6" s="3"/>
      <c r="AG6" s="14"/>
      <c r="AH6" s="14">
        <v>7665</v>
      </c>
      <c r="AI6" s="14"/>
      <c r="AJ6" s="14"/>
      <c r="AK6" s="14"/>
      <c r="AL6" s="14">
        <v>75</v>
      </c>
      <c r="AM6" s="14">
        <v>26281277</v>
      </c>
      <c r="AN6" s="14">
        <v>10605490</v>
      </c>
      <c r="AO6" s="14"/>
      <c r="AP6" s="44" t="s">
        <v>163</v>
      </c>
      <c r="AQ6" s="44">
        <v>65.69</v>
      </c>
      <c r="AR6" s="15">
        <f t="shared" ref="AR6:AR12" si="0">IF(OR(G6="",J6=""),"",G6/J6)</f>
        <v>2450088.0652294084</v>
      </c>
      <c r="AS6" s="15">
        <f t="shared" ref="AS6:AS12" si="1">IF(OR(H6="",J6=""),"",H6/J6)</f>
        <v>56881.867330016583</v>
      </c>
      <c r="AT6" s="15" t="str">
        <f t="shared" ref="AT6:AT12" si="2">IF(OR(P6="",U6=""),"",P6/U6)</f>
        <v/>
      </c>
      <c r="AU6" s="15" t="str">
        <f t="shared" ref="AU6:AU12" si="3">IF(OR(Q6="",U6=""),"",Q6/U6)</f>
        <v/>
      </c>
      <c r="AV6" s="15" t="str">
        <f t="shared" ref="AV6:AV12" si="4">IF(OR(R6="",U6=""),"",R6/U6)</f>
        <v/>
      </c>
      <c r="AW6" s="15" t="str">
        <f t="shared" ref="AW6:AW12" si="5">IF(OR(S6="",U6=""),"",S6/U6)</f>
        <v/>
      </c>
      <c r="AX6" s="15" t="str">
        <f t="shared" ref="AX6:AX12" si="6">IF(OR(T6="",U6=""),"",T6/U6)</f>
        <v/>
      </c>
      <c r="AY6" s="70" t="s">
        <v>44</v>
      </c>
      <c r="BB6" s="12">
        <f t="shared" ref="BB6:BB12" si="7">F6+G6+H6+I6-K6</f>
        <v>-1</v>
      </c>
      <c r="BC6" s="12">
        <f t="shared" ref="BC6:BC12" si="8">L6+M6+N6+O6+Q6+S6+T6-V6</f>
        <v>0</v>
      </c>
      <c r="BD6" s="63">
        <f t="shared" ref="BD6:BD12" si="9">W6-K6-V6</f>
        <v>0</v>
      </c>
      <c r="BE6" t="str">
        <f t="shared" ref="BE6:BE12" si="10">IF(Y6="","",Y6-ROUND(X6/W6*100,2))</f>
        <v/>
      </c>
      <c r="BF6" t="str">
        <f t="shared" ref="BF6:BF12" si="11">IF(AP6="","",AP6-ROUND(W6/AO6*100,2))</f>
        <v/>
      </c>
      <c r="BG6">
        <f t="shared" ref="BG6:BG12" si="12">IF(AQ6="","",AQ6-ROUND((F6+P6+Q6)/W6*100,2))</f>
        <v>0</v>
      </c>
    </row>
    <row r="7" spans="1:59" ht="30.75" customHeight="1" x14ac:dyDescent="0.15">
      <c r="A7">
        <v>2</v>
      </c>
      <c r="B7" s="57" t="s">
        <v>35</v>
      </c>
      <c r="C7" s="58" t="s">
        <v>50</v>
      </c>
      <c r="D7" s="59" t="s">
        <v>25</v>
      </c>
      <c r="E7" s="60" t="s">
        <v>26</v>
      </c>
      <c r="F7" s="14">
        <v>1960293701</v>
      </c>
      <c r="G7" s="14">
        <v>689454781</v>
      </c>
      <c r="H7" s="14">
        <v>16006557</v>
      </c>
      <c r="I7" s="33">
        <v>538039994</v>
      </c>
      <c r="J7" s="35">
        <v>281.39999999999998</v>
      </c>
      <c r="K7" s="34">
        <v>3203795034</v>
      </c>
      <c r="L7" s="14"/>
      <c r="M7" s="14"/>
      <c r="N7" s="14"/>
      <c r="O7" s="14"/>
      <c r="P7" s="14"/>
      <c r="Q7" s="14"/>
      <c r="R7" s="14"/>
      <c r="S7" s="14"/>
      <c r="T7" s="33"/>
      <c r="U7" s="36"/>
      <c r="V7" s="34"/>
      <c r="W7" s="14">
        <v>3203795034</v>
      </c>
      <c r="X7" s="14"/>
      <c r="Y7" s="37" t="s">
        <v>163</v>
      </c>
      <c r="Z7" s="39" t="s">
        <v>52</v>
      </c>
      <c r="AA7" s="14">
        <v>571913</v>
      </c>
      <c r="AB7" s="3"/>
      <c r="AC7" s="14"/>
      <c r="AD7" s="3"/>
      <c r="AE7" s="14"/>
      <c r="AF7" s="3"/>
      <c r="AG7" s="14"/>
      <c r="AH7" s="14">
        <v>5601</v>
      </c>
      <c r="AI7" s="14"/>
      <c r="AJ7" s="14"/>
      <c r="AK7" s="14"/>
      <c r="AL7" s="14">
        <v>25</v>
      </c>
      <c r="AM7" s="14">
        <v>8777520</v>
      </c>
      <c r="AN7" s="14">
        <v>11385199</v>
      </c>
      <c r="AO7" s="14"/>
      <c r="AP7" s="44" t="s">
        <v>163</v>
      </c>
      <c r="AQ7" s="44">
        <v>61.19</v>
      </c>
      <c r="AR7" s="15">
        <f t="shared" si="0"/>
        <v>2450088.0632551531</v>
      </c>
      <c r="AS7" s="15">
        <f t="shared" si="1"/>
        <v>56881.865671641797</v>
      </c>
      <c r="AT7" s="15" t="str">
        <f t="shared" si="2"/>
        <v/>
      </c>
      <c r="AU7" s="15" t="str">
        <f t="shared" si="3"/>
        <v/>
      </c>
      <c r="AV7" s="15" t="str">
        <f t="shared" si="4"/>
        <v/>
      </c>
      <c r="AW7" s="15" t="str">
        <f t="shared" si="5"/>
        <v/>
      </c>
      <c r="AX7" s="15" t="str">
        <f t="shared" si="6"/>
        <v/>
      </c>
      <c r="AY7" s="70" t="s">
        <v>44</v>
      </c>
      <c r="BB7" s="12">
        <f t="shared" si="7"/>
        <v>-1</v>
      </c>
      <c r="BC7" s="12">
        <f t="shared" si="8"/>
        <v>0</v>
      </c>
      <c r="BD7" s="63">
        <f t="shared" si="9"/>
        <v>0</v>
      </c>
      <c r="BE7" t="str">
        <f t="shared" si="10"/>
        <v/>
      </c>
      <c r="BF7" t="str">
        <f t="shared" si="11"/>
        <v/>
      </c>
      <c r="BG7">
        <f t="shared" si="12"/>
        <v>0</v>
      </c>
    </row>
    <row r="8" spans="1:59" ht="30.75" customHeight="1" x14ac:dyDescent="0.15">
      <c r="A8">
        <v>3</v>
      </c>
      <c r="B8" s="62" t="s">
        <v>35</v>
      </c>
      <c r="C8" s="61" t="s">
        <v>102</v>
      </c>
      <c r="D8" s="62" t="s">
        <v>97</v>
      </c>
      <c r="E8" s="62" t="s">
        <v>98</v>
      </c>
      <c r="F8" s="14">
        <v>20898653</v>
      </c>
      <c r="G8" s="14">
        <v>8363360</v>
      </c>
      <c r="H8" s="14">
        <v>65180</v>
      </c>
      <c r="I8" s="33">
        <v>2688711588</v>
      </c>
      <c r="J8" s="35">
        <v>3</v>
      </c>
      <c r="K8" s="34">
        <v>2718038782</v>
      </c>
      <c r="L8" s="14"/>
      <c r="M8" s="14"/>
      <c r="N8" s="14"/>
      <c r="O8" s="14"/>
      <c r="P8" s="14"/>
      <c r="Q8" s="14"/>
      <c r="R8" s="14"/>
      <c r="S8" s="14"/>
      <c r="T8" s="33"/>
      <c r="U8" s="40"/>
      <c r="V8" s="34"/>
      <c r="W8" s="14">
        <v>2718038782</v>
      </c>
      <c r="X8" s="14"/>
      <c r="Y8" s="37"/>
      <c r="Z8" s="39" t="s">
        <v>185</v>
      </c>
      <c r="AA8" s="14">
        <v>101</v>
      </c>
      <c r="AB8" s="3"/>
      <c r="AC8" s="14"/>
      <c r="AD8" s="3"/>
      <c r="AE8" s="14"/>
      <c r="AF8" s="3"/>
      <c r="AG8" s="14"/>
      <c r="AH8" s="14">
        <v>26911275</v>
      </c>
      <c r="AI8" s="14"/>
      <c r="AJ8" s="14"/>
      <c r="AK8" s="14"/>
      <c r="AL8" s="14">
        <v>21</v>
      </c>
      <c r="AM8" s="14">
        <v>7446681</v>
      </c>
      <c r="AN8" s="14">
        <v>906012927</v>
      </c>
      <c r="AO8" s="16"/>
      <c r="AP8" s="44"/>
      <c r="AQ8" s="44">
        <v>0.77</v>
      </c>
      <c r="AR8" s="15">
        <f t="shared" si="0"/>
        <v>2787786.6666666665</v>
      </c>
      <c r="AS8" s="15">
        <f t="shared" si="1"/>
        <v>21726.666666666668</v>
      </c>
      <c r="AT8" s="15" t="str">
        <f t="shared" si="2"/>
        <v/>
      </c>
      <c r="AU8" s="15" t="str">
        <f t="shared" si="3"/>
        <v/>
      </c>
      <c r="AV8" s="15" t="str">
        <f t="shared" si="4"/>
        <v/>
      </c>
      <c r="AW8" s="15" t="str">
        <f t="shared" si="5"/>
        <v/>
      </c>
      <c r="AX8" s="15" t="str">
        <f t="shared" si="6"/>
        <v/>
      </c>
      <c r="AY8" s="70" t="s">
        <v>44</v>
      </c>
      <c r="BB8" s="12">
        <f t="shared" si="7"/>
        <v>-1</v>
      </c>
      <c r="BC8" s="12">
        <f t="shared" si="8"/>
        <v>0</v>
      </c>
      <c r="BD8" s="63">
        <f t="shared" si="9"/>
        <v>0</v>
      </c>
      <c r="BE8" t="str">
        <f t="shared" si="10"/>
        <v/>
      </c>
      <c r="BF8" t="str">
        <f t="shared" si="11"/>
        <v/>
      </c>
      <c r="BG8">
        <f t="shared" si="12"/>
        <v>0</v>
      </c>
    </row>
    <row r="9" spans="1:59" ht="30.75" customHeight="1" x14ac:dyDescent="0.15">
      <c r="A9">
        <v>4</v>
      </c>
      <c r="B9" s="62" t="s">
        <v>35</v>
      </c>
      <c r="C9" s="61" t="s">
        <v>101</v>
      </c>
      <c r="D9" s="62" t="s">
        <v>97</v>
      </c>
      <c r="E9" s="62" t="s">
        <v>98</v>
      </c>
      <c r="F9" s="14">
        <v>6966217</v>
      </c>
      <c r="G9" s="14">
        <v>22616785</v>
      </c>
      <c r="H9" s="14">
        <v>27514</v>
      </c>
      <c r="I9" s="33"/>
      <c r="J9" s="35">
        <v>1</v>
      </c>
      <c r="K9" s="34">
        <v>29610517</v>
      </c>
      <c r="L9" s="14"/>
      <c r="M9" s="14"/>
      <c r="N9" s="14"/>
      <c r="O9" s="14"/>
      <c r="P9" s="14"/>
      <c r="Q9" s="14"/>
      <c r="R9" s="14"/>
      <c r="S9" s="14"/>
      <c r="T9" s="33"/>
      <c r="U9" s="36"/>
      <c r="V9" s="34"/>
      <c r="W9" s="14">
        <v>29610517</v>
      </c>
      <c r="X9" s="14">
        <v>18723300</v>
      </c>
      <c r="Y9" s="37">
        <v>63.23</v>
      </c>
      <c r="Z9" s="65" t="s">
        <v>165</v>
      </c>
      <c r="AA9" s="14">
        <v>1347</v>
      </c>
      <c r="AB9" s="3"/>
      <c r="AC9" s="14"/>
      <c r="AD9" s="3"/>
      <c r="AE9" s="14"/>
      <c r="AF9" s="3"/>
      <c r="AG9" s="14"/>
      <c r="AH9" s="14">
        <v>21982</v>
      </c>
      <c r="AI9" s="14"/>
      <c r="AJ9" s="14"/>
      <c r="AK9" s="14"/>
      <c r="AL9" s="47">
        <v>0.2</v>
      </c>
      <c r="AM9" s="14">
        <v>81124</v>
      </c>
      <c r="AN9" s="14">
        <v>29610517</v>
      </c>
      <c r="AO9" s="16"/>
      <c r="AP9" s="44"/>
      <c r="AQ9" s="44">
        <v>23.53</v>
      </c>
      <c r="AR9" s="15">
        <f t="shared" si="0"/>
        <v>22616785</v>
      </c>
      <c r="AS9" s="15">
        <f t="shared" si="1"/>
        <v>27514</v>
      </c>
      <c r="AT9" s="15" t="str">
        <f t="shared" si="2"/>
        <v/>
      </c>
      <c r="AU9" s="15" t="str">
        <f t="shared" si="3"/>
        <v/>
      </c>
      <c r="AV9" s="15" t="str">
        <f t="shared" si="4"/>
        <v/>
      </c>
      <c r="AW9" s="15" t="str">
        <f t="shared" si="5"/>
        <v/>
      </c>
      <c r="AX9" s="15" t="str">
        <f t="shared" si="6"/>
        <v/>
      </c>
      <c r="AY9" s="70" t="s">
        <v>44</v>
      </c>
      <c r="BB9" s="12">
        <f t="shared" si="7"/>
        <v>-1</v>
      </c>
      <c r="BC9" s="12">
        <f t="shared" si="8"/>
        <v>0</v>
      </c>
      <c r="BD9" s="63">
        <f t="shared" si="9"/>
        <v>0</v>
      </c>
      <c r="BE9">
        <f t="shared" si="10"/>
        <v>0</v>
      </c>
      <c r="BF9" t="str">
        <f t="shared" si="11"/>
        <v/>
      </c>
      <c r="BG9">
        <f t="shared" si="12"/>
        <v>0</v>
      </c>
    </row>
    <row r="10" spans="1:59" ht="30.75" customHeight="1" x14ac:dyDescent="0.15">
      <c r="A10">
        <v>5</v>
      </c>
      <c r="B10" s="62" t="s">
        <v>35</v>
      </c>
      <c r="C10" s="61" t="s">
        <v>162</v>
      </c>
      <c r="D10" s="62" t="s">
        <v>97</v>
      </c>
      <c r="E10" s="62" t="s">
        <v>99</v>
      </c>
      <c r="F10" s="14">
        <v>8359461</v>
      </c>
      <c r="G10" s="14">
        <v>2940105</v>
      </c>
      <c r="H10" s="14">
        <v>68258</v>
      </c>
      <c r="I10" s="33">
        <v>229370</v>
      </c>
      <c r="J10" s="35">
        <v>1.2</v>
      </c>
      <c r="K10" s="34">
        <v>11597195</v>
      </c>
      <c r="L10" s="14">
        <v>283815635</v>
      </c>
      <c r="M10" s="14">
        <v>813354396</v>
      </c>
      <c r="N10" s="14">
        <v>20701690</v>
      </c>
      <c r="O10" s="14">
        <v>12147954</v>
      </c>
      <c r="P10" s="14">
        <v>304517325</v>
      </c>
      <c r="Q10" s="14">
        <v>663756</v>
      </c>
      <c r="R10" s="14">
        <v>825502350</v>
      </c>
      <c r="S10" s="14">
        <v>6560539</v>
      </c>
      <c r="T10" s="33">
        <v>21674</v>
      </c>
      <c r="U10" s="36">
        <v>33.6</v>
      </c>
      <c r="V10" s="34">
        <v>1137265646</v>
      </c>
      <c r="W10" s="14">
        <v>1148862841</v>
      </c>
      <c r="X10" s="14">
        <v>203447500</v>
      </c>
      <c r="Y10" s="37">
        <v>17.71</v>
      </c>
      <c r="Z10" s="65" t="s">
        <v>172</v>
      </c>
      <c r="AA10" s="14">
        <v>55151</v>
      </c>
      <c r="AB10" s="66" t="s">
        <v>173</v>
      </c>
      <c r="AC10" s="14">
        <v>1733</v>
      </c>
      <c r="AD10" s="3" t="s">
        <v>174</v>
      </c>
      <c r="AE10" s="14">
        <v>23310</v>
      </c>
      <c r="AF10" s="3" t="s">
        <v>163</v>
      </c>
      <c r="AG10" s="14"/>
      <c r="AH10" s="14">
        <v>20831</v>
      </c>
      <c r="AI10" s="14">
        <v>662932</v>
      </c>
      <c r="AJ10" s="14">
        <v>49286</v>
      </c>
      <c r="AK10" s="14" t="s">
        <v>163</v>
      </c>
      <c r="AL10" s="14">
        <v>9</v>
      </c>
      <c r="AM10" s="14">
        <v>3147569</v>
      </c>
      <c r="AN10" s="14">
        <v>33013300</v>
      </c>
      <c r="AO10" s="16"/>
      <c r="AP10" s="44"/>
      <c r="AQ10" s="44">
        <v>27.29</v>
      </c>
      <c r="AR10" s="15">
        <f t="shared" si="0"/>
        <v>2450087.5</v>
      </c>
      <c r="AS10" s="15">
        <f t="shared" si="1"/>
        <v>56881.666666666672</v>
      </c>
      <c r="AT10" s="15">
        <f t="shared" si="2"/>
        <v>9063015.625</v>
      </c>
      <c r="AU10" s="15">
        <f t="shared" si="3"/>
        <v>19754.642857142855</v>
      </c>
      <c r="AV10" s="15">
        <f t="shared" si="4"/>
        <v>24568522.321428571</v>
      </c>
      <c r="AW10" s="15">
        <f t="shared" si="5"/>
        <v>195254.13690476189</v>
      </c>
      <c r="AX10" s="15">
        <f t="shared" si="6"/>
        <v>645.05952380952374</v>
      </c>
      <c r="AY10" s="70" t="s">
        <v>45</v>
      </c>
      <c r="BB10" s="12">
        <f t="shared" si="7"/>
        <v>-1</v>
      </c>
      <c r="BC10" s="12">
        <f t="shared" si="8"/>
        <v>-2</v>
      </c>
      <c r="BD10" s="63">
        <f t="shared" si="9"/>
        <v>0</v>
      </c>
      <c r="BE10">
        <f t="shared" si="10"/>
        <v>0</v>
      </c>
      <c r="BF10" t="str">
        <f t="shared" si="11"/>
        <v/>
      </c>
      <c r="BG10">
        <f t="shared" si="12"/>
        <v>0</v>
      </c>
    </row>
    <row r="11" spans="1:59" ht="30.75" customHeight="1" x14ac:dyDescent="0.15">
      <c r="A11">
        <v>6</v>
      </c>
      <c r="B11" s="62" t="s">
        <v>35</v>
      </c>
      <c r="C11" s="61" t="s">
        <v>164</v>
      </c>
      <c r="D11" s="62" t="s">
        <v>97</v>
      </c>
      <c r="E11" s="62" t="s">
        <v>99</v>
      </c>
      <c r="F11" s="14">
        <v>592128516</v>
      </c>
      <c r="G11" s="14">
        <v>64103172</v>
      </c>
      <c r="H11" s="14">
        <v>5150626</v>
      </c>
      <c r="I11" s="33"/>
      <c r="J11" s="35">
        <v>85</v>
      </c>
      <c r="K11" s="34">
        <v>661382315</v>
      </c>
      <c r="L11" s="14">
        <v>43223303000</v>
      </c>
      <c r="M11" s="14">
        <v>24764563000</v>
      </c>
      <c r="N11" s="14"/>
      <c r="O11" s="14"/>
      <c r="P11" s="14">
        <v>43223303000</v>
      </c>
      <c r="Q11" s="14"/>
      <c r="R11" s="14">
        <v>24764563000</v>
      </c>
      <c r="S11" s="14"/>
      <c r="T11" s="33"/>
      <c r="U11" s="35">
        <v>5231</v>
      </c>
      <c r="V11" s="34">
        <v>67987866000</v>
      </c>
      <c r="W11" s="14">
        <v>68649248315</v>
      </c>
      <c r="X11" s="16">
        <v>29722944000</v>
      </c>
      <c r="Y11" s="37">
        <v>43.3</v>
      </c>
      <c r="Z11" s="65" t="s">
        <v>186</v>
      </c>
      <c r="AA11" s="14">
        <v>1804000</v>
      </c>
      <c r="AB11" s="4"/>
      <c r="AC11" s="16"/>
      <c r="AD11" s="4"/>
      <c r="AE11" s="16"/>
      <c r="AF11" s="4"/>
      <c r="AG11" s="16"/>
      <c r="AH11" s="16">
        <v>38053</v>
      </c>
      <c r="AI11" s="14" t="s">
        <v>163</v>
      </c>
      <c r="AJ11" s="14" t="s">
        <v>163</v>
      </c>
      <c r="AK11" s="16" t="s">
        <v>163</v>
      </c>
      <c r="AL11" s="16">
        <v>540</v>
      </c>
      <c r="AM11" s="14">
        <v>188080132</v>
      </c>
      <c r="AN11" s="14">
        <v>12913557</v>
      </c>
      <c r="AO11" s="16"/>
      <c r="AP11" s="44"/>
      <c r="AQ11" s="44">
        <v>63.83</v>
      </c>
      <c r="AR11" s="15">
        <f t="shared" si="0"/>
        <v>754154.96470588236</v>
      </c>
      <c r="AS11" s="15">
        <f t="shared" si="1"/>
        <v>60595.6</v>
      </c>
      <c r="AT11" s="15">
        <f t="shared" si="2"/>
        <v>8262913.9743834827</v>
      </c>
      <c r="AU11" s="15" t="str">
        <f t="shared" si="3"/>
        <v/>
      </c>
      <c r="AV11" s="15">
        <f t="shared" si="4"/>
        <v>4734192.8885490345</v>
      </c>
      <c r="AW11" s="15" t="str">
        <f t="shared" si="5"/>
        <v/>
      </c>
      <c r="AX11" s="15" t="str">
        <f t="shared" si="6"/>
        <v/>
      </c>
      <c r="AY11" s="70" t="s">
        <v>45</v>
      </c>
      <c r="BB11" s="12">
        <f t="shared" si="7"/>
        <v>-1</v>
      </c>
      <c r="BC11" s="12">
        <f t="shared" si="8"/>
        <v>0</v>
      </c>
      <c r="BD11" s="63">
        <f t="shared" si="9"/>
        <v>0</v>
      </c>
      <c r="BE11">
        <f t="shared" si="10"/>
        <v>0</v>
      </c>
      <c r="BF11" t="str">
        <f t="shared" si="11"/>
        <v/>
      </c>
      <c r="BG11">
        <f t="shared" si="12"/>
        <v>0</v>
      </c>
    </row>
    <row r="12" spans="1:59" ht="30.75" customHeight="1" x14ac:dyDescent="0.15">
      <c r="A12">
        <v>7</v>
      </c>
      <c r="B12" s="62" t="s">
        <v>35</v>
      </c>
      <c r="C12" s="61" t="s">
        <v>107</v>
      </c>
      <c r="D12" s="62" t="s">
        <v>100</v>
      </c>
      <c r="E12" s="62" t="s">
        <v>98</v>
      </c>
      <c r="F12" s="14">
        <v>134448004</v>
      </c>
      <c r="G12" s="14">
        <v>30095364</v>
      </c>
      <c r="H12" s="14">
        <v>1135465</v>
      </c>
      <c r="I12" s="33"/>
      <c r="J12" s="35">
        <v>19.3</v>
      </c>
      <c r="K12" s="34">
        <v>165678834</v>
      </c>
      <c r="L12" s="14"/>
      <c r="M12" s="14"/>
      <c r="N12" s="14"/>
      <c r="O12" s="14"/>
      <c r="P12" s="14"/>
      <c r="Q12" s="14"/>
      <c r="R12" s="14"/>
      <c r="S12" s="14"/>
      <c r="T12" s="33"/>
      <c r="U12" s="36"/>
      <c r="V12" s="34"/>
      <c r="W12" s="14">
        <v>165678834</v>
      </c>
      <c r="X12" s="14"/>
      <c r="Y12" s="37"/>
      <c r="Z12" s="4" t="s">
        <v>104</v>
      </c>
      <c r="AA12" s="14">
        <v>99</v>
      </c>
      <c r="AB12" s="45"/>
      <c r="AC12" s="14"/>
      <c r="AD12" s="4"/>
      <c r="AE12" s="16"/>
      <c r="AF12" s="4"/>
      <c r="AG12" s="16"/>
      <c r="AH12" s="14">
        <v>1673523</v>
      </c>
      <c r="AI12" s="14"/>
      <c r="AJ12" s="14"/>
      <c r="AK12" s="16"/>
      <c r="AL12" s="16">
        <v>1</v>
      </c>
      <c r="AM12" s="14">
        <v>453914</v>
      </c>
      <c r="AN12" s="14">
        <v>8584395</v>
      </c>
      <c r="AO12" s="16">
        <v>20169852000</v>
      </c>
      <c r="AP12" s="44">
        <v>0.82</v>
      </c>
      <c r="AQ12" s="44">
        <v>81.150000000000006</v>
      </c>
      <c r="AR12" s="15">
        <f t="shared" si="0"/>
        <v>1559345.2849740933</v>
      </c>
      <c r="AS12" s="15">
        <f t="shared" si="1"/>
        <v>58832.383419689118</v>
      </c>
      <c r="AT12" s="15" t="str">
        <f t="shared" si="2"/>
        <v/>
      </c>
      <c r="AU12" s="15" t="str">
        <f t="shared" si="3"/>
        <v/>
      </c>
      <c r="AV12" s="15" t="str">
        <f t="shared" si="4"/>
        <v/>
      </c>
      <c r="AW12" s="15" t="str">
        <f t="shared" si="5"/>
        <v/>
      </c>
      <c r="AX12" s="15" t="str">
        <f t="shared" si="6"/>
        <v/>
      </c>
      <c r="AY12" s="70" t="s">
        <v>46</v>
      </c>
      <c r="BB12" s="12">
        <f t="shared" si="7"/>
        <v>-1</v>
      </c>
      <c r="BC12" s="12">
        <f t="shared" si="8"/>
        <v>0</v>
      </c>
      <c r="BD12" s="63">
        <f t="shared" si="9"/>
        <v>0</v>
      </c>
      <c r="BE12" t="str">
        <f t="shared" si="10"/>
        <v/>
      </c>
      <c r="BF12">
        <f t="shared" si="11"/>
        <v>0</v>
      </c>
      <c r="BG12">
        <f t="shared" si="12"/>
        <v>0</v>
      </c>
    </row>
    <row r="13" spans="1:59" ht="30.75" customHeight="1" x14ac:dyDescent="0.15">
      <c r="B13" s="71" t="s">
        <v>181</v>
      </c>
    </row>
    <row r="14" spans="1:59" ht="23.25" customHeight="1" x14ac:dyDescent="0.15">
      <c r="X14" s="2"/>
      <c r="Y14" s="6"/>
      <c r="AO14" s="2"/>
      <c r="AP14" s="6"/>
      <c r="AQ14" s="6"/>
      <c r="AX14" s="2"/>
    </row>
    <row r="15" spans="1:59" ht="23.25" customHeight="1" x14ac:dyDescent="0.15">
      <c r="X15" s="2"/>
      <c r="Y15" s="6"/>
      <c r="AO15" s="2"/>
      <c r="AP15" s="6"/>
      <c r="AQ15" s="6"/>
      <c r="AX15" s="2"/>
    </row>
    <row r="16" spans="1:59" ht="23.25" customHeight="1" x14ac:dyDescent="0.15">
      <c r="X16" s="2"/>
      <c r="Y16" s="6"/>
      <c r="AO16" s="2"/>
      <c r="AP16" s="6"/>
      <c r="AQ16" s="6"/>
      <c r="AX16" s="2"/>
    </row>
  </sheetData>
  <sortState xmlns:xlrd2="http://schemas.microsoft.com/office/spreadsheetml/2017/richdata2" ref="A5:AY71">
    <sortCondition ref="A5:A71"/>
  </sortState>
  <mergeCells count="32">
    <mergeCell ref="AY3:AY5"/>
    <mergeCell ref="AT2:AX2"/>
    <mergeCell ref="AR2:AS2"/>
    <mergeCell ref="B3:B4"/>
    <mergeCell ref="C3:C4"/>
    <mergeCell ref="D3:D4"/>
    <mergeCell ref="E3:E4"/>
    <mergeCell ref="F3:K3"/>
    <mergeCell ref="L3:V3"/>
    <mergeCell ref="AG3:AG4"/>
    <mergeCell ref="AH3:AH4"/>
    <mergeCell ref="AI3:AI4"/>
    <mergeCell ref="AJ3:AJ4"/>
    <mergeCell ref="AK3:AK4"/>
    <mergeCell ref="AL3:AL4"/>
    <mergeCell ref="AM3:AM4"/>
    <mergeCell ref="W3:W4"/>
    <mergeCell ref="X3:X4"/>
    <mergeCell ref="Y3:Y4"/>
    <mergeCell ref="Z3:Z4"/>
    <mergeCell ref="AA3:AA4"/>
    <mergeCell ref="AR3:AS3"/>
    <mergeCell ref="AT3:AX3"/>
    <mergeCell ref="AB3:AB4"/>
    <mergeCell ref="AC3:AC4"/>
    <mergeCell ref="AD3:AD4"/>
    <mergeCell ref="AE3:AE4"/>
    <mergeCell ref="AF3:AF4"/>
    <mergeCell ref="AO3:AO4"/>
    <mergeCell ref="AP3:AP4"/>
    <mergeCell ref="AQ3:AQ4"/>
    <mergeCell ref="AN3:AN4"/>
  </mergeCells>
  <phoneticPr fontId="2"/>
  <pageMargins left="0.70866141732283472" right="0.70866141732283472" top="0.74803149606299213" bottom="0.74803149606299213" header="0.31496062992125984" footer="0.31496062992125984"/>
  <pageSetup paperSize="8" scale="57" fitToWidth="2"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BG16"/>
  <sheetViews>
    <sheetView view="pageBreakPreview" zoomScale="70" zoomScaleNormal="70" zoomScaleSheetLayoutView="70" workbookViewId="0">
      <pane xSplit="3" ySplit="5" topLeftCell="D6" activePane="bottomRight" state="frozen"/>
      <selection activeCell="A6" sqref="A6:XFD13"/>
      <selection pane="topRight" activeCell="A6" sqref="A6:XFD13"/>
      <selection pane="bottomLeft" activeCell="A6" sqref="A6:XFD13"/>
      <selection pane="bottomRight" activeCell="AB10" sqref="AB10"/>
    </sheetView>
  </sheetViews>
  <sheetFormatPr defaultRowHeight="13.5" x14ac:dyDescent="0.15"/>
  <cols>
    <col min="1" max="1" width="4.25" customWidth="1"/>
    <col min="2" max="2" width="17.375" customWidth="1"/>
    <col min="3" max="3" width="43.625" style="1" customWidth="1"/>
    <col min="4" max="4" width="19.625" customWidth="1"/>
    <col min="5" max="5" width="7.375" customWidth="1"/>
    <col min="6" max="50" width="15.375" customWidth="1"/>
    <col min="51" max="51" width="32.375" customWidth="1"/>
    <col min="54" max="59" width="15.625" customWidth="1"/>
  </cols>
  <sheetData>
    <row r="1" spans="1:59" x14ac:dyDescent="0.15">
      <c r="B1" t="s">
        <v>27</v>
      </c>
      <c r="C1" s="1">
        <v>1</v>
      </c>
      <c r="D1">
        <v>2</v>
      </c>
      <c r="E1" s="1">
        <v>3</v>
      </c>
      <c r="F1">
        <v>4</v>
      </c>
      <c r="G1" s="1">
        <v>5</v>
      </c>
      <c r="H1">
        <v>6</v>
      </c>
      <c r="I1" s="1">
        <v>7</v>
      </c>
      <c r="J1">
        <v>8</v>
      </c>
      <c r="K1" s="1">
        <v>9</v>
      </c>
      <c r="L1">
        <v>10</v>
      </c>
      <c r="M1" s="1">
        <v>11</v>
      </c>
      <c r="N1">
        <v>12</v>
      </c>
      <c r="O1" s="1">
        <v>13</v>
      </c>
      <c r="P1">
        <v>14</v>
      </c>
      <c r="Q1" s="1">
        <v>15</v>
      </c>
      <c r="R1">
        <v>16</v>
      </c>
      <c r="S1" s="1">
        <v>17</v>
      </c>
      <c r="T1">
        <v>18</v>
      </c>
      <c r="U1" s="1">
        <v>19</v>
      </c>
      <c r="V1">
        <v>20</v>
      </c>
      <c r="W1" s="1">
        <v>21</v>
      </c>
      <c r="X1">
        <v>22</v>
      </c>
      <c r="Y1" s="1">
        <v>23</v>
      </c>
      <c r="Z1">
        <v>24</v>
      </c>
      <c r="AA1" s="1">
        <v>25</v>
      </c>
      <c r="AB1">
        <v>26</v>
      </c>
      <c r="AC1" s="1">
        <v>27</v>
      </c>
      <c r="AD1">
        <v>28</v>
      </c>
      <c r="AE1" s="1">
        <v>29</v>
      </c>
      <c r="AF1">
        <v>30</v>
      </c>
      <c r="AG1" s="1">
        <v>31</v>
      </c>
      <c r="AH1">
        <v>32</v>
      </c>
      <c r="AI1" s="1">
        <v>33</v>
      </c>
      <c r="AJ1">
        <v>34</v>
      </c>
      <c r="AK1" s="1">
        <v>35</v>
      </c>
      <c r="AL1">
        <v>36</v>
      </c>
      <c r="AM1" s="1">
        <v>37</v>
      </c>
      <c r="AN1">
        <v>38</v>
      </c>
      <c r="AO1" s="1">
        <v>39</v>
      </c>
      <c r="AP1">
        <v>40</v>
      </c>
      <c r="AQ1" s="1">
        <v>41</v>
      </c>
      <c r="AR1">
        <v>42</v>
      </c>
      <c r="AS1" s="1">
        <v>43</v>
      </c>
      <c r="AT1">
        <v>44</v>
      </c>
      <c r="AU1" s="1">
        <v>45</v>
      </c>
      <c r="AV1">
        <v>46</v>
      </c>
      <c r="AW1" s="1">
        <v>47</v>
      </c>
      <c r="AX1">
        <v>48</v>
      </c>
    </row>
    <row r="2" spans="1:59" ht="14.25" x14ac:dyDescent="0.15">
      <c r="C2" s="18"/>
      <c r="D2" s="5"/>
      <c r="E2" s="5"/>
      <c r="F2" s="19" t="s">
        <v>11</v>
      </c>
      <c r="G2" s="19" t="s">
        <v>11</v>
      </c>
      <c r="H2" s="19" t="s">
        <v>11</v>
      </c>
      <c r="I2" s="19" t="s">
        <v>11</v>
      </c>
      <c r="J2" s="19" t="s">
        <v>12</v>
      </c>
      <c r="K2" s="19" t="s">
        <v>11</v>
      </c>
      <c r="L2" s="19"/>
      <c r="M2" s="19"/>
      <c r="N2" s="19"/>
      <c r="O2" s="19"/>
      <c r="P2" s="19" t="s">
        <v>11</v>
      </c>
      <c r="Q2" s="19" t="s">
        <v>11</v>
      </c>
      <c r="R2" s="19" t="s">
        <v>11</v>
      </c>
      <c r="S2" s="19" t="s">
        <v>11</v>
      </c>
      <c r="T2" s="19" t="s">
        <v>11</v>
      </c>
      <c r="U2" s="19" t="s">
        <v>12</v>
      </c>
      <c r="V2" s="19" t="s">
        <v>11</v>
      </c>
      <c r="W2" s="19" t="s">
        <v>11</v>
      </c>
      <c r="X2" s="19" t="s">
        <v>11</v>
      </c>
      <c r="Y2" s="19" t="s">
        <v>53</v>
      </c>
      <c r="Z2" s="5"/>
      <c r="AA2" s="5"/>
      <c r="AB2" s="5"/>
      <c r="AC2" s="5"/>
      <c r="AD2" s="5"/>
      <c r="AE2" s="5"/>
      <c r="AF2" s="5"/>
      <c r="AG2" s="5"/>
      <c r="AH2" s="19" t="s">
        <v>11</v>
      </c>
      <c r="AI2" s="19" t="s">
        <v>11</v>
      </c>
      <c r="AJ2" s="19" t="s">
        <v>11</v>
      </c>
      <c r="AK2" s="19" t="s">
        <v>11</v>
      </c>
      <c r="AL2" s="19" t="s">
        <v>11</v>
      </c>
      <c r="AM2" s="19" t="s">
        <v>11</v>
      </c>
      <c r="AN2" s="19" t="s">
        <v>11</v>
      </c>
      <c r="AO2" s="19" t="s">
        <v>11</v>
      </c>
      <c r="AP2" s="19" t="s">
        <v>53</v>
      </c>
      <c r="AQ2" s="20" t="s">
        <v>53</v>
      </c>
      <c r="AR2" s="93"/>
      <c r="AS2" s="93"/>
      <c r="AT2" s="93"/>
      <c r="AU2" s="93"/>
      <c r="AV2" s="93"/>
      <c r="AW2" s="93"/>
      <c r="AX2" s="93"/>
    </row>
    <row r="3" spans="1:59" ht="27.75" customHeight="1" thickBot="1" x14ac:dyDescent="0.2">
      <c r="B3" s="82" t="s">
        <v>13</v>
      </c>
      <c r="C3" s="80" t="s">
        <v>14</v>
      </c>
      <c r="D3" s="82" t="s">
        <v>15</v>
      </c>
      <c r="E3" s="80" t="s">
        <v>16</v>
      </c>
      <c r="F3" s="84" t="s">
        <v>55</v>
      </c>
      <c r="G3" s="85"/>
      <c r="H3" s="85"/>
      <c r="I3" s="85"/>
      <c r="J3" s="86"/>
      <c r="K3" s="87"/>
      <c r="L3" s="74" t="s">
        <v>56</v>
      </c>
      <c r="M3" s="75"/>
      <c r="N3" s="75"/>
      <c r="O3" s="75"/>
      <c r="P3" s="75"/>
      <c r="Q3" s="75"/>
      <c r="R3" s="75"/>
      <c r="S3" s="75"/>
      <c r="T3" s="75"/>
      <c r="U3" s="76"/>
      <c r="V3" s="77"/>
      <c r="W3" s="78" t="s">
        <v>6</v>
      </c>
      <c r="X3" s="80" t="s">
        <v>7</v>
      </c>
      <c r="Y3" s="78" t="s">
        <v>8</v>
      </c>
      <c r="Z3" s="80" t="s">
        <v>57</v>
      </c>
      <c r="AA3" s="80" t="s">
        <v>36</v>
      </c>
      <c r="AB3" s="80" t="s">
        <v>58</v>
      </c>
      <c r="AC3" s="80" t="s">
        <v>37</v>
      </c>
      <c r="AD3" s="80" t="s">
        <v>59</v>
      </c>
      <c r="AE3" s="80" t="s">
        <v>38</v>
      </c>
      <c r="AF3" s="80" t="s">
        <v>60</v>
      </c>
      <c r="AG3" s="80" t="s">
        <v>39</v>
      </c>
      <c r="AH3" s="80" t="s">
        <v>40</v>
      </c>
      <c r="AI3" s="80" t="s">
        <v>41</v>
      </c>
      <c r="AJ3" s="80" t="s">
        <v>42</v>
      </c>
      <c r="AK3" s="80" t="s">
        <v>43</v>
      </c>
      <c r="AL3" s="80" t="s">
        <v>18</v>
      </c>
      <c r="AM3" s="80" t="s">
        <v>19</v>
      </c>
      <c r="AN3" s="80" t="s">
        <v>20</v>
      </c>
      <c r="AO3" s="80" t="s">
        <v>17</v>
      </c>
      <c r="AP3" s="80" t="s">
        <v>9</v>
      </c>
      <c r="AQ3" s="88" t="s">
        <v>29</v>
      </c>
      <c r="AR3" s="90" t="s">
        <v>83</v>
      </c>
      <c r="AS3" s="91"/>
      <c r="AT3" s="90" t="s">
        <v>84</v>
      </c>
      <c r="AU3" s="92"/>
      <c r="AV3" s="92"/>
      <c r="AW3" s="92"/>
      <c r="AX3" s="91"/>
      <c r="AY3" s="89"/>
    </row>
    <row r="4" spans="1:59" ht="74.25" customHeight="1" thickTop="1" x14ac:dyDescent="0.15">
      <c r="B4" s="83"/>
      <c r="C4" s="81"/>
      <c r="D4" s="83"/>
      <c r="E4" s="81"/>
      <c r="F4" s="7" t="s">
        <v>1</v>
      </c>
      <c r="G4" s="8" t="s">
        <v>2</v>
      </c>
      <c r="H4" s="8" t="s">
        <v>61</v>
      </c>
      <c r="I4" s="21" t="s">
        <v>3</v>
      </c>
      <c r="J4" s="22" t="s">
        <v>0</v>
      </c>
      <c r="K4" s="23" t="s">
        <v>62</v>
      </c>
      <c r="L4" s="8" t="s">
        <v>63</v>
      </c>
      <c r="M4" s="8" t="s">
        <v>64</v>
      </c>
      <c r="N4" s="8" t="s">
        <v>30</v>
      </c>
      <c r="O4" s="8" t="s">
        <v>31</v>
      </c>
      <c r="P4" s="24" t="s">
        <v>65</v>
      </c>
      <c r="Q4" s="24" t="s">
        <v>4</v>
      </c>
      <c r="R4" s="24" t="s">
        <v>66</v>
      </c>
      <c r="S4" s="8" t="s">
        <v>5</v>
      </c>
      <c r="T4" s="72" t="s">
        <v>182</v>
      </c>
      <c r="U4" s="22" t="s">
        <v>0</v>
      </c>
      <c r="V4" s="23" t="s">
        <v>67</v>
      </c>
      <c r="W4" s="79"/>
      <c r="X4" s="81"/>
      <c r="Y4" s="79"/>
      <c r="Z4" s="81"/>
      <c r="AA4" s="81"/>
      <c r="AB4" s="81"/>
      <c r="AC4" s="81"/>
      <c r="AD4" s="81"/>
      <c r="AE4" s="81"/>
      <c r="AF4" s="81"/>
      <c r="AG4" s="81"/>
      <c r="AH4" s="81"/>
      <c r="AI4" s="81"/>
      <c r="AJ4" s="81"/>
      <c r="AK4" s="81"/>
      <c r="AL4" s="81"/>
      <c r="AM4" s="81"/>
      <c r="AN4" s="81"/>
      <c r="AO4" s="81"/>
      <c r="AP4" s="81"/>
      <c r="AQ4" s="78"/>
      <c r="AR4" s="30" t="s">
        <v>21</v>
      </c>
      <c r="AS4" s="30" t="s">
        <v>22</v>
      </c>
      <c r="AT4" s="30" t="s">
        <v>32</v>
      </c>
      <c r="AU4" s="30" t="s">
        <v>33</v>
      </c>
      <c r="AV4" s="30" t="s">
        <v>23</v>
      </c>
      <c r="AW4" s="30" t="s">
        <v>24</v>
      </c>
      <c r="AX4" s="30" t="s">
        <v>34</v>
      </c>
      <c r="AY4" s="89"/>
    </row>
    <row r="5" spans="1:59" ht="45.75" customHeight="1" x14ac:dyDescent="0.15">
      <c r="B5" s="17"/>
      <c r="C5" s="9">
        <v>1</v>
      </c>
      <c r="D5" s="17">
        <v>2</v>
      </c>
      <c r="E5" s="9">
        <v>3</v>
      </c>
      <c r="F5" s="9">
        <v>4</v>
      </c>
      <c r="G5" s="17">
        <v>5</v>
      </c>
      <c r="H5" s="9">
        <v>6</v>
      </c>
      <c r="I5" s="25">
        <v>7</v>
      </c>
      <c r="J5" s="26">
        <v>8</v>
      </c>
      <c r="K5" s="13" t="s">
        <v>68</v>
      </c>
      <c r="L5" s="9">
        <v>10</v>
      </c>
      <c r="M5" s="17">
        <v>11</v>
      </c>
      <c r="N5" s="9">
        <v>12</v>
      </c>
      <c r="O5" s="9">
        <v>13</v>
      </c>
      <c r="P5" s="17" t="s">
        <v>69</v>
      </c>
      <c r="Q5" s="9">
        <v>15</v>
      </c>
      <c r="R5" s="9" t="s">
        <v>70</v>
      </c>
      <c r="S5" s="17">
        <v>17</v>
      </c>
      <c r="T5" s="25">
        <v>18</v>
      </c>
      <c r="U5" s="27">
        <v>19</v>
      </c>
      <c r="V5" s="28" t="s">
        <v>71</v>
      </c>
      <c r="W5" s="9" t="s">
        <v>72</v>
      </c>
      <c r="X5" s="9">
        <v>22</v>
      </c>
      <c r="Y5" s="17" t="s">
        <v>73</v>
      </c>
      <c r="Z5" s="9">
        <v>24</v>
      </c>
      <c r="AA5" s="9">
        <v>25</v>
      </c>
      <c r="AB5" s="17">
        <v>26</v>
      </c>
      <c r="AC5" s="9">
        <v>27</v>
      </c>
      <c r="AD5" s="9">
        <v>28</v>
      </c>
      <c r="AE5" s="17">
        <v>29</v>
      </c>
      <c r="AF5" s="9">
        <v>30</v>
      </c>
      <c r="AG5" s="9">
        <v>31</v>
      </c>
      <c r="AH5" s="17" t="s">
        <v>74</v>
      </c>
      <c r="AI5" s="9" t="s">
        <v>75</v>
      </c>
      <c r="AJ5" s="9" t="s">
        <v>76</v>
      </c>
      <c r="AK5" s="17" t="s">
        <v>77</v>
      </c>
      <c r="AL5" s="9">
        <v>36</v>
      </c>
      <c r="AM5" s="9">
        <v>37</v>
      </c>
      <c r="AN5" s="17">
        <v>38</v>
      </c>
      <c r="AO5" s="9">
        <v>39</v>
      </c>
      <c r="AP5" s="9" t="s">
        <v>78</v>
      </c>
      <c r="AQ5" s="29" t="s">
        <v>106</v>
      </c>
      <c r="AR5" s="31" t="s">
        <v>87</v>
      </c>
      <c r="AS5" s="32" t="s">
        <v>89</v>
      </c>
      <c r="AT5" s="32" t="s">
        <v>91</v>
      </c>
      <c r="AU5" s="32" t="s">
        <v>92</v>
      </c>
      <c r="AV5" s="31" t="s">
        <v>93</v>
      </c>
      <c r="AW5" s="32" t="s">
        <v>94</v>
      </c>
      <c r="AX5" s="32" t="s">
        <v>95</v>
      </c>
      <c r="AY5" s="89"/>
      <c r="BB5" s="1" t="s">
        <v>47</v>
      </c>
      <c r="BC5" s="1" t="s">
        <v>48</v>
      </c>
      <c r="BD5" s="1" t="s">
        <v>176</v>
      </c>
      <c r="BE5" s="1" t="s">
        <v>177</v>
      </c>
      <c r="BF5" s="1" t="s">
        <v>178</v>
      </c>
      <c r="BG5" s="1" t="s">
        <v>179</v>
      </c>
    </row>
    <row r="6" spans="1:59" ht="30.75" customHeight="1" x14ac:dyDescent="0.15">
      <c r="A6">
        <v>1</v>
      </c>
      <c r="B6" s="57" t="s">
        <v>35</v>
      </c>
      <c r="C6" s="58" t="s">
        <v>49</v>
      </c>
      <c r="D6" s="59" t="s">
        <v>25</v>
      </c>
      <c r="E6" s="60" t="s">
        <v>26</v>
      </c>
      <c r="F6" s="14">
        <v>6328445892</v>
      </c>
      <c r="G6" s="14">
        <v>14235475225</v>
      </c>
      <c r="H6" s="14">
        <v>49180034</v>
      </c>
      <c r="I6" s="33">
        <v>1037941376</v>
      </c>
      <c r="J6" s="35">
        <v>900</v>
      </c>
      <c r="K6" s="34">
        <v>21651042528</v>
      </c>
      <c r="L6" s="14"/>
      <c r="M6" s="14"/>
      <c r="N6" s="14"/>
      <c r="O6" s="14"/>
      <c r="P6" s="14"/>
      <c r="Q6" s="14"/>
      <c r="R6" s="14"/>
      <c r="S6" s="14"/>
      <c r="T6" s="33"/>
      <c r="U6" s="36"/>
      <c r="V6" s="34"/>
      <c r="W6" s="14">
        <v>21651042528</v>
      </c>
      <c r="X6" s="14"/>
      <c r="Y6" s="37" t="s">
        <v>163</v>
      </c>
      <c r="Z6" s="39" t="s">
        <v>183</v>
      </c>
      <c r="AA6" s="14">
        <v>1162141</v>
      </c>
      <c r="AB6" s="42"/>
      <c r="AC6" s="14"/>
      <c r="AD6" s="3"/>
      <c r="AE6" s="14"/>
      <c r="AF6" s="3"/>
      <c r="AG6" s="14"/>
      <c r="AH6" s="14">
        <v>18630</v>
      </c>
      <c r="AI6" s="14"/>
      <c r="AJ6" s="14"/>
      <c r="AK6" s="14"/>
      <c r="AL6" s="14">
        <v>170</v>
      </c>
      <c r="AM6" s="14">
        <v>59155853</v>
      </c>
      <c r="AN6" s="14">
        <v>24056713</v>
      </c>
      <c r="AO6" s="14"/>
      <c r="AP6" s="38" t="s">
        <v>163</v>
      </c>
      <c r="AQ6" s="38">
        <v>29.23</v>
      </c>
      <c r="AR6" s="15">
        <f t="shared" ref="AR6:AR12" si="0">IF(OR(G6="",J6=""),"",G6/J6)</f>
        <v>15817194.694444444</v>
      </c>
      <c r="AS6" s="15">
        <f t="shared" ref="AS6:AS12" si="1">IF(OR(H6="",J6=""),"",H6/J6)</f>
        <v>54644.482222222221</v>
      </c>
      <c r="AT6" s="15" t="str">
        <f t="shared" ref="AT6:AT12" si="2">IF(OR(P6="",U6=""),"",P6/U6)</f>
        <v/>
      </c>
      <c r="AU6" s="15" t="str">
        <f t="shared" ref="AU6:AU12" si="3">IF(OR(Q6="",U6=""),"",Q6/U6)</f>
        <v/>
      </c>
      <c r="AV6" s="15" t="str">
        <f t="shared" ref="AV6:AV12" si="4">IF(OR(R6="",U6=""),"",R6/U6)</f>
        <v/>
      </c>
      <c r="AW6" s="15" t="str">
        <f t="shared" ref="AW6:AW12" si="5">IF(OR(S6="",U6=""),"",S6/U6)</f>
        <v/>
      </c>
      <c r="AX6" s="15" t="str">
        <f t="shared" ref="AX6:AX12" si="6">IF(OR(T6="",U6=""),"",T6/U6)</f>
        <v/>
      </c>
      <c r="AY6" s="70" t="s">
        <v>44</v>
      </c>
      <c r="BB6" s="12">
        <f t="shared" ref="BB6:BB12" si="7">F6+G6+H6+I6-K6</f>
        <v>-1</v>
      </c>
      <c r="BC6" s="12">
        <f t="shared" ref="BC6:BC12" si="8">L6+M6+N6+O6+Q6+S6+T6-V6</f>
        <v>0</v>
      </c>
      <c r="BD6" s="63">
        <f t="shared" ref="BD6:BD12" si="9">W6-K6-V6</f>
        <v>0</v>
      </c>
      <c r="BE6" t="str">
        <f t="shared" ref="BE6:BE12" si="10">IF(Y6="","",Y6-ROUND(X6/W6*100,2))</f>
        <v/>
      </c>
      <c r="BF6" t="str">
        <f t="shared" ref="BF6:BF12" si="11">IF(AP6="","",AP6-ROUND(W6/AO6*100,2))</f>
        <v/>
      </c>
      <c r="BG6">
        <f t="shared" ref="BG6:BG12" si="12">IF(AQ6="","",AQ6-ROUND((F6+P6+Q6)/W6*100,2))</f>
        <v>0</v>
      </c>
    </row>
    <row r="7" spans="1:59" ht="30.75" customHeight="1" x14ac:dyDescent="0.15">
      <c r="A7">
        <v>2</v>
      </c>
      <c r="B7" s="57" t="s">
        <v>35</v>
      </c>
      <c r="C7" s="58" t="s">
        <v>50</v>
      </c>
      <c r="D7" s="59" t="s">
        <v>25</v>
      </c>
      <c r="E7" s="60" t="s">
        <v>26</v>
      </c>
      <c r="F7" s="14">
        <v>1937207603</v>
      </c>
      <c r="G7" s="14">
        <v>4357637138</v>
      </c>
      <c r="H7" s="14">
        <v>15054554</v>
      </c>
      <c r="I7" s="33">
        <v>549133632</v>
      </c>
      <c r="J7" s="35">
        <v>275.5</v>
      </c>
      <c r="K7" s="34">
        <v>6859032929</v>
      </c>
      <c r="L7" s="14"/>
      <c r="M7" s="14"/>
      <c r="N7" s="14"/>
      <c r="O7" s="14"/>
      <c r="P7" s="14"/>
      <c r="Q7" s="14"/>
      <c r="R7" s="14"/>
      <c r="S7" s="14"/>
      <c r="T7" s="33"/>
      <c r="U7" s="36"/>
      <c r="V7" s="34"/>
      <c r="W7" s="14">
        <v>6859032929</v>
      </c>
      <c r="X7" s="14"/>
      <c r="Y7" s="37" t="s">
        <v>163</v>
      </c>
      <c r="Z7" s="39" t="s">
        <v>52</v>
      </c>
      <c r="AA7" s="14">
        <v>534571</v>
      </c>
      <c r="AB7" s="3"/>
      <c r="AC7" s="14"/>
      <c r="AD7" s="3"/>
      <c r="AE7" s="14"/>
      <c r="AF7" s="3"/>
      <c r="AG7" s="14"/>
      <c r="AH7" s="14">
        <v>12830</v>
      </c>
      <c r="AI7" s="14"/>
      <c r="AJ7" s="14"/>
      <c r="AK7" s="14"/>
      <c r="AL7" s="14">
        <v>53</v>
      </c>
      <c r="AM7" s="14">
        <v>18740527</v>
      </c>
      <c r="AN7" s="14">
        <v>24896671</v>
      </c>
      <c r="AO7" s="14"/>
      <c r="AP7" s="38" t="s">
        <v>163</v>
      </c>
      <c r="AQ7" s="38">
        <v>28.24</v>
      </c>
      <c r="AR7" s="15">
        <f t="shared" si="0"/>
        <v>15817194.693284936</v>
      </c>
      <c r="AS7" s="15">
        <f t="shared" si="1"/>
        <v>54644.479128856627</v>
      </c>
      <c r="AT7" s="15" t="str">
        <f t="shared" si="2"/>
        <v/>
      </c>
      <c r="AU7" s="15" t="str">
        <f t="shared" si="3"/>
        <v/>
      </c>
      <c r="AV7" s="15" t="str">
        <f t="shared" si="4"/>
        <v/>
      </c>
      <c r="AW7" s="15" t="str">
        <f t="shared" si="5"/>
        <v/>
      </c>
      <c r="AX7" s="15" t="str">
        <f t="shared" si="6"/>
        <v/>
      </c>
      <c r="AY7" s="70" t="s">
        <v>44</v>
      </c>
      <c r="BB7" s="12">
        <f t="shared" si="7"/>
        <v>-2</v>
      </c>
      <c r="BC7" s="12">
        <f t="shared" si="8"/>
        <v>0</v>
      </c>
      <c r="BD7" s="63">
        <f t="shared" si="9"/>
        <v>0</v>
      </c>
      <c r="BE7" t="str">
        <f t="shared" si="10"/>
        <v/>
      </c>
      <c r="BF7" t="str">
        <f t="shared" si="11"/>
        <v/>
      </c>
      <c r="BG7">
        <f t="shared" si="12"/>
        <v>0</v>
      </c>
    </row>
    <row r="8" spans="1:59" ht="30.75" customHeight="1" x14ac:dyDescent="0.15">
      <c r="A8">
        <v>3</v>
      </c>
      <c r="B8" s="62" t="s">
        <v>35</v>
      </c>
      <c r="C8" s="61" t="s">
        <v>102</v>
      </c>
      <c r="D8" s="62" t="s">
        <v>97</v>
      </c>
      <c r="E8" s="62" t="s">
        <v>98</v>
      </c>
      <c r="F8" s="14">
        <v>21094819</v>
      </c>
      <c r="G8" s="14">
        <v>142369929</v>
      </c>
      <c r="H8" s="14">
        <v>48180</v>
      </c>
      <c r="I8" s="33">
        <v>2490850326</v>
      </c>
      <c r="J8" s="35">
        <v>3</v>
      </c>
      <c r="K8" s="34">
        <v>2654363255</v>
      </c>
      <c r="L8" s="14"/>
      <c r="M8" s="14"/>
      <c r="N8" s="14"/>
      <c r="O8" s="14"/>
      <c r="P8" s="14"/>
      <c r="Q8" s="14"/>
      <c r="R8" s="14"/>
      <c r="S8" s="14"/>
      <c r="T8" s="33"/>
      <c r="U8" s="40"/>
      <c r="V8" s="34"/>
      <c r="W8" s="14">
        <v>2654363255</v>
      </c>
      <c r="X8" s="14"/>
      <c r="Y8" s="37"/>
      <c r="Z8" s="39" t="s">
        <v>185</v>
      </c>
      <c r="AA8" s="14">
        <v>100</v>
      </c>
      <c r="AB8" s="3"/>
      <c r="AC8" s="14"/>
      <c r="AD8" s="3"/>
      <c r="AE8" s="14"/>
      <c r="AF8" s="3"/>
      <c r="AG8" s="14"/>
      <c r="AH8" s="14">
        <v>26543632</v>
      </c>
      <c r="AI8" s="14"/>
      <c r="AJ8" s="14"/>
      <c r="AK8" s="14"/>
      <c r="AL8" s="14">
        <v>20</v>
      </c>
      <c r="AM8" s="14">
        <v>7252358</v>
      </c>
      <c r="AN8" s="14">
        <v>884787751</v>
      </c>
      <c r="AO8" s="14"/>
      <c r="AP8" s="38"/>
      <c r="AQ8" s="38">
        <v>0.79</v>
      </c>
      <c r="AR8" s="15">
        <f t="shared" si="0"/>
        <v>47456643</v>
      </c>
      <c r="AS8" s="15">
        <f t="shared" si="1"/>
        <v>16060</v>
      </c>
      <c r="AT8" s="15" t="str">
        <f t="shared" si="2"/>
        <v/>
      </c>
      <c r="AU8" s="15" t="str">
        <f t="shared" si="3"/>
        <v/>
      </c>
      <c r="AV8" s="15" t="str">
        <f t="shared" si="4"/>
        <v/>
      </c>
      <c r="AW8" s="15" t="str">
        <f t="shared" si="5"/>
        <v/>
      </c>
      <c r="AX8" s="15" t="str">
        <f t="shared" si="6"/>
        <v/>
      </c>
      <c r="AY8" s="70" t="s">
        <v>44</v>
      </c>
      <c r="BB8" s="12">
        <f t="shared" si="7"/>
        <v>-1</v>
      </c>
      <c r="BC8" s="12">
        <f t="shared" si="8"/>
        <v>0</v>
      </c>
      <c r="BD8" s="63">
        <f t="shared" si="9"/>
        <v>0</v>
      </c>
      <c r="BE8" t="str">
        <f t="shared" si="10"/>
        <v/>
      </c>
      <c r="BF8" t="str">
        <f t="shared" si="11"/>
        <v/>
      </c>
      <c r="BG8">
        <f t="shared" si="12"/>
        <v>0</v>
      </c>
    </row>
    <row r="9" spans="1:59" ht="30.75" customHeight="1" x14ac:dyDescent="0.15">
      <c r="A9">
        <v>4</v>
      </c>
      <c r="B9" s="62" t="s">
        <v>35</v>
      </c>
      <c r="C9" s="61" t="s">
        <v>101</v>
      </c>
      <c r="D9" s="62" t="s">
        <v>97</v>
      </c>
      <c r="E9" s="62" t="s">
        <v>98</v>
      </c>
      <c r="F9" s="14">
        <v>7031606</v>
      </c>
      <c r="G9" s="14">
        <v>34544091</v>
      </c>
      <c r="H9" s="14">
        <v>3075</v>
      </c>
      <c r="I9" s="33"/>
      <c r="J9" s="35">
        <v>1</v>
      </c>
      <c r="K9" s="34">
        <v>41578773</v>
      </c>
      <c r="L9" s="14"/>
      <c r="M9" s="14"/>
      <c r="N9" s="14"/>
      <c r="O9" s="14"/>
      <c r="P9" s="14"/>
      <c r="Q9" s="14"/>
      <c r="R9" s="14"/>
      <c r="S9" s="14"/>
      <c r="T9" s="33"/>
      <c r="U9" s="36"/>
      <c r="V9" s="34"/>
      <c r="W9" s="14">
        <v>41578773</v>
      </c>
      <c r="X9" s="14">
        <v>18584300</v>
      </c>
      <c r="Y9" s="37">
        <v>44.7</v>
      </c>
      <c r="Z9" s="65" t="s">
        <v>165</v>
      </c>
      <c r="AA9" s="14">
        <v>1337</v>
      </c>
      <c r="AB9" s="3"/>
      <c r="AC9" s="14"/>
      <c r="AD9" s="3"/>
      <c r="AE9" s="14"/>
      <c r="AF9" s="3"/>
      <c r="AG9" s="14"/>
      <c r="AH9" s="14">
        <v>31098</v>
      </c>
      <c r="AI9" s="14"/>
      <c r="AJ9" s="14"/>
      <c r="AK9" s="14"/>
      <c r="AL9" s="47">
        <v>0.3</v>
      </c>
      <c r="AM9" s="14">
        <v>113603</v>
      </c>
      <c r="AN9" s="14">
        <v>41578773</v>
      </c>
      <c r="AO9" s="14"/>
      <c r="AP9" s="38"/>
      <c r="AQ9" s="38">
        <v>16.91</v>
      </c>
      <c r="AR9" s="15">
        <f t="shared" si="0"/>
        <v>34544091</v>
      </c>
      <c r="AS9" s="15">
        <f t="shared" si="1"/>
        <v>3075</v>
      </c>
      <c r="AT9" s="15" t="str">
        <f t="shared" si="2"/>
        <v/>
      </c>
      <c r="AU9" s="15" t="str">
        <f t="shared" si="3"/>
        <v/>
      </c>
      <c r="AV9" s="15" t="str">
        <f t="shared" si="4"/>
        <v/>
      </c>
      <c r="AW9" s="15" t="str">
        <f t="shared" si="5"/>
        <v/>
      </c>
      <c r="AX9" s="15" t="str">
        <f t="shared" si="6"/>
        <v/>
      </c>
      <c r="AY9" s="70" t="s">
        <v>44</v>
      </c>
      <c r="BB9" s="12">
        <f t="shared" si="7"/>
        <v>-1</v>
      </c>
      <c r="BC9" s="12">
        <f t="shared" si="8"/>
        <v>0</v>
      </c>
      <c r="BD9" s="63">
        <f t="shared" si="9"/>
        <v>0</v>
      </c>
      <c r="BE9">
        <f t="shared" si="10"/>
        <v>0</v>
      </c>
      <c r="BF9" t="str">
        <f t="shared" si="11"/>
        <v/>
      </c>
      <c r="BG9">
        <f t="shared" si="12"/>
        <v>0</v>
      </c>
    </row>
    <row r="10" spans="1:59" ht="30.75" customHeight="1" x14ac:dyDescent="0.15">
      <c r="A10">
        <v>5</v>
      </c>
      <c r="B10" s="62" t="s">
        <v>35</v>
      </c>
      <c r="C10" s="61" t="s">
        <v>162</v>
      </c>
      <c r="D10" s="62" t="s">
        <v>97</v>
      </c>
      <c r="E10" s="62" t="s">
        <v>99</v>
      </c>
      <c r="F10" s="14">
        <v>7031606</v>
      </c>
      <c r="G10" s="14">
        <v>14279920</v>
      </c>
      <c r="H10" s="14">
        <v>58693</v>
      </c>
      <c r="I10" s="33">
        <v>243229</v>
      </c>
      <c r="J10" s="35">
        <v>1</v>
      </c>
      <c r="K10" s="34">
        <v>21613449</v>
      </c>
      <c r="L10" s="14">
        <v>343086981</v>
      </c>
      <c r="M10" s="14">
        <v>754094477</v>
      </c>
      <c r="N10" s="14">
        <v>25691637</v>
      </c>
      <c r="O10" s="14">
        <v>15066486</v>
      </c>
      <c r="P10" s="14">
        <v>368778618</v>
      </c>
      <c r="Q10" s="14">
        <v>282927</v>
      </c>
      <c r="R10" s="14">
        <v>769160963</v>
      </c>
      <c r="S10" s="14">
        <v>8426459</v>
      </c>
      <c r="T10" s="33">
        <v>1339881</v>
      </c>
      <c r="U10" s="36">
        <v>39.4</v>
      </c>
      <c r="V10" s="34">
        <v>1147988850</v>
      </c>
      <c r="W10" s="14">
        <v>1169602300</v>
      </c>
      <c r="X10" s="14">
        <v>168068000</v>
      </c>
      <c r="Y10" s="37">
        <v>14.37</v>
      </c>
      <c r="Z10" s="65" t="s">
        <v>172</v>
      </c>
      <c r="AA10" s="14">
        <v>56745</v>
      </c>
      <c r="AB10" s="66" t="s">
        <v>173</v>
      </c>
      <c r="AC10" s="14">
        <v>1775</v>
      </c>
      <c r="AD10" s="3" t="s">
        <v>174</v>
      </c>
      <c r="AE10" s="14">
        <v>23343</v>
      </c>
      <c r="AF10" s="3" t="s">
        <v>163</v>
      </c>
      <c r="AG10" s="14"/>
      <c r="AH10" s="14">
        <v>20611</v>
      </c>
      <c r="AI10" s="14">
        <v>658930</v>
      </c>
      <c r="AJ10" s="14">
        <v>50105</v>
      </c>
      <c r="AK10" s="14" t="s">
        <v>163</v>
      </c>
      <c r="AL10" s="14">
        <v>9</v>
      </c>
      <c r="AM10" s="14">
        <v>3195634</v>
      </c>
      <c r="AN10" s="14">
        <v>28950551</v>
      </c>
      <c r="AO10" s="14"/>
      <c r="AP10" s="38"/>
      <c r="AQ10" s="38">
        <v>32.159999999999997</v>
      </c>
      <c r="AR10" s="15">
        <f t="shared" si="0"/>
        <v>14279920</v>
      </c>
      <c r="AS10" s="15">
        <f t="shared" si="1"/>
        <v>58693</v>
      </c>
      <c r="AT10" s="15">
        <f t="shared" si="2"/>
        <v>9359863.4010152295</v>
      </c>
      <c r="AU10" s="15">
        <f t="shared" si="3"/>
        <v>7180.8883248730963</v>
      </c>
      <c r="AV10" s="15">
        <f t="shared" si="4"/>
        <v>19521851.852791879</v>
      </c>
      <c r="AW10" s="15">
        <f t="shared" si="5"/>
        <v>213869.51776649748</v>
      </c>
      <c r="AX10" s="15">
        <f t="shared" si="6"/>
        <v>34007.131979695434</v>
      </c>
      <c r="AY10" s="70" t="s">
        <v>45</v>
      </c>
      <c r="BB10" s="12">
        <f t="shared" si="7"/>
        <v>-1</v>
      </c>
      <c r="BC10" s="12">
        <f t="shared" si="8"/>
        <v>-2</v>
      </c>
      <c r="BD10" s="63">
        <f t="shared" si="9"/>
        <v>1</v>
      </c>
      <c r="BE10">
        <f t="shared" si="10"/>
        <v>0</v>
      </c>
      <c r="BF10" t="str">
        <f t="shared" si="11"/>
        <v/>
      </c>
      <c r="BG10">
        <f t="shared" si="12"/>
        <v>0</v>
      </c>
    </row>
    <row r="11" spans="1:59" ht="30.75" customHeight="1" x14ac:dyDescent="0.15">
      <c r="A11">
        <v>6</v>
      </c>
      <c r="B11" s="62" t="s">
        <v>35</v>
      </c>
      <c r="C11" s="61" t="s">
        <v>164</v>
      </c>
      <c r="D11" s="62" t="s">
        <v>97</v>
      </c>
      <c r="E11" s="62" t="s">
        <v>99</v>
      </c>
      <c r="F11" s="14">
        <v>597686556</v>
      </c>
      <c r="G11" s="14">
        <v>1220086559</v>
      </c>
      <c r="H11" s="14">
        <v>4761388</v>
      </c>
      <c r="I11" s="33"/>
      <c r="J11" s="35">
        <v>85</v>
      </c>
      <c r="K11" s="34">
        <v>1822534505</v>
      </c>
      <c r="L11" s="14">
        <v>43675907000</v>
      </c>
      <c r="M11" s="14">
        <v>25508472000</v>
      </c>
      <c r="N11" s="14"/>
      <c r="O11" s="14"/>
      <c r="P11" s="14">
        <v>43675907000</v>
      </c>
      <c r="Q11" s="14"/>
      <c r="R11" s="14">
        <v>25508472000</v>
      </c>
      <c r="S11" s="14"/>
      <c r="T11" s="33"/>
      <c r="U11" s="35">
        <v>5363.3</v>
      </c>
      <c r="V11" s="34">
        <v>69184379000</v>
      </c>
      <c r="W11" s="14">
        <v>71006913505</v>
      </c>
      <c r="X11" s="16">
        <v>30333705000</v>
      </c>
      <c r="Y11" s="37">
        <v>42.72</v>
      </c>
      <c r="Z11" s="65" t="s">
        <v>186</v>
      </c>
      <c r="AA11" s="14">
        <v>1896000</v>
      </c>
      <c r="AB11" s="4"/>
      <c r="AC11" s="16"/>
      <c r="AD11" s="4"/>
      <c r="AE11" s="16"/>
      <c r="AF11" s="4"/>
      <c r="AG11" s="16"/>
      <c r="AH11" s="16">
        <v>37450</v>
      </c>
      <c r="AI11" s="14" t="s">
        <v>163</v>
      </c>
      <c r="AJ11" s="14" t="s">
        <v>163</v>
      </c>
      <c r="AK11" s="16" t="s">
        <v>163</v>
      </c>
      <c r="AL11" s="16">
        <v>558</v>
      </c>
      <c r="AM11" s="14">
        <v>194007960</v>
      </c>
      <c r="AN11" s="14">
        <v>13032718</v>
      </c>
      <c r="AO11" s="16"/>
      <c r="AP11" s="38"/>
      <c r="AQ11" s="38">
        <v>62.35</v>
      </c>
      <c r="AR11" s="15">
        <f t="shared" si="0"/>
        <v>14353959.51764706</v>
      </c>
      <c r="AS11" s="15">
        <f t="shared" si="1"/>
        <v>56016.329411764709</v>
      </c>
      <c r="AT11" s="15">
        <f t="shared" si="2"/>
        <v>8143476.4044524822</v>
      </c>
      <c r="AU11" s="15" t="str">
        <f t="shared" si="3"/>
        <v/>
      </c>
      <c r="AV11" s="15">
        <f t="shared" si="4"/>
        <v>4756115.0784032214</v>
      </c>
      <c r="AW11" s="15" t="str">
        <f t="shared" si="5"/>
        <v/>
      </c>
      <c r="AX11" s="15" t="str">
        <f t="shared" si="6"/>
        <v/>
      </c>
      <c r="AY11" s="70" t="s">
        <v>45</v>
      </c>
      <c r="BB11" s="12">
        <f t="shared" si="7"/>
        <v>-2</v>
      </c>
      <c r="BC11" s="12">
        <f t="shared" si="8"/>
        <v>0</v>
      </c>
      <c r="BD11" s="63">
        <f t="shared" si="9"/>
        <v>0</v>
      </c>
      <c r="BE11">
        <f t="shared" si="10"/>
        <v>0</v>
      </c>
      <c r="BF11" t="str">
        <f t="shared" si="11"/>
        <v/>
      </c>
      <c r="BG11">
        <f t="shared" si="12"/>
        <v>0</v>
      </c>
    </row>
    <row r="12" spans="1:59" ht="30.75" customHeight="1" x14ac:dyDescent="0.15">
      <c r="A12">
        <v>7</v>
      </c>
      <c r="B12" s="62" t="s">
        <v>35</v>
      </c>
      <c r="C12" s="61" t="s">
        <v>107</v>
      </c>
      <c r="D12" s="62" t="s">
        <v>100</v>
      </c>
      <c r="E12" s="62" t="s">
        <v>98</v>
      </c>
      <c r="F12" s="14">
        <v>142038452</v>
      </c>
      <c r="G12" s="14">
        <v>311491516</v>
      </c>
      <c r="H12" s="14">
        <v>1112580</v>
      </c>
      <c r="I12" s="33"/>
      <c r="J12" s="35">
        <v>20.2</v>
      </c>
      <c r="K12" s="34">
        <v>454642549</v>
      </c>
      <c r="L12" s="14"/>
      <c r="M12" s="14"/>
      <c r="N12" s="14"/>
      <c r="O12" s="14"/>
      <c r="P12" s="14"/>
      <c r="Q12" s="14"/>
      <c r="R12" s="14"/>
      <c r="S12" s="14"/>
      <c r="T12" s="33"/>
      <c r="U12" s="36"/>
      <c r="V12" s="34"/>
      <c r="W12" s="14">
        <v>454642549</v>
      </c>
      <c r="X12" s="14"/>
      <c r="Y12" s="37"/>
      <c r="Z12" s="4" t="s">
        <v>104</v>
      </c>
      <c r="AA12" s="14">
        <v>121</v>
      </c>
      <c r="AB12" s="39"/>
      <c r="AC12" s="14"/>
      <c r="AD12" s="4"/>
      <c r="AE12" s="16"/>
      <c r="AF12" s="4"/>
      <c r="AG12" s="16"/>
      <c r="AH12" s="14">
        <v>3757376</v>
      </c>
      <c r="AI12" s="14"/>
      <c r="AJ12" s="14"/>
      <c r="AK12" s="16"/>
      <c r="AL12" s="16">
        <v>3</v>
      </c>
      <c r="AM12" s="14">
        <v>1242192</v>
      </c>
      <c r="AN12" s="14">
        <v>22507056</v>
      </c>
      <c r="AO12" s="16">
        <v>49285636910</v>
      </c>
      <c r="AP12" s="38">
        <v>0.92</v>
      </c>
      <c r="AQ12" s="38">
        <v>31.24</v>
      </c>
      <c r="AR12" s="15">
        <f t="shared" si="0"/>
        <v>15420372.079207921</v>
      </c>
      <c r="AS12" s="15">
        <f t="shared" si="1"/>
        <v>55078.217821782178</v>
      </c>
      <c r="AT12" s="15" t="str">
        <f t="shared" si="2"/>
        <v/>
      </c>
      <c r="AU12" s="15" t="str">
        <f t="shared" si="3"/>
        <v/>
      </c>
      <c r="AV12" s="15" t="str">
        <f t="shared" si="4"/>
        <v/>
      </c>
      <c r="AW12" s="15" t="str">
        <f t="shared" si="5"/>
        <v/>
      </c>
      <c r="AX12" s="15" t="str">
        <f t="shared" si="6"/>
        <v/>
      </c>
      <c r="AY12" s="70" t="s">
        <v>46</v>
      </c>
      <c r="BB12" s="12">
        <f t="shared" si="7"/>
        <v>-1</v>
      </c>
      <c r="BC12" s="12">
        <f t="shared" si="8"/>
        <v>0</v>
      </c>
      <c r="BD12" s="63">
        <f t="shared" si="9"/>
        <v>0</v>
      </c>
      <c r="BE12" t="str">
        <f t="shared" si="10"/>
        <v/>
      </c>
      <c r="BF12">
        <f t="shared" si="11"/>
        <v>0</v>
      </c>
      <c r="BG12">
        <f t="shared" si="12"/>
        <v>0</v>
      </c>
    </row>
    <row r="13" spans="1:59" ht="30.75" customHeight="1" x14ac:dyDescent="0.15">
      <c r="B13" s="71" t="s">
        <v>181</v>
      </c>
    </row>
    <row r="14" spans="1:59" x14ac:dyDescent="0.15">
      <c r="X14" s="2"/>
      <c r="Y14" s="6"/>
      <c r="AO14" s="2"/>
      <c r="AP14" s="6"/>
      <c r="AQ14" s="6"/>
      <c r="AX14" s="2"/>
    </row>
    <row r="15" spans="1:59" x14ac:dyDescent="0.15">
      <c r="X15" s="2"/>
      <c r="Y15" s="6"/>
      <c r="AO15" s="2"/>
      <c r="AP15" s="6"/>
      <c r="AQ15" s="6"/>
      <c r="AX15" s="2"/>
    </row>
    <row r="16" spans="1:59" x14ac:dyDescent="0.15">
      <c r="X16" s="2"/>
      <c r="Y16" s="6"/>
      <c r="AO16" s="2"/>
      <c r="AP16" s="6"/>
      <c r="AQ16" s="6"/>
      <c r="AX16" s="2"/>
    </row>
  </sheetData>
  <sortState xmlns:xlrd2="http://schemas.microsoft.com/office/spreadsheetml/2017/richdata2" ref="A5:AY71">
    <sortCondition ref="A5:A71"/>
  </sortState>
  <mergeCells count="32">
    <mergeCell ref="AY3:AY5"/>
    <mergeCell ref="AT2:AX2"/>
    <mergeCell ref="AR2:AS2"/>
    <mergeCell ref="B3:B4"/>
    <mergeCell ref="C3:C4"/>
    <mergeCell ref="D3:D4"/>
    <mergeCell ref="E3:E4"/>
    <mergeCell ref="F3:K3"/>
    <mergeCell ref="L3:V3"/>
    <mergeCell ref="AG3:AG4"/>
    <mergeCell ref="AH3:AH4"/>
    <mergeCell ref="AI3:AI4"/>
    <mergeCell ref="AJ3:AJ4"/>
    <mergeCell ref="AK3:AK4"/>
    <mergeCell ref="AL3:AL4"/>
    <mergeCell ref="AM3:AM4"/>
    <mergeCell ref="W3:W4"/>
    <mergeCell ref="X3:X4"/>
    <mergeCell ref="Y3:Y4"/>
    <mergeCell ref="Z3:Z4"/>
    <mergeCell ref="AA3:AA4"/>
    <mergeCell ref="AR3:AS3"/>
    <mergeCell ref="AT3:AX3"/>
    <mergeCell ref="AB3:AB4"/>
    <mergeCell ref="AC3:AC4"/>
    <mergeCell ref="AD3:AD4"/>
    <mergeCell ref="AE3:AE4"/>
    <mergeCell ref="AF3:AF4"/>
    <mergeCell ref="AO3:AO4"/>
    <mergeCell ref="AP3:AP4"/>
    <mergeCell ref="AQ3:AQ4"/>
    <mergeCell ref="AN3:AN4"/>
  </mergeCells>
  <phoneticPr fontId="2"/>
  <pageMargins left="0.70866141732283472" right="0.70866141732283472" top="0.74803149606299213" bottom="0.74803149606299213" header="0.31496062992125984" footer="0.31496062992125984"/>
  <pageSetup paperSize="8" scale="57" fitToWidth="2"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BG16"/>
  <sheetViews>
    <sheetView view="pageBreakPreview" zoomScale="70" zoomScaleNormal="85" zoomScaleSheetLayoutView="70" workbookViewId="0">
      <pane xSplit="3" ySplit="5" topLeftCell="D6" activePane="bottomRight" state="frozen"/>
      <selection activeCell="A6" sqref="A6:XFD13"/>
      <selection pane="topRight" activeCell="A6" sqref="A6:XFD13"/>
      <selection pane="bottomLeft" activeCell="A6" sqref="A6:XFD13"/>
      <selection pane="bottomRight" activeCell="A7" sqref="A7:XFD7"/>
    </sheetView>
  </sheetViews>
  <sheetFormatPr defaultRowHeight="13.5" x14ac:dyDescent="0.15"/>
  <cols>
    <col min="1" max="1" width="4.25" customWidth="1"/>
    <col min="2" max="2" width="17.375" customWidth="1"/>
    <col min="3" max="3" width="45.125" style="1" customWidth="1"/>
    <col min="4" max="4" width="23" customWidth="1"/>
    <col min="5" max="5" width="8.25" customWidth="1"/>
    <col min="6" max="50" width="15.375" customWidth="1"/>
    <col min="51" max="51" width="32.375" customWidth="1"/>
    <col min="54" max="59" width="15.625" customWidth="1"/>
  </cols>
  <sheetData>
    <row r="1" spans="1:59" x14ac:dyDescent="0.15">
      <c r="B1" t="s">
        <v>10</v>
      </c>
      <c r="C1" s="1">
        <v>1</v>
      </c>
      <c r="D1">
        <v>2</v>
      </c>
      <c r="E1" s="1">
        <v>3</v>
      </c>
      <c r="F1">
        <v>4</v>
      </c>
      <c r="G1" s="1">
        <v>5</v>
      </c>
      <c r="H1">
        <v>6</v>
      </c>
      <c r="I1" s="1">
        <v>7</v>
      </c>
      <c r="J1">
        <v>8</v>
      </c>
      <c r="K1" s="1">
        <v>9</v>
      </c>
      <c r="L1">
        <v>10</v>
      </c>
      <c r="M1" s="1">
        <v>11</v>
      </c>
      <c r="N1">
        <v>12</v>
      </c>
      <c r="O1" s="1">
        <v>13</v>
      </c>
      <c r="P1">
        <v>14</v>
      </c>
      <c r="Q1" s="1">
        <v>15</v>
      </c>
      <c r="R1">
        <v>16</v>
      </c>
      <c r="S1" s="1">
        <v>17</v>
      </c>
      <c r="T1">
        <v>18</v>
      </c>
      <c r="U1" s="1">
        <v>19</v>
      </c>
      <c r="V1">
        <v>20</v>
      </c>
      <c r="W1" s="1">
        <v>21</v>
      </c>
      <c r="X1">
        <v>22</v>
      </c>
      <c r="Y1" s="1">
        <v>23</v>
      </c>
      <c r="Z1">
        <v>24</v>
      </c>
      <c r="AA1" s="1">
        <v>25</v>
      </c>
      <c r="AB1">
        <v>26</v>
      </c>
      <c r="AC1" s="1">
        <v>27</v>
      </c>
      <c r="AD1">
        <v>28</v>
      </c>
      <c r="AE1" s="1">
        <v>29</v>
      </c>
      <c r="AF1">
        <v>30</v>
      </c>
      <c r="AG1" s="1">
        <v>31</v>
      </c>
      <c r="AH1">
        <v>32</v>
      </c>
      <c r="AI1" s="1">
        <v>33</v>
      </c>
      <c r="AJ1">
        <v>34</v>
      </c>
      <c r="AK1" s="1">
        <v>35</v>
      </c>
      <c r="AL1">
        <v>36</v>
      </c>
      <c r="AM1" s="1">
        <v>37</v>
      </c>
      <c r="AN1">
        <v>38</v>
      </c>
      <c r="AO1" s="1">
        <v>39</v>
      </c>
      <c r="AP1">
        <v>40</v>
      </c>
      <c r="AQ1" s="1">
        <v>41</v>
      </c>
      <c r="AR1">
        <v>42</v>
      </c>
      <c r="AS1" s="1">
        <v>43</v>
      </c>
      <c r="AT1">
        <v>44</v>
      </c>
      <c r="AU1" s="1">
        <v>45</v>
      </c>
      <c r="AV1">
        <v>46</v>
      </c>
      <c r="AW1" s="1">
        <v>47</v>
      </c>
      <c r="AX1">
        <v>48</v>
      </c>
    </row>
    <row r="2" spans="1:59" ht="13.5" customHeight="1" x14ac:dyDescent="0.15">
      <c r="C2" s="18"/>
      <c r="D2" s="5"/>
      <c r="E2" s="5"/>
      <c r="F2" s="19" t="s">
        <v>11</v>
      </c>
      <c r="G2" s="19" t="s">
        <v>11</v>
      </c>
      <c r="H2" s="19" t="s">
        <v>11</v>
      </c>
      <c r="I2" s="19" t="s">
        <v>11</v>
      </c>
      <c r="J2" s="19" t="s">
        <v>12</v>
      </c>
      <c r="K2" s="19" t="s">
        <v>11</v>
      </c>
      <c r="L2" s="19"/>
      <c r="M2" s="19"/>
      <c r="N2" s="19"/>
      <c r="O2" s="19"/>
      <c r="P2" s="19" t="s">
        <v>11</v>
      </c>
      <c r="Q2" s="19" t="s">
        <v>11</v>
      </c>
      <c r="R2" s="19" t="s">
        <v>11</v>
      </c>
      <c r="S2" s="19" t="s">
        <v>11</v>
      </c>
      <c r="T2" s="19" t="s">
        <v>11</v>
      </c>
      <c r="U2" s="19" t="s">
        <v>12</v>
      </c>
      <c r="V2" s="19" t="s">
        <v>11</v>
      </c>
      <c r="W2" s="19" t="s">
        <v>11</v>
      </c>
      <c r="X2" s="19" t="s">
        <v>11</v>
      </c>
      <c r="Y2" s="19" t="s">
        <v>53</v>
      </c>
      <c r="Z2" s="5"/>
      <c r="AA2" s="5"/>
      <c r="AB2" s="5"/>
      <c r="AC2" s="5"/>
      <c r="AD2" s="5"/>
      <c r="AE2" s="5"/>
      <c r="AF2" s="5"/>
      <c r="AG2" s="5"/>
      <c r="AH2" s="19" t="s">
        <v>11</v>
      </c>
      <c r="AI2" s="19" t="s">
        <v>11</v>
      </c>
      <c r="AJ2" s="19" t="s">
        <v>11</v>
      </c>
      <c r="AK2" s="19" t="s">
        <v>11</v>
      </c>
      <c r="AL2" s="19" t="s">
        <v>11</v>
      </c>
      <c r="AM2" s="19" t="s">
        <v>11</v>
      </c>
      <c r="AN2" s="19" t="s">
        <v>11</v>
      </c>
      <c r="AO2" s="19" t="s">
        <v>11</v>
      </c>
      <c r="AP2" s="19" t="s">
        <v>53</v>
      </c>
      <c r="AQ2" s="20" t="s">
        <v>54</v>
      </c>
      <c r="AR2" s="93"/>
      <c r="AS2" s="93"/>
      <c r="AT2" s="93"/>
      <c r="AU2" s="93"/>
      <c r="AV2" s="93"/>
      <c r="AW2" s="93"/>
      <c r="AX2" s="93"/>
    </row>
    <row r="3" spans="1:59" ht="27.75" customHeight="1" thickBot="1" x14ac:dyDescent="0.2">
      <c r="B3" s="82" t="s">
        <v>13</v>
      </c>
      <c r="C3" s="80" t="s">
        <v>14</v>
      </c>
      <c r="D3" s="82" t="s">
        <v>15</v>
      </c>
      <c r="E3" s="80" t="s">
        <v>16</v>
      </c>
      <c r="F3" s="84" t="s">
        <v>55</v>
      </c>
      <c r="G3" s="85"/>
      <c r="H3" s="85"/>
      <c r="I3" s="85"/>
      <c r="J3" s="86"/>
      <c r="K3" s="87"/>
      <c r="L3" s="74" t="s">
        <v>56</v>
      </c>
      <c r="M3" s="75"/>
      <c r="N3" s="75"/>
      <c r="O3" s="75"/>
      <c r="P3" s="75"/>
      <c r="Q3" s="75"/>
      <c r="R3" s="75"/>
      <c r="S3" s="75"/>
      <c r="T3" s="75"/>
      <c r="U3" s="76"/>
      <c r="V3" s="77"/>
      <c r="W3" s="78" t="s">
        <v>6</v>
      </c>
      <c r="X3" s="80" t="s">
        <v>7</v>
      </c>
      <c r="Y3" s="78" t="s">
        <v>8</v>
      </c>
      <c r="Z3" s="80" t="s">
        <v>57</v>
      </c>
      <c r="AA3" s="80" t="s">
        <v>36</v>
      </c>
      <c r="AB3" s="80" t="s">
        <v>58</v>
      </c>
      <c r="AC3" s="80" t="s">
        <v>37</v>
      </c>
      <c r="AD3" s="80" t="s">
        <v>59</v>
      </c>
      <c r="AE3" s="80" t="s">
        <v>38</v>
      </c>
      <c r="AF3" s="80" t="s">
        <v>60</v>
      </c>
      <c r="AG3" s="80" t="s">
        <v>39</v>
      </c>
      <c r="AH3" s="80" t="s">
        <v>40</v>
      </c>
      <c r="AI3" s="80" t="s">
        <v>41</v>
      </c>
      <c r="AJ3" s="80" t="s">
        <v>42</v>
      </c>
      <c r="AK3" s="80" t="s">
        <v>43</v>
      </c>
      <c r="AL3" s="80" t="s">
        <v>18</v>
      </c>
      <c r="AM3" s="80" t="s">
        <v>19</v>
      </c>
      <c r="AN3" s="80" t="s">
        <v>20</v>
      </c>
      <c r="AO3" s="80" t="s">
        <v>17</v>
      </c>
      <c r="AP3" s="80" t="s">
        <v>9</v>
      </c>
      <c r="AQ3" s="88" t="s">
        <v>29</v>
      </c>
      <c r="AR3" s="90" t="s">
        <v>83</v>
      </c>
      <c r="AS3" s="91"/>
      <c r="AT3" s="90" t="s">
        <v>84</v>
      </c>
      <c r="AU3" s="92"/>
      <c r="AV3" s="92"/>
      <c r="AW3" s="92"/>
      <c r="AX3" s="91"/>
      <c r="AY3" s="89"/>
    </row>
    <row r="4" spans="1:59" ht="74.25" customHeight="1" thickTop="1" x14ac:dyDescent="0.15">
      <c r="B4" s="83"/>
      <c r="C4" s="81"/>
      <c r="D4" s="83"/>
      <c r="E4" s="81"/>
      <c r="F4" s="7" t="s">
        <v>1</v>
      </c>
      <c r="G4" s="8" t="s">
        <v>2</v>
      </c>
      <c r="H4" s="8" t="s">
        <v>61</v>
      </c>
      <c r="I4" s="21" t="s">
        <v>3</v>
      </c>
      <c r="J4" s="22" t="s">
        <v>0</v>
      </c>
      <c r="K4" s="23" t="s">
        <v>62</v>
      </c>
      <c r="L4" s="8" t="s">
        <v>63</v>
      </c>
      <c r="M4" s="8" t="s">
        <v>64</v>
      </c>
      <c r="N4" s="8" t="s">
        <v>30</v>
      </c>
      <c r="O4" s="8" t="s">
        <v>31</v>
      </c>
      <c r="P4" s="24" t="s">
        <v>65</v>
      </c>
      <c r="Q4" s="24" t="s">
        <v>4</v>
      </c>
      <c r="R4" s="24" t="s">
        <v>66</v>
      </c>
      <c r="S4" s="8" t="s">
        <v>5</v>
      </c>
      <c r="T4" s="72" t="s">
        <v>182</v>
      </c>
      <c r="U4" s="22" t="s">
        <v>0</v>
      </c>
      <c r="V4" s="23" t="s">
        <v>67</v>
      </c>
      <c r="W4" s="79"/>
      <c r="X4" s="81"/>
      <c r="Y4" s="79"/>
      <c r="Z4" s="81"/>
      <c r="AA4" s="81"/>
      <c r="AB4" s="81"/>
      <c r="AC4" s="81"/>
      <c r="AD4" s="81"/>
      <c r="AE4" s="81"/>
      <c r="AF4" s="81"/>
      <c r="AG4" s="81"/>
      <c r="AH4" s="81"/>
      <c r="AI4" s="81"/>
      <c r="AJ4" s="81"/>
      <c r="AK4" s="81"/>
      <c r="AL4" s="81"/>
      <c r="AM4" s="81"/>
      <c r="AN4" s="81"/>
      <c r="AO4" s="81"/>
      <c r="AP4" s="81"/>
      <c r="AQ4" s="78"/>
      <c r="AR4" s="30" t="s">
        <v>21</v>
      </c>
      <c r="AS4" s="30" t="s">
        <v>22</v>
      </c>
      <c r="AT4" s="30" t="s">
        <v>32</v>
      </c>
      <c r="AU4" s="30" t="s">
        <v>33</v>
      </c>
      <c r="AV4" s="30" t="s">
        <v>23</v>
      </c>
      <c r="AW4" s="30" t="s">
        <v>24</v>
      </c>
      <c r="AX4" s="30" t="s">
        <v>34</v>
      </c>
      <c r="AY4" s="89"/>
    </row>
    <row r="5" spans="1:59" ht="45.75" customHeight="1" x14ac:dyDescent="0.15">
      <c r="B5" s="17"/>
      <c r="C5" s="9">
        <v>1</v>
      </c>
      <c r="D5" s="17">
        <v>2</v>
      </c>
      <c r="E5" s="9">
        <v>3</v>
      </c>
      <c r="F5" s="9">
        <v>4</v>
      </c>
      <c r="G5" s="17">
        <v>5</v>
      </c>
      <c r="H5" s="9">
        <v>6</v>
      </c>
      <c r="I5" s="25">
        <v>7</v>
      </c>
      <c r="J5" s="26">
        <v>8</v>
      </c>
      <c r="K5" s="13" t="s">
        <v>68</v>
      </c>
      <c r="L5" s="9">
        <v>10</v>
      </c>
      <c r="M5" s="17">
        <v>11</v>
      </c>
      <c r="N5" s="9">
        <v>12</v>
      </c>
      <c r="O5" s="9">
        <v>13</v>
      </c>
      <c r="P5" s="17" t="s">
        <v>69</v>
      </c>
      <c r="Q5" s="9">
        <v>15</v>
      </c>
      <c r="R5" s="9" t="s">
        <v>70</v>
      </c>
      <c r="S5" s="17">
        <v>17</v>
      </c>
      <c r="T5" s="25">
        <v>18</v>
      </c>
      <c r="U5" s="27">
        <v>19</v>
      </c>
      <c r="V5" s="28" t="s">
        <v>71</v>
      </c>
      <c r="W5" s="9" t="s">
        <v>72</v>
      </c>
      <c r="X5" s="9">
        <v>22</v>
      </c>
      <c r="Y5" s="17" t="s">
        <v>73</v>
      </c>
      <c r="Z5" s="9">
        <v>24</v>
      </c>
      <c r="AA5" s="9">
        <v>25</v>
      </c>
      <c r="AB5" s="17">
        <v>26</v>
      </c>
      <c r="AC5" s="9">
        <v>27</v>
      </c>
      <c r="AD5" s="9">
        <v>28</v>
      </c>
      <c r="AE5" s="17">
        <v>29</v>
      </c>
      <c r="AF5" s="9">
        <v>30</v>
      </c>
      <c r="AG5" s="9">
        <v>31</v>
      </c>
      <c r="AH5" s="17" t="s">
        <v>74</v>
      </c>
      <c r="AI5" s="9" t="s">
        <v>75</v>
      </c>
      <c r="AJ5" s="9" t="s">
        <v>76</v>
      </c>
      <c r="AK5" s="17" t="s">
        <v>77</v>
      </c>
      <c r="AL5" s="9">
        <v>36</v>
      </c>
      <c r="AM5" s="9">
        <v>37</v>
      </c>
      <c r="AN5" s="17">
        <v>38</v>
      </c>
      <c r="AO5" s="9">
        <v>39</v>
      </c>
      <c r="AP5" s="9" t="s">
        <v>78</v>
      </c>
      <c r="AQ5" s="29" t="s">
        <v>106</v>
      </c>
      <c r="AR5" s="31" t="s">
        <v>85</v>
      </c>
      <c r="AS5" s="32" t="s">
        <v>88</v>
      </c>
      <c r="AT5" s="32" t="s">
        <v>90</v>
      </c>
      <c r="AU5" s="32" t="s">
        <v>92</v>
      </c>
      <c r="AV5" s="31" t="s">
        <v>93</v>
      </c>
      <c r="AW5" s="32" t="s">
        <v>94</v>
      </c>
      <c r="AX5" s="32" t="s">
        <v>95</v>
      </c>
      <c r="AY5" s="89"/>
      <c r="BB5" s="1" t="s">
        <v>47</v>
      </c>
      <c r="BC5" s="1" t="s">
        <v>48</v>
      </c>
      <c r="BD5" s="1" t="s">
        <v>176</v>
      </c>
      <c r="BE5" s="1" t="s">
        <v>177</v>
      </c>
      <c r="BF5" s="1" t="s">
        <v>178</v>
      </c>
      <c r="BG5" s="1" t="s">
        <v>179</v>
      </c>
    </row>
    <row r="6" spans="1:59" ht="30.75" customHeight="1" x14ac:dyDescent="0.15">
      <c r="A6">
        <v>1</v>
      </c>
      <c r="B6" s="57" t="s">
        <v>35</v>
      </c>
      <c r="C6" s="58" t="s">
        <v>49</v>
      </c>
      <c r="D6" s="59" t="s">
        <v>25</v>
      </c>
      <c r="E6" s="60" t="s">
        <v>26</v>
      </c>
      <c r="F6" s="14">
        <v>5826039767</v>
      </c>
      <c r="G6" s="14">
        <v>2441912999</v>
      </c>
      <c r="H6" s="14">
        <v>54803557</v>
      </c>
      <c r="I6" s="33">
        <v>1000483925</v>
      </c>
      <c r="J6" s="35">
        <v>896.4</v>
      </c>
      <c r="K6" s="34">
        <v>9323240248</v>
      </c>
      <c r="L6" s="14"/>
      <c r="M6" s="14"/>
      <c r="N6" s="14"/>
      <c r="O6" s="14"/>
      <c r="P6" s="14"/>
      <c r="Q6" s="14"/>
      <c r="R6" s="14"/>
      <c r="S6" s="14"/>
      <c r="T6" s="33"/>
      <c r="U6" s="36"/>
      <c r="V6" s="34"/>
      <c r="W6" s="14">
        <v>9323240248</v>
      </c>
      <c r="X6" s="14"/>
      <c r="Y6" s="37" t="s">
        <v>163</v>
      </c>
      <c r="Z6" s="43" t="s">
        <v>183</v>
      </c>
      <c r="AA6" s="14">
        <v>1122936</v>
      </c>
      <c r="AB6" s="42"/>
      <c r="AC6" s="14"/>
      <c r="AD6" s="3"/>
      <c r="AE6" s="14"/>
      <c r="AF6" s="3"/>
      <c r="AG6" s="14"/>
      <c r="AH6" s="14">
        <v>8302</v>
      </c>
      <c r="AI6" s="14"/>
      <c r="AJ6" s="14"/>
      <c r="AK6" s="14"/>
      <c r="AL6" s="73">
        <v>73</v>
      </c>
      <c r="AM6" s="14">
        <v>25543123</v>
      </c>
      <c r="AN6" s="14">
        <v>10400758</v>
      </c>
      <c r="AO6" s="14"/>
      <c r="AP6" s="38" t="s">
        <v>163</v>
      </c>
      <c r="AQ6" s="38">
        <v>62.49</v>
      </c>
      <c r="AR6" s="15">
        <f t="shared" ref="AR6:AR12" si="0">IF(OR(G6="",J6=""),"",G6/J6)</f>
        <v>2724133.1983489515</v>
      </c>
      <c r="AS6" s="15">
        <f t="shared" ref="AS6:AS12" si="1">IF(OR(H6="",J6=""),"",H6/J6)</f>
        <v>61137.390673806338</v>
      </c>
      <c r="AT6" s="15" t="str">
        <f t="shared" ref="AT6:AT12" si="2">IF(OR(P6="",U6=""),"",P6/U6)</f>
        <v/>
      </c>
      <c r="AU6" s="15" t="str">
        <f t="shared" ref="AU6:AU12" si="3">IF(OR(Q6="",U6=""),"",Q6/U6)</f>
        <v/>
      </c>
      <c r="AV6" s="15" t="str">
        <f t="shared" ref="AV6:AV12" si="4">IF(OR(R6="",U6=""),"",R6/U6)</f>
        <v/>
      </c>
      <c r="AW6" s="15" t="str">
        <f t="shared" ref="AW6:AW12" si="5">IF(OR(S6="",U6=""),"",S6/U6)</f>
        <v/>
      </c>
      <c r="AX6" s="15" t="str">
        <f t="shared" ref="AX6:AX12" si="6">IF(OR(T6="",U6=""),"",T6/U6)</f>
        <v/>
      </c>
      <c r="AY6" s="70" t="s">
        <v>44</v>
      </c>
      <c r="BB6" s="12">
        <f t="shared" ref="BB6:BB12" si="7">F6+G6+H6+I6-K6</f>
        <v>0</v>
      </c>
      <c r="BC6" s="12">
        <f t="shared" ref="BC6:BC12" si="8">L6+M6+N6+O6+Q6+S6+T6-V6</f>
        <v>0</v>
      </c>
      <c r="BD6" s="63">
        <f t="shared" ref="BD6:BD12" si="9">W6-K6-V6</f>
        <v>0</v>
      </c>
      <c r="BE6" t="str">
        <f t="shared" ref="BE6:BE12" si="10">IF(Y6="","",Y6-ROUND(X6/W6*100,2))</f>
        <v/>
      </c>
      <c r="BF6" t="str">
        <f t="shared" ref="BF6:BF12" si="11">IF(AP6="","",AP6-ROUND(W6/AO6*100,2))</f>
        <v/>
      </c>
      <c r="BG6">
        <f t="shared" ref="BG6:BG12" si="12">IF(AQ6="","",AQ6-ROUND((F6+P6+Q6)/W6*100,2))</f>
        <v>0</v>
      </c>
    </row>
    <row r="7" spans="1:59" ht="30.75" customHeight="1" x14ac:dyDescent="0.15">
      <c r="A7">
        <v>2</v>
      </c>
      <c r="B7" s="57" t="s">
        <v>35</v>
      </c>
      <c r="C7" s="58" t="s">
        <v>50</v>
      </c>
      <c r="D7" s="59" t="s">
        <v>25</v>
      </c>
      <c r="E7" s="60" t="s">
        <v>26</v>
      </c>
      <c r="F7" s="14">
        <v>1750931630</v>
      </c>
      <c r="G7" s="14">
        <v>733881483</v>
      </c>
      <c r="H7" s="14">
        <v>16470413</v>
      </c>
      <c r="I7" s="33">
        <v>494725234</v>
      </c>
      <c r="J7" s="35">
        <v>269.39999999999998</v>
      </c>
      <c r="K7" s="34">
        <v>2996008760</v>
      </c>
      <c r="L7" s="14"/>
      <c r="M7" s="14"/>
      <c r="N7" s="14"/>
      <c r="O7" s="14"/>
      <c r="P7" s="14"/>
      <c r="Q7" s="14"/>
      <c r="R7" s="14"/>
      <c r="S7" s="14"/>
      <c r="T7" s="33"/>
      <c r="U7" s="36"/>
      <c r="V7" s="34"/>
      <c r="W7" s="14">
        <v>2996008760</v>
      </c>
      <c r="X7" s="14"/>
      <c r="Y7" s="37" t="s">
        <v>163</v>
      </c>
      <c r="Z7" s="43" t="s">
        <v>52</v>
      </c>
      <c r="AA7" s="14">
        <v>526818</v>
      </c>
      <c r="AB7" s="3"/>
      <c r="AC7" s="14"/>
      <c r="AD7" s="3"/>
      <c r="AE7" s="14"/>
      <c r="AF7" s="3"/>
      <c r="AG7" s="14"/>
      <c r="AH7" s="14">
        <v>5686</v>
      </c>
      <c r="AI7" s="14"/>
      <c r="AJ7" s="14"/>
      <c r="AK7" s="14"/>
      <c r="AL7" s="14">
        <v>23</v>
      </c>
      <c r="AM7" s="14">
        <v>8208243</v>
      </c>
      <c r="AN7" s="14">
        <v>11121042</v>
      </c>
      <c r="AO7" s="14"/>
      <c r="AP7" s="38" t="s">
        <v>163</v>
      </c>
      <c r="AQ7" s="38">
        <v>58.44</v>
      </c>
      <c r="AR7" s="15">
        <f t="shared" si="0"/>
        <v>2724133.1959910914</v>
      </c>
      <c r="AS7" s="15">
        <f t="shared" si="1"/>
        <v>61137.39049740164</v>
      </c>
      <c r="AT7" s="15" t="str">
        <f t="shared" si="2"/>
        <v/>
      </c>
      <c r="AU7" s="15" t="str">
        <f t="shared" si="3"/>
        <v/>
      </c>
      <c r="AV7" s="15" t="str">
        <f t="shared" si="4"/>
        <v/>
      </c>
      <c r="AW7" s="15" t="str">
        <f t="shared" si="5"/>
        <v/>
      </c>
      <c r="AX7" s="15" t="str">
        <f t="shared" si="6"/>
        <v/>
      </c>
      <c r="AY7" s="70" t="s">
        <v>44</v>
      </c>
      <c r="BB7" s="12">
        <f t="shared" si="7"/>
        <v>0</v>
      </c>
      <c r="BC7" s="12">
        <f t="shared" si="8"/>
        <v>0</v>
      </c>
      <c r="BD7" s="63">
        <f t="shared" si="9"/>
        <v>0</v>
      </c>
      <c r="BE7" t="str">
        <f t="shared" si="10"/>
        <v/>
      </c>
      <c r="BF7" t="str">
        <f t="shared" si="11"/>
        <v/>
      </c>
      <c r="BG7">
        <f t="shared" si="12"/>
        <v>0</v>
      </c>
    </row>
    <row r="8" spans="1:59" ht="30.75" customHeight="1" x14ac:dyDescent="0.15">
      <c r="A8">
        <v>3</v>
      </c>
      <c r="B8" s="62" t="s">
        <v>35</v>
      </c>
      <c r="C8" s="61" t="s">
        <v>102</v>
      </c>
      <c r="D8" s="62" t="s">
        <v>97</v>
      </c>
      <c r="E8" s="62" t="s">
        <v>98</v>
      </c>
      <c r="F8" s="14"/>
      <c r="G8" s="14"/>
      <c r="H8" s="14"/>
      <c r="I8" s="33"/>
      <c r="J8" s="35"/>
      <c r="K8" s="34"/>
      <c r="L8" s="14"/>
      <c r="M8" s="14"/>
      <c r="N8" s="14"/>
      <c r="O8" s="14"/>
      <c r="P8" s="14"/>
      <c r="Q8" s="14"/>
      <c r="R8" s="14"/>
      <c r="S8" s="14"/>
      <c r="T8" s="33"/>
      <c r="U8" s="40"/>
      <c r="V8" s="34"/>
      <c r="W8" s="14"/>
      <c r="X8" s="14"/>
      <c r="Y8" s="37" t="s">
        <v>163</v>
      </c>
      <c r="Z8" s="43" t="s">
        <v>185</v>
      </c>
      <c r="AA8" s="14"/>
      <c r="AB8" s="3"/>
      <c r="AC8" s="14"/>
      <c r="AD8" s="3"/>
      <c r="AE8" s="14"/>
      <c r="AF8" s="3"/>
      <c r="AG8" s="14"/>
      <c r="AH8" s="14"/>
      <c r="AI8" s="14"/>
      <c r="AJ8" s="14"/>
      <c r="AK8" s="14"/>
      <c r="AL8" s="14"/>
      <c r="AM8" s="14"/>
      <c r="AN8" s="14"/>
      <c r="AO8" s="14"/>
      <c r="AP8" s="38" t="s">
        <v>163</v>
      </c>
      <c r="AQ8" s="38"/>
      <c r="AR8" s="15" t="str">
        <f t="shared" si="0"/>
        <v/>
      </c>
      <c r="AS8" s="15" t="str">
        <f t="shared" si="1"/>
        <v/>
      </c>
      <c r="AT8" s="15" t="str">
        <f t="shared" si="2"/>
        <v/>
      </c>
      <c r="AU8" s="15" t="str">
        <f t="shared" si="3"/>
        <v/>
      </c>
      <c r="AV8" s="15" t="str">
        <f t="shared" si="4"/>
        <v/>
      </c>
      <c r="AW8" s="15" t="str">
        <f t="shared" si="5"/>
        <v/>
      </c>
      <c r="AX8" s="15" t="str">
        <f t="shared" si="6"/>
        <v/>
      </c>
      <c r="AY8" s="70" t="s">
        <v>44</v>
      </c>
      <c r="BB8" s="12">
        <f t="shared" si="7"/>
        <v>0</v>
      </c>
      <c r="BC8" s="12">
        <f t="shared" si="8"/>
        <v>0</v>
      </c>
      <c r="BD8" s="63">
        <f t="shared" si="9"/>
        <v>0</v>
      </c>
      <c r="BE8" t="str">
        <f t="shared" si="10"/>
        <v/>
      </c>
      <c r="BF8" t="str">
        <f t="shared" si="11"/>
        <v/>
      </c>
      <c r="BG8" t="str">
        <f t="shared" si="12"/>
        <v/>
      </c>
    </row>
    <row r="9" spans="1:59" ht="30.75" customHeight="1" x14ac:dyDescent="0.15">
      <c r="A9">
        <v>4</v>
      </c>
      <c r="B9" s="62" t="s">
        <v>35</v>
      </c>
      <c r="C9" s="61" t="s">
        <v>101</v>
      </c>
      <c r="D9" s="62" t="s">
        <v>97</v>
      </c>
      <c r="E9" s="62" t="s">
        <v>98</v>
      </c>
      <c r="F9" s="14"/>
      <c r="G9" s="14"/>
      <c r="H9" s="14"/>
      <c r="I9" s="33"/>
      <c r="J9" s="35"/>
      <c r="K9" s="34"/>
      <c r="L9" s="14"/>
      <c r="M9" s="14"/>
      <c r="N9" s="14"/>
      <c r="O9" s="14"/>
      <c r="P9" s="14"/>
      <c r="Q9" s="14"/>
      <c r="R9" s="14"/>
      <c r="S9" s="14"/>
      <c r="T9" s="33"/>
      <c r="U9" s="36"/>
      <c r="V9" s="34"/>
      <c r="W9" s="14"/>
      <c r="X9" s="14"/>
      <c r="Y9" s="37" t="s">
        <v>163</v>
      </c>
      <c r="Z9" s="65" t="s">
        <v>165</v>
      </c>
      <c r="AA9" s="14"/>
      <c r="AB9" s="3"/>
      <c r="AC9" s="14"/>
      <c r="AD9" s="3"/>
      <c r="AE9" s="14"/>
      <c r="AF9" s="3"/>
      <c r="AG9" s="14"/>
      <c r="AH9" s="14"/>
      <c r="AI9" s="14"/>
      <c r="AJ9" s="14"/>
      <c r="AK9" s="14"/>
      <c r="AL9" s="14"/>
      <c r="AM9" s="14"/>
      <c r="AN9" s="14"/>
      <c r="AO9" s="14"/>
      <c r="AP9" s="38" t="s">
        <v>163</v>
      </c>
      <c r="AQ9" s="38"/>
      <c r="AR9" s="15" t="str">
        <f t="shared" si="0"/>
        <v/>
      </c>
      <c r="AS9" s="15" t="str">
        <f t="shared" si="1"/>
        <v/>
      </c>
      <c r="AT9" s="15" t="str">
        <f t="shared" si="2"/>
        <v/>
      </c>
      <c r="AU9" s="15" t="str">
        <f t="shared" si="3"/>
        <v/>
      </c>
      <c r="AV9" s="15" t="str">
        <f t="shared" si="4"/>
        <v/>
      </c>
      <c r="AW9" s="15" t="str">
        <f t="shared" si="5"/>
        <v/>
      </c>
      <c r="AX9" s="15" t="str">
        <f t="shared" si="6"/>
        <v/>
      </c>
      <c r="AY9" s="70" t="s">
        <v>44</v>
      </c>
      <c r="BB9" s="12">
        <f t="shared" si="7"/>
        <v>0</v>
      </c>
      <c r="BC9" s="12">
        <f t="shared" si="8"/>
        <v>0</v>
      </c>
      <c r="BD9" s="63">
        <f t="shared" si="9"/>
        <v>0</v>
      </c>
      <c r="BE9" t="str">
        <f t="shared" si="10"/>
        <v/>
      </c>
      <c r="BF9" t="str">
        <f t="shared" si="11"/>
        <v/>
      </c>
      <c r="BG9" t="str">
        <f t="shared" si="12"/>
        <v/>
      </c>
    </row>
    <row r="10" spans="1:59" ht="30.75" customHeight="1" x14ac:dyDescent="0.15">
      <c r="A10">
        <v>5</v>
      </c>
      <c r="B10" s="62" t="s">
        <v>35</v>
      </c>
      <c r="C10" s="61" t="s">
        <v>162</v>
      </c>
      <c r="D10" s="62" t="s">
        <v>97</v>
      </c>
      <c r="E10" s="62" t="s">
        <v>99</v>
      </c>
      <c r="F10" s="14">
        <v>7799250</v>
      </c>
      <c r="G10" s="14">
        <v>1795945</v>
      </c>
      <c r="H10" s="14">
        <v>81460</v>
      </c>
      <c r="I10" s="33"/>
      <c r="J10" s="35">
        <v>1.2</v>
      </c>
      <c r="K10" s="34">
        <v>9676656</v>
      </c>
      <c r="L10" s="14">
        <v>348891496</v>
      </c>
      <c r="M10" s="14">
        <v>834529903</v>
      </c>
      <c r="N10" s="14">
        <v>26072552</v>
      </c>
      <c r="O10" s="14">
        <v>15653957</v>
      </c>
      <c r="P10" s="14">
        <v>374964048</v>
      </c>
      <c r="Q10" s="14">
        <v>968358</v>
      </c>
      <c r="R10" s="14">
        <v>850183860</v>
      </c>
      <c r="S10" s="14">
        <v>11528453</v>
      </c>
      <c r="T10" s="33">
        <v>52975</v>
      </c>
      <c r="U10" s="36">
        <v>40.299999999999997</v>
      </c>
      <c r="V10" s="34">
        <v>1237697696</v>
      </c>
      <c r="W10" s="14">
        <v>1247374352</v>
      </c>
      <c r="X10" s="14">
        <v>119098121</v>
      </c>
      <c r="Y10" s="37">
        <v>9.5500000000000007</v>
      </c>
      <c r="Z10" s="65" t="s">
        <v>172</v>
      </c>
      <c r="AA10" s="14">
        <v>52133</v>
      </c>
      <c r="AB10" s="66" t="s">
        <v>173</v>
      </c>
      <c r="AC10" s="14">
        <v>2418</v>
      </c>
      <c r="AD10" s="3" t="s">
        <v>174</v>
      </c>
      <c r="AE10" s="14">
        <v>16590</v>
      </c>
      <c r="AF10" s="3" t="s">
        <v>163</v>
      </c>
      <c r="AG10" s="14"/>
      <c r="AH10" s="14">
        <v>23926</v>
      </c>
      <c r="AI10" s="14">
        <v>515870</v>
      </c>
      <c r="AJ10" s="14">
        <v>75188</v>
      </c>
      <c r="AK10" s="14" t="s">
        <v>163</v>
      </c>
      <c r="AL10" s="14">
        <v>9</v>
      </c>
      <c r="AM10" s="14">
        <v>3417463</v>
      </c>
      <c r="AN10" s="14">
        <v>30057213</v>
      </c>
      <c r="AO10" s="14"/>
      <c r="AP10" s="38"/>
      <c r="AQ10" s="38">
        <v>30.76</v>
      </c>
      <c r="AR10" s="15">
        <f t="shared" si="0"/>
        <v>1496620.8333333335</v>
      </c>
      <c r="AS10" s="15">
        <f t="shared" si="1"/>
        <v>67883.333333333343</v>
      </c>
      <c r="AT10" s="15">
        <f t="shared" si="2"/>
        <v>9304318.8089330029</v>
      </c>
      <c r="AU10" s="15">
        <f t="shared" si="3"/>
        <v>24028.734491315139</v>
      </c>
      <c r="AV10" s="15">
        <f t="shared" si="4"/>
        <v>21096373.697270472</v>
      </c>
      <c r="AW10" s="15">
        <f t="shared" si="5"/>
        <v>286065.83126550872</v>
      </c>
      <c r="AX10" s="15">
        <f t="shared" si="6"/>
        <v>1314.516129032258</v>
      </c>
      <c r="AY10" s="70" t="s">
        <v>45</v>
      </c>
      <c r="BB10" s="12">
        <f t="shared" si="7"/>
        <v>-1</v>
      </c>
      <c r="BC10" s="12">
        <f t="shared" si="8"/>
        <v>-2</v>
      </c>
      <c r="BD10" s="63">
        <f t="shared" si="9"/>
        <v>0</v>
      </c>
      <c r="BE10">
        <f t="shared" si="10"/>
        <v>0</v>
      </c>
      <c r="BF10" t="str">
        <f t="shared" si="11"/>
        <v/>
      </c>
      <c r="BG10">
        <f t="shared" si="12"/>
        <v>0</v>
      </c>
    </row>
    <row r="11" spans="1:59" ht="30.75" customHeight="1" x14ac:dyDescent="0.15">
      <c r="A11">
        <v>6</v>
      </c>
      <c r="B11" s="62" t="s">
        <v>35</v>
      </c>
      <c r="C11" s="61" t="s">
        <v>164</v>
      </c>
      <c r="D11" s="62" t="s">
        <v>97</v>
      </c>
      <c r="E11" s="62" t="s">
        <v>99</v>
      </c>
      <c r="F11" s="14"/>
      <c r="G11" s="14"/>
      <c r="H11" s="14"/>
      <c r="I11" s="33"/>
      <c r="J11" s="35"/>
      <c r="K11" s="34"/>
      <c r="L11" s="14"/>
      <c r="M11" s="14"/>
      <c r="N11" s="14"/>
      <c r="O11" s="14"/>
      <c r="P11" s="14"/>
      <c r="Q11" s="14"/>
      <c r="R11" s="14"/>
      <c r="S11" s="14"/>
      <c r="T11" s="33"/>
      <c r="U11" s="35"/>
      <c r="V11" s="34"/>
      <c r="W11" s="14"/>
      <c r="X11" s="14"/>
      <c r="Y11" s="37" t="s">
        <v>163</v>
      </c>
      <c r="Z11" s="65" t="s">
        <v>103</v>
      </c>
      <c r="AA11" s="14"/>
      <c r="AB11" s="3"/>
      <c r="AC11" s="14"/>
      <c r="AD11" s="3"/>
      <c r="AE11" s="14"/>
      <c r="AF11" s="3"/>
      <c r="AG11" s="14"/>
      <c r="AH11" s="48"/>
      <c r="AI11" s="14"/>
      <c r="AJ11" s="16"/>
      <c r="AK11" s="16"/>
      <c r="AL11" s="49"/>
      <c r="AM11" s="14"/>
      <c r="AN11" s="14"/>
      <c r="AO11" s="16"/>
      <c r="AP11" s="38" t="s">
        <v>163</v>
      </c>
      <c r="AQ11" s="38"/>
      <c r="AR11" s="15" t="str">
        <f t="shared" si="0"/>
        <v/>
      </c>
      <c r="AS11" s="15" t="str">
        <f t="shared" si="1"/>
        <v/>
      </c>
      <c r="AT11" s="15" t="str">
        <f t="shared" si="2"/>
        <v/>
      </c>
      <c r="AU11" s="15" t="str">
        <f t="shared" si="3"/>
        <v/>
      </c>
      <c r="AV11" s="15" t="str">
        <f t="shared" si="4"/>
        <v/>
      </c>
      <c r="AW11" s="15" t="str">
        <f t="shared" si="5"/>
        <v/>
      </c>
      <c r="AX11" s="15" t="str">
        <f t="shared" si="6"/>
        <v/>
      </c>
      <c r="AY11" s="70" t="s">
        <v>45</v>
      </c>
      <c r="BB11" s="12">
        <f t="shared" si="7"/>
        <v>0</v>
      </c>
      <c r="BC11" s="12">
        <f t="shared" si="8"/>
        <v>0</v>
      </c>
      <c r="BD11" s="63">
        <f t="shared" si="9"/>
        <v>0</v>
      </c>
      <c r="BE11" t="str">
        <f t="shared" si="10"/>
        <v/>
      </c>
      <c r="BF11" t="str">
        <f t="shared" si="11"/>
        <v/>
      </c>
      <c r="BG11" t="str">
        <f t="shared" si="12"/>
        <v/>
      </c>
    </row>
    <row r="12" spans="1:59" ht="30.75" customHeight="1" x14ac:dyDescent="0.15">
      <c r="A12">
        <v>7</v>
      </c>
      <c r="B12" s="62" t="s">
        <v>35</v>
      </c>
      <c r="C12" s="61" t="s">
        <v>107</v>
      </c>
      <c r="D12" s="62" t="s">
        <v>100</v>
      </c>
      <c r="E12" s="62" t="s">
        <v>98</v>
      </c>
      <c r="F12" s="14"/>
      <c r="G12" s="14"/>
      <c r="H12" s="14"/>
      <c r="I12" s="33"/>
      <c r="J12" s="35"/>
      <c r="K12" s="34"/>
      <c r="L12" s="14"/>
      <c r="M12" s="14"/>
      <c r="N12" s="14"/>
      <c r="O12" s="14"/>
      <c r="P12" s="14"/>
      <c r="Q12" s="14"/>
      <c r="R12" s="14"/>
      <c r="S12" s="14"/>
      <c r="T12" s="33"/>
      <c r="U12" s="36"/>
      <c r="V12" s="34"/>
      <c r="W12" s="14"/>
      <c r="X12" s="14"/>
      <c r="Y12" s="37" t="s">
        <v>163</v>
      </c>
      <c r="Z12" s="4" t="s">
        <v>104</v>
      </c>
      <c r="AA12" s="14"/>
      <c r="AB12" s="41"/>
      <c r="AC12" s="14"/>
      <c r="AD12" s="3"/>
      <c r="AE12" s="14"/>
      <c r="AF12" s="3"/>
      <c r="AG12" s="14"/>
      <c r="AH12" s="14"/>
      <c r="AI12" s="14"/>
      <c r="AJ12" s="16"/>
      <c r="AK12" s="16"/>
      <c r="AL12" s="16"/>
      <c r="AM12" s="14"/>
      <c r="AN12" s="14"/>
      <c r="AO12" s="16"/>
      <c r="AP12" s="38" t="s">
        <v>163</v>
      </c>
      <c r="AQ12" s="38"/>
      <c r="AR12" s="15" t="str">
        <f t="shared" si="0"/>
        <v/>
      </c>
      <c r="AS12" s="15" t="str">
        <f t="shared" si="1"/>
        <v/>
      </c>
      <c r="AT12" s="15" t="str">
        <f t="shared" si="2"/>
        <v/>
      </c>
      <c r="AU12" s="15" t="str">
        <f t="shared" si="3"/>
        <v/>
      </c>
      <c r="AV12" s="15" t="str">
        <f t="shared" si="4"/>
        <v/>
      </c>
      <c r="AW12" s="15" t="str">
        <f t="shared" si="5"/>
        <v/>
      </c>
      <c r="AX12" s="15" t="str">
        <f t="shared" si="6"/>
        <v/>
      </c>
      <c r="AY12" s="70" t="s">
        <v>46</v>
      </c>
      <c r="BB12" s="12">
        <f t="shared" si="7"/>
        <v>0</v>
      </c>
      <c r="BC12" s="12">
        <f t="shared" si="8"/>
        <v>0</v>
      </c>
      <c r="BD12" s="63">
        <f t="shared" si="9"/>
        <v>0</v>
      </c>
      <c r="BE12" t="str">
        <f t="shared" si="10"/>
        <v/>
      </c>
      <c r="BF12" t="str">
        <f t="shared" si="11"/>
        <v/>
      </c>
      <c r="BG12" t="str">
        <f t="shared" si="12"/>
        <v/>
      </c>
    </row>
    <row r="13" spans="1:59" ht="30.75" customHeight="1" x14ac:dyDescent="0.15">
      <c r="B13" s="71" t="s">
        <v>181</v>
      </c>
    </row>
    <row r="14" spans="1:59" x14ac:dyDescent="0.15">
      <c r="X14" s="2"/>
      <c r="Y14" s="6"/>
      <c r="AO14" s="2"/>
      <c r="AP14" s="6"/>
      <c r="AQ14" s="6"/>
      <c r="AX14" s="2"/>
    </row>
    <row r="15" spans="1:59" x14ac:dyDescent="0.15">
      <c r="X15" s="2"/>
      <c r="Y15" s="6"/>
      <c r="AO15" s="2"/>
      <c r="AP15" s="6"/>
      <c r="AQ15" s="6"/>
      <c r="AX15" s="2"/>
    </row>
    <row r="16" spans="1:59" x14ac:dyDescent="0.15">
      <c r="X16" s="2"/>
      <c r="Y16" s="6"/>
      <c r="AO16" s="2"/>
      <c r="AP16" s="6"/>
      <c r="AQ16" s="6"/>
      <c r="AX16" s="2"/>
    </row>
  </sheetData>
  <sortState xmlns:xlrd2="http://schemas.microsoft.com/office/spreadsheetml/2017/richdata2" ref="A5:AY71">
    <sortCondition ref="A5:A71"/>
  </sortState>
  <mergeCells count="32">
    <mergeCell ref="AY3:AY5"/>
    <mergeCell ref="W3:W4"/>
    <mergeCell ref="X3:X4"/>
    <mergeCell ref="Y3:Y4"/>
    <mergeCell ref="AD3:AD4"/>
    <mergeCell ref="AE3:AE4"/>
    <mergeCell ref="AF3:AF4"/>
    <mergeCell ref="AK3:AK4"/>
    <mergeCell ref="AR3:AS3"/>
    <mergeCell ref="AT3:AX3"/>
    <mergeCell ref="AQ3:AQ4"/>
    <mergeCell ref="AL3:AL4"/>
    <mergeCell ref="AM3:AM4"/>
    <mergeCell ref="AN3:AN4"/>
    <mergeCell ref="AO3:AO4"/>
    <mergeCell ref="AP3:AP4"/>
    <mergeCell ref="AT2:AX2"/>
    <mergeCell ref="B3:B4"/>
    <mergeCell ref="C3:C4"/>
    <mergeCell ref="D3:D4"/>
    <mergeCell ref="E3:E4"/>
    <mergeCell ref="F3:K3"/>
    <mergeCell ref="AR2:AS2"/>
    <mergeCell ref="Z3:Z4"/>
    <mergeCell ref="AA3:AA4"/>
    <mergeCell ref="AB3:AB4"/>
    <mergeCell ref="AC3:AC4"/>
    <mergeCell ref="L3:V3"/>
    <mergeCell ref="AG3:AG4"/>
    <mergeCell ref="AH3:AH4"/>
    <mergeCell ref="AI3:AI4"/>
    <mergeCell ref="AJ3:AJ4"/>
  </mergeCells>
  <phoneticPr fontId="2"/>
  <pageMargins left="0.70866141732283472" right="0.70866141732283472" top="0.74803149606299213" bottom="0.74803149606299213" header="0.31496062992125984" footer="0.31496062992125984"/>
  <pageSetup paperSize="8" scale="57" fitToWidth="2"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C2:D21"/>
  <sheetViews>
    <sheetView showGridLines="0" view="pageBreakPreview" zoomScale="60" zoomScaleNormal="85" workbookViewId="0">
      <selection activeCell="D37" sqref="D37"/>
    </sheetView>
  </sheetViews>
  <sheetFormatPr defaultRowHeight="13.5" x14ac:dyDescent="0.15"/>
  <cols>
    <col min="1" max="2" width="2.75" customWidth="1"/>
    <col min="3" max="3" width="2" customWidth="1"/>
    <col min="4" max="4" width="105.75" customWidth="1"/>
    <col min="5" max="5" width="3.25" customWidth="1"/>
  </cols>
  <sheetData>
    <row r="2" spans="3:4" ht="14.25" x14ac:dyDescent="0.15">
      <c r="C2" s="10"/>
      <c r="D2" s="10"/>
    </row>
    <row r="3" spans="3:4" ht="14.25" x14ac:dyDescent="0.15">
      <c r="C3" s="10"/>
      <c r="D3" s="10"/>
    </row>
    <row r="4" spans="3:4" ht="18" customHeight="1" x14ac:dyDescent="0.15">
      <c r="C4" s="11"/>
      <c r="D4" s="52" t="s">
        <v>108</v>
      </c>
    </row>
    <row r="5" spans="3:4" ht="18" customHeight="1" x14ac:dyDescent="0.15">
      <c r="C5" s="11"/>
      <c r="D5" s="10"/>
    </row>
    <row r="6" spans="3:4" ht="18" customHeight="1" x14ac:dyDescent="0.15">
      <c r="C6" s="11" t="s">
        <v>109</v>
      </c>
      <c r="D6" s="10" t="s">
        <v>110</v>
      </c>
    </row>
    <row r="7" spans="3:4" ht="18" customHeight="1" x14ac:dyDescent="0.15">
      <c r="C7" s="11"/>
      <c r="D7" s="10" t="s">
        <v>111</v>
      </c>
    </row>
    <row r="8" spans="3:4" ht="18" customHeight="1" x14ac:dyDescent="0.15">
      <c r="C8" s="11"/>
      <c r="D8" s="10"/>
    </row>
    <row r="9" spans="3:4" ht="18" customHeight="1" x14ac:dyDescent="0.15">
      <c r="C9" s="11" t="s">
        <v>109</v>
      </c>
      <c r="D9" s="10" t="s">
        <v>112</v>
      </c>
    </row>
    <row r="10" spans="3:4" ht="18" customHeight="1" x14ac:dyDescent="0.15">
      <c r="C10" s="11"/>
      <c r="D10" s="10"/>
    </row>
    <row r="11" spans="3:4" ht="18" customHeight="1" x14ac:dyDescent="0.15">
      <c r="C11" s="11" t="s">
        <v>109</v>
      </c>
      <c r="D11" s="51" t="s">
        <v>171</v>
      </c>
    </row>
    <row r="12" spans="3:4" ht="18" customHeight="1" x14ac:dyDescent="0.15">
      <c r="C12" s="11"/>
      <c r="D12" s="10"/>
    </row>
    <row r="13" spans="3:4" ht="18" customHeight="1" x14ac:dyDescent="0.15">
      <c r="C13" s="11" t="s">
        <v>113</v>
      </c>
      <c r="D13" s="51" t="s">
        <v>114</v>
      </c>
    </row>
    <row r="14" spans="3:4" ht="18" customHeight="1" x14ac:dyDescent="0.15">
      <c r="C14" s="11"/>
      <c r="D14" s="10" t="s">
        <v>115</v>
      </c>
    </row>
    <row r="15" spans="3:4" ht="18" customHeight="1" x14ac:dyDescent="0.15">
      <c r="C15" s="11"/>
      <c r="D15" s="10" t="s">
        <v>116</v>
      </c>
    </row>
    <row r="16" spans="3:4" ht="18" customHeight="1" x14ac:dyDescent="0.15">
      <c r="C16" s="11"/>
      <c r="D16" s="10" t="s">
        <v>117</v>
      </c>
    </row>
    <row r="17" spans="3:4" ht="18" customHeight="1" x14ac:dyDescent="0.15">
      <c r="C17" s="11"/>
      <c r="D17" s="10"/>
    </row>
    <row r="18" spans="3:4" ht="14.25" x14ac:dyDescent="0.15">
      <c r="C18" s="10"/>
      <c r="D18" s="10"/>
    </row>
    <row r="19" spans="3:4" ht="14.25" x14ac:dyDescent="0.15">
      <c r="C19" s="10"/>
      <c r="D19" s="10"/>
    </row>
    <row r="20" spans="3:4" ht="14.25" x14ac:dyDescent="0.15">
      <c r="C20" s="10"/>
      <c r="D20" s="10"/>
    </row>
    <row r="21" spans="3:4" ht="14.25" x14ac:dyDescent="0.15">
      <c r="C21" s="10"/>
      <c r="D21" s="10"/>
    </row>
  </sheetData>
  <phoneticPr fontId="2"/>
  <pageMargins left="0.7" right="0.7" top="0.75" bottom="0.75" header="0.3" footer="0.3"/>
  <pageSetup paperSize="9" scale="87"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B4:D216"/>
  <sheetViews>
    <sheetView showGridLines="0" tabSelected="1" view="pageBreakPreview" zoomScale="60" zoomScaleNormal="100" workbookViewId="0">
      <selection activeCell="K15" sqref="K15"/>
    </sheetView>
  </sheetViews>
  <sheetFormatPr defaultRowHeight="13.5" x14ac:dyDescent="0.15"/>
  <cols>
    <col min="1" max="1" width="3.75" style="53" customWidth="1"/>
    <col min="2" max="2" width="3.125" style="53" customWidth="1"/>
    <col min="3" max="3" width="3.125" style="55" customWidth="1"/>
    <col min="4" max="4" width="86.875" style="53" customWidth="1"/>
    <col min="5" max="16384" width="9" style="53"/>
  </cols>
  <sheetData>
    <row r="4" spans="2:4" ht="18" customHeight="1" x14ac:dyDescent="0.15">
      <c r="B4" s="94" t="s">
        <v>161</v>
      </c>
      <c r="C4" s="94"/>
      <c r="D4" s="94"/>
    </row>
    <row r="5" spans="2:4" ht="15" customHeight="1" x14ac:dyDescent="0.15"/>
    <row r="6" spans="2:4" ht="15" customHeight="1" x14ac:dyDescent="0.15">
      <c r="B6" s="56" t="s">
        <v>118</v>
      </c>
    </row>
    <row r="7" spans="2:4" ht="15" customHeight="1" x14ac:dyDescent="0.15">
      <c r="C7" s="55" t="s">
        <v>119</v>
      </c>
      <c r="D7" s="54" t="s">
        <v>120</v>
      </c>
    </row>
    <row r="8" spans="2:4" ht="15" customHeight="1" x14ac:dyDescent="0.15">
      <c r="D8" s="54" t="s">
        <v>121</v>
      </c>
    </row>
    <row r="9" spans="2:4" ht="15" customHeight="1" x14ac:dyDescent="0.15">
      <c r="D9" s="54" t="s">
        <v>122</v>
      </c>
    </row>
    <row r="10" spans="2:4" ht="15" customHeight="1" x14ac:dyDescent="0.15">
      <c r="D10" s="54" t="s">
        <v>123</v>
      </c>
    </row>
    <row r="11" spans="2:4" ht="15" customHeight="1" x14ac:dyDescent="0.15">
      <c r="D11" s="54" t="s">
        <v>124</v>
      </c>
    </row>
    <row r="12" spans="2:4" ht="15" customHeight="1" x14ac:dyDescent="0.15">
      <c r="D12" s="54" t="s">
        <v>125</v>
      </c>
    </row>
    <row r="13" spans="2:4" ht="15" customHeight="1" x14ac:dyDescent="0.15"/>
    <row r="14" spans="2:4" ht="15" customHeight="1" x14ac:dyDescent="0.15">
      <c r="C14" s="55" t="s">
        <v>119</v>
      </c>
      <c r="D14" s="54" t="s">
        <v>126</v>
      </c>
    </row>
    <row r="15" spans="2:4" ht="15" customHeight="1" x14ac:dyDescent="0.15">
      <c r="D15" s="54" t="s">
        <v>127</v>
      </c>
    </row>
    <row r="16" spans="2:4" ht="15" customHeight="1" x14ac:dyDescent="0.15">
      <c r="D16" s="54" t="s">
        <v>128</v>
      </c>
    </row>
    <row r="17" spans="3:4" ht="15" customHeight="1" x14ac:dyDescent="0.15">
      <c r="D17" s="54" t="s">
        <v>129</v>
      </c>
    </row>
    <row r="18" spans="3:4" ht="15" customHeight="1" x14ac:dyDescent="0.15"/>
    <row r="19" spans="3:4" ht="15" customHeight="1" x14ac:dyDescent="0.15"/>
    <row r="20" spans="3:4" ht="15" customHeight="1" x14ac:dyDescent="0.15"/>
    <row r="21" spans="3:4" ht="15" customHeight="1" x14ac:dyDescent="0.15"/>
    <row r="22" spans="3:4" ht="15" customHeight="1" x14ac:dyDescent="0.15"/>
    <row r="23" spans="3:4" ht="15" customHeight="1" x14ac:dyDescent="0.15"/>
    <row r="24" spans="3:4" ht="15" customHeight="1" x14ac:dyDescent="0.15"/>
    <row r="25" spans="3:4" ht="15" customHeight="1" x14ac:dyDescent="0.15"/>
    <row r="26" spans="3:4" ht="15" customHeight="1" x14ac:dyDescent="0.15"/>
    <row r="27" spans="3:4" ht="15" customHeight="1" x14ac:dyDescent="0.15"/>
    <row r="28" spans="3:4" ht="15" customHeight="1" x14ac:dyDescent="0.15">
      <c r="C28" s="55" t="s">
        <v>131</v>
      </c>
      <c r="D28" s="54" t="s">
        <v>130</v>
      </c>
    </row>
    <row r="29" spans="3:4" ht="15" customHeight="1" x14ac:dyDescent="0.15">
      <c r="D29" s="54" t="s">
        <v>132</v>
      </c>
    </row>
    <row r="30" spans="3:4" ht="15" customHeight="1" x14ac:dyDescent="0.15"/>
    <row r="31" spans="3:4" ht="15" customHeight="1" x14ac:dyDescent="0.15">
      <c r="C31" s="55" t="s">
        <v>131</v>
      </c>
      <c r="D31" s="54" t="s">
        <v>133</v>
      </c>
    </row>
    <row r="32" spans="3:4" ht="15" customHeight="1" x14ac:dyDescent="0.15"/>
    <row r="33" spans="3:4" ht="15" customHeight="1" x14ac:dyDescent="0.15"/>
    <row r="34" spans="3:4" ht="15" customHeight="1" x14ac:dyDescent="0.15"/>
    <row r="35" spans="3:4" ht="15" customHeight="1" x14ac:dyDescent="0.15"/>
    <row r="36" spans="3:4" ht="15" customHeight="1" x14ac:dyDescent="0.15"/>
    <row r="37" spans="3:4" ht="15" customHeight="1" x14ac:dyDescent="0.15"/>
    <row r="38" spans="3:4" ht="15" customHeight="1" x14ac:dyDescent="0.15"/>
    <row r="39" spans="3:4" ht="15" customHeight="1" x14ac:dyDescent="0.15"/>
    <row r="40" spans="3:4" ht="15" customHeight="1" x14ac:dyDescent="0.15"/>
    <row r="41" spans="3:4" ht="15" customHeight="1" x14ac:dyDescent="0.15"/>
    <row r="42" spans="3:4" ht="15" customHeight="1" x14ac:dyDescent="0.15"/>
    <row r="43" spans="3:4" ht="15" customHeight="1" x14ac:dyDescent="0.15"/>
    <row r="44" spans="3:4" ht="15" customHeight="1" x14ac:dyDescent="0.15"/>
    <row r="45" spans="3:4" ht="15" customHeight="1" x14ac:dyDescent="0.15"/>
    <row r="46" spans="3:4" ht="15" customHeight="1" x14ac:dyDescent="0.15"/>
    <row r="47" spans="3:4" ht="15" customHeight="1" x14ac:dyDescent="0.15"/>
    <row r="48" spans="3:4" ht="15" customHeight="1" x14ac:dyDescent="0.15">
      <c r="C48" s="55" t="s">
        <v>131</v>
      </c>
      <c r="D48" s="54" t="s">
        <v>134</v>
      </c>
    </row>
    <row r="49" spans="2:4" ht="15" customHeight="1" x14ac:dyDescent="0.15">
      <c r="D49" s="54" t="s">
        <v>135</v>
      </c>
    </row>
    <row r="50" spans="2:4" ht="15" customHeight="1" x14ac:dyDescent="0.15">
      <c r="D50" s="54" t="s">
        <v>136</v>
      </c>
    </row>
    <row r="51" spans="2:4" ht="15" customHeight="1" x14ac:dyDescent="0.15">
      <c r="D51" s="54" t="s">
        <v>137</v>
      </c>
    </row>
    <row r="52" spans="2:4" ht="15" customHeight="1" x14ac:dyDescent="0.15"/>
    <row r="53" spans="2:4" ht="15" customHeight="1" x14ac:dyDescent="0.15"/>
    <row r="54" spans="2:4" ht="15" customHeight="1" x14ac:dyDescent="0.15">
      <c r="B54" s="56" t="s">
        <v>138</v>
      </c>
    </row>
    <row r="55" spans="2:4" ht="15" customHeight="1" x14ac:dyDescent="0.15">
      <c r="C55" s="54" t="s">
        <v>139</v>
      </c>
    </row>
    <row r="56" spans="2:4" ht="15" customHeight="1" x14ac:dyDescent="0.15">
      <c r="D56" s="54" t="s">
        <v>140</v>
      </c>
    </row>
    <row r="57" spans="2:4" ht="15" customHeight="1" x14ac:dyDescent="0.15">
      <c r="D57" s="54" t="s">
        <v>141</v>
      </c>
    </row>
    <row r="58" spans="2:4" ht="15" customHeight="1" x14ac:dyDescent="0.15">
      <c r="D58" s="54" t="s">
        <v>142</v>
      </c>
    </row>
    <row r="59" spans="2:4" ht="15" customHeight="1" x14ac:dyDescent="0.15">
      <c r="D59" s="54" t="s">
        <v>143</v>
      </c>
    </row>
    <row r="60" spans="2:4" ht="15" customHeight="1" x14ac:dyDescent="0.15"/>
    <row r="61" spans="2:4" ht="15" customHeight="1" x14ac:dyDescent="0.15">
      <c r="C61" s="54" t="s">
        <v>144</v>
      </c>
    </row>
    <row r="62" spans="2:4" ht="15" customHeight="1" x14ac:dyDescent="0.15">
      <c r="D62" s="54" t="s">
        <v>145</v>
      </c>
    </row>
    <row r="63" spans="2:4" ht="15" customHeight="1" x14ac:dyDescent="0.15">
      <c r="D63" s="54" t="s">
        <v>146</v>
      </c>
    </row>
    <row r="64" spans="2:4" ht="15" customHeight="1" x14ac:dyDescent="0.15">
      <c r="D64" s="54" t="s">
        <v>147</v>
      </c>
    </row>
    <row r="65" spans="3:4" ht="15" customHeight="1" x14ac:dyDescent="0.15"/>
    <row r="66" spans="3:4" ht="15" customHeight="1" x14ac:dyDescent="0.15">
      <c r="C66" s="54" t="s">
        <v>148</v>
      </c>
    </row>
    <row r="67" spans="3:4" ht="15" customHeight="1" x14ac:dyDescent="0.15">
      <c r="D67" s="54" t="s">
        <v>149</v>
      </c>
    </row>
    <row r="68" spans="3:4" ht="15" customHeight="1" x14ac:dyDescent="0.15"/>
    <row r="69" spans="3:4" ht="15" customHeight="1" x14ac:dyDescent="0.15">
      <c r="C69" s="54" t="s">
        <v>150</v>
      </c>
    </row>
    <row r="70" spans="3:4" ht="15" customHeight="1" x14ac:dyDescent="0.15">
      <c r="D70" s="54" t="s">
        <v>151</v>
      </c>
    </row>
    <row r="71" spans="3:4" ht="15" customHeight="1" x14ac:dyDescent="0.15">
      <c r="D71" s="54" t="s">
        <v>152</v>
      </c>
    </row>
    <row r="72" spans="3:4" ht="15" customHeight="1" x14ac:dyDescent="0.15">
      <c r="D72" s="54" t="s">
        <v>166</v>
      </c>
    </row>
    <row r="73" spans="3:4" ht="15" customHeight="1" x14ac:dyDescent="0.15">
      <c r="D73" s="54" t="s">
        <v>167</v>
      </c>
    </row>
    <row r="74" spans="3:4" ht="15" customHeight="1" x14ac:dyDescent="0.15">
      <c r="D74" s="54" t="s">
        <v>168</v>
      </c>
    </row>
    <row r="75" spans="3:4" ht="15" customHeight="1" x14ac:dyDescent="0.15">
      <c r="D75" s="54" t="s">
        <v>169</v>
      </c>
    </row>
    <row r="76" spans="3:4" ht="15" customHeight="1" x14ac:dyDescent="0.15"/>
    <row r="77" spans="3:4" ht="15" customHeight="1" x14ac:dyDescent="0.15">
      <c r="C77" s="54" t="s">
        <v>153</v>
      </c>
    </row>
    <row r="78" spans="3:4" ht="15" customHeight="1" x14ac:dyDescent="0.15">
      <c r="D78" s="54" t="s">
        <v>154</v>
      </c>
    </row>
    <row r="79" spans="3:4" ht="15" customHeight="1" x14ac:dyDescent="0.15">
      <c r="D79" s="54" t="s">
        <v>155</v>
      </c>
    </row>
    <row r="80" spans="3:4" ht="15" customHeight="1" x14ac:dyDescent="0.15"/>
    <row r="81" spans="3:4" ht="15" customHeight="1" x14ac:dyDescent="0.15">
      <c r="C81" s="54" t="s">
        <v>156</v>
      </c>
    </row>
    <row r="82" spans="3:4" ht="15" customHeight="1" x14ac:dyDescent="0.15">
      <c r="D82" s="54" t="s">
        <v>170</v>
      </c>
    </row>
    <row r="83" spans="3:4" ht="15" customHeight="1" x14ac:dyDescent="0.15"/>
    <row r="84" spans="3:4" ht="15" customHeight="1" x14ac:dyDescent="0.15">
      <c r="C84" s="54" t="s">
        <v>157</v>
      </c>
    </row>
    <row r="85" spans="3:4" ht="15" customHeight="1" x14ac:dyDescent="0.15">
      <c r="D85" s="54" t="s">
        <v>158</v>
      </c>
    </row>
    <row r="86" spans="3:4" ht="15" customHeight="1" x14ac:dyDescent="0.15">
      <c r="D86" s="54" t="s">
        <v>159</v>
      </c>
    </row>
    <row r="87" spans="3:4" ht="15" customHeight="1" x14ac:dyDescent="0.15">
      <c r="D87" s="54" t="s">
        <v>160</v>
      </c>
    </row>
    <row r="88" spans="3:4" ht="15" customHeight="1" x14ac:dyDescent="0.15"/>
    <row r="89" spans="3:4" ht="15" customHeight="1" x14ac:dyDescent="0.15"/>
    <row r="90" spans="3:4" ht="15" customHeight="1" x14ac:dyDescent="0.15"/>
    <row r="91" spans="3:4" ht="15" customHeight="1" x14ac:dyDescent="0.15"/>
    <row r="92" spans="3:4" ht="15" customHeight="1" x14ac:dyDescent="0.15"/>
    <row r="93" spans="3:4" ht="15" customHeight="1" x14ac:dyDescent="0.15"/>
    <row r="94" spans="3:4" ht="15" customHeight="1" x14ac:dyDescent="0.15"/>
    <row r="95" spans="3:4" ht="15" customHeight="1" x14ac:dyDescent="0.15"/>
    <row r="96" spans="3:4" ht="15" customHeight="1" x14ac:dyDescent="0.15"/>
    <row r="97" ht="15" customHeight="1" x14ac:dyDescent="0.15"/>
    <row r="98" ht="15" customHeight="1" x14ac:dyDescent="0.15"/>
    <row r="99" ht="15" customHeight="1" x14ac:dyDescent="0.15"/>
    <row r="100" ht="15" customHeight="1" x14ac:dyDescent="0.15"/>
    <row r="101" ht="15" customHeight="1" x14ac:dyDescent="0.15"/>
    <row r="102" ht="15" customHeight="1" x14ac:dyDescent="0.15"/>
    <row r="103" ht="15" customHeight="1" x14ac:dyDescent="0.15"/>
    <row r="104" ht="15" customHeight="1" x14ac:dyDescent="0.15"/>
    <row r="105" ht="15" customHeight="1" x14ac:dyDescent="0.15"/>
    <row r="106" ht="15" customHeight="1" x14ac:dyDescent="0.15"/>
    <row r="107" ht="15" customHeight="1" x14ac:dyDescent="0.15"/>
    <row r="108" ht="15" customHeight="1" x14ac:dyDescent="0.15"/>
    <row r="109" ht="15" customHeight="1" x14ac:dyDescent="0.15"/>
    <row r="110" ht="15" customHeight="1" x14ac:dyDescent="0.15"/>
    <row r="111" ht="15" customHeight="1" x14ac:dyDescent="0.15"/>
    <row r="112" ht="15" customHeight="1" x14ac:dyDescent="0.15"/>
    <row r="113" ht="15" customHeight="1" x14ac:dyDescent="0.15"/>
    <row r="114" ht="15" customHeight="1" x14ac:dyDescent="0.15"/>
    <row r="115" ht="15" customHeight="1" x14ac:dyDescent="0.15"/>
    <row r="116" ht="15" customHeight="1" x14ac:dyDescent="0.15"/>
    <row r="117" ht="15" customHeight="1" x14ac:dyDescent="0.15"/>
    <row r="118" ht="15" customHeight="1" x14ac:dyDescent="0.15"/>
    <row r="119" ht="15" customHeight="1" x14ac:dyDescent="0.15"/>
    <row r="120" ht="15" customHeight="1" x14ac:dyDescent="0.15"/>
    <row r="121" ht="15" customHeight="1" x14ac:dyDescent="0.15"/>
    <row r="122" ht="15" customHeight="1" x14ac:dyDescent="0.15"/>
    <row r="123" ht="15" customHeight="1" x14ac:dyDescent="0.15"/>
    <row r="124" ht="15" customHeight="1" x14ac:dyDescent="0.15"/>
    <row r="125" ht="15" customHeight="1" x14ac:dyDescent="0.15"/>
    <row r="126" ht="15" customHeight="1" x14ac:dyDescent="0.15"/>
    <row r="127" ht="15" customHeight="1" x14ac:dyDescent="0.15"/>
    <row r="128" ht="15" customHeight="1" x14ac:dyDescent="0.15"/>
    <row r="129" ht="15" customHeight="1" x14ac:dyDescent="0.15"/>
    <row r="130" ht="15" customHeight="1" x14ac:dyDescent="0.15"/>
    <row r="131" ht="15" customHeight="1" x14ac:dyDescent="0.15"/>
    <row r="132" ht="15" customHeight="1" x14ac:dyDescent="0.15"/>
    <row r="133" ht="15" customHeight="1" x14ac:dyDescent="0.15"/>
    <row r="134" ht="15" customHeight="1" x14ac:dyDescent="0.15"/>
    <row r="135" ht="15" customHeight="1" x14ac:dyDescent="0.15"/>
    <row r="136" ht="15" customHeight="1" x14ac:dyDescent="0.15"/>
    <row r="137" ht="15" customHeight="1" x14ac:dyDescent="0.15"/>
    <row r="138" ht="15" customHeight="1" x14ac:dyDescent="0.15"/>
    <row r="139" ht="15" customHeight="1" x14ac:dyDescent="0.15"/>
    <row r="140" ht="15" customHeight="1" x14ac:dyDescent="0.15"/>
    <row r="141" ht="15" customHeight="1" x14ac:dyDescent="0.15"/>
    <row r="142" ht="15" customHeight="1" x14ac:dyDescent="0.15"/>
    <row r="143" ht="15" customHeight="1" x14ac:dyDescent="0.15"/>
    <row r="144" ht="15" customHeight="1" x14ac:dyDescent="0.15"/>
    <row r="145" ht="15" customHeight="1" x14ac:dyDescent="0.15"/>
    <row r="146" ht="15" customHeight="1" x14ac:dyDescent="0.15"/>
    <row r="147" ht="15" customHeight="1" x14ac:dyDescent="0.15"/>
    <row r="148" ht="15" customHeight="1" x14ac:dyDescent="0.15"/>
    <row r="149" ht="15" customHeight="1" x14ac:dyDescent="0.15"/>
    <row r="150" ht="15" customHeight="1" x14ac:dyDescent="0.15"/>
    <row r="151" ht="15" customHeight="1" x14ac:dyDescent="0.15"/>
    <row r="152" ht="15" customHeight="1" x14ac:dyDescent="0.15"/>
    <row r="153" ht="15" customHeight="1" x14ac:dyDescent="0.15"/>
    <row r="154" ht="15" customHeight="1" x14ac:dyDescent="0.15"/>
    <row r="155" ht="15" customHeight="1" x14ac:dyDescent="0.15"/>
    <row r="156" ht="15" customHeight="1" x14ac:dyDescent="0.15"/>
    <row r="157" ht="15" customHeight="1" x14ac:dyDescent="0.15"/>
    <row r="158" ht="15" customHeight="1" x14ac:dyDescent="0.15"/>
    <row r="159" ht="15" customHeight="1" x14ac:dyDescent="0.15"/>
    <row r="160" ht="15" customHeight="1" x14ac:dyDescent="0.15"/>
    <row r="161" ht="15" customHeight="1" x14ac:dyDescent="0.15"/>
    <row r="162" ht="15" customHeight="1" x14ac:dyDescent="0.15"/>
    <row r="163" ht="15" customHeight="1" x14ac:dyDescent="0.15"/>
    <row r="164" ht="15" customHeight="1" x14ac:dyDescent="0.15"/>
    <row r="165" ht="15" customHeight="1" x14ac:dyDescent="0.15"/>
    <row r="166" ht="15" customHeight="1" x14ac:dyDescent="0.15"/>
    <row r="167" ht="15" customHeight="1" x14ac:dyDescent="0.15"/>
    <row r="168" ht="15" customHeight="1" x14ac:dyDescent="0.15"/>
    <row r="169" ht="15" customHeight="1" x14ac:dyDescent="0.15"/>
    <row r="170" ht="15" customHeight="1" x14ac:dyDescent="0.15"/>
    <row r="171" ht="15" customHeight="1" x14ac:dyDescent="0.15"/>
    <row r="172" ht="15" customHeight="1" x14ac:dyDescent="0.15"/>
    <row r="173" ht="15" customHeight="1" x14ac:dyDescent="0.15"/>
    <row r="174" ht="15" customHeight="1" x14ac:dyDescent="0.15"/>
    <row r="175" ht="15" customHeight="1" x14ac:dyDescent="0.15"/>
    <row r="176" ht="15" customHeight="1" x14ac:dyDescent="0.15"/>
    <row r="177" ht="15" customHeight="1" x14ac:dyDescent="0.15"/>
    <row r="178" ht="15" customHeight="1" x14ac:dyDescent="0.15"/>
    <row r="179" ht="15" customHeight="1" x14ac:dyDescent="0.15"/>
    <row r="180" ht="15" customHeight="1" x14ac:dyDescent="0.15"/>
    <row r="181" ht="15" customHeight="1" x14ac:dyDescent="0.15"/>
    <row r="182" ht="15" customHeight="1" x14ac:dyDescent="0.15"/>
    <row r="183" ht="15" customHeight="1" x14ac:dyDescent="0.15"/>
    <row r="184" ht="15" customHeight="1" x14ac:dyDescent="0.15"/>
    <row r="185" ht="15" customHeight="1" x14ac:dyDescent="0.15"/>
    <row r="186" ht="15" customHeight="1" x14ac:dyDescent="0.15"/>
    <row r="187" ht="15" customHeight="1" x14ac:dyDescent="0.15"/>
    <row r="188" ht="15" customHeight="1" x14ac:dyDescent="0.15"/>
    <row r="189" ht="15" customHeight="1" x14ac:dyDescent="0.15"/>
    <row r="190" ht="15" customHeight="1" x14ac:dyDescent="0.15"/>
    <row r="191" ht="15" customHeight="1" x14ac:dyDescent="0.15"/>
    <row r="192" ht="15" customHeight="1" x14ac:dyDescent="0.15"/>
    <row r="193" ht="15" customHeight="1" x14ac:dyDescent="0.15"/>
    <row r="194" ht="15" customHeight="1" x14ac:dyDescent="0.15"/>
    <row r="195" ht="15" customHeight="1" x14ac:dyDescent="0.15"/>
    <row r="196" ht="15" customHeight="1" x14ac:dyDescent="0.15"/>
    <row r="197" ht="15" customHeight="1" x14ac:dyDescent="0.15"/>
    <row r="198" ht="15" customHeight="1" x14ac:dyDescent="0.15"/>
    <row r="199" ht="15" customHeight="1" x14ac:dyDescent="0.15"/>
    <row r="200" ht="15" customHeight="1" x14ac:dyDescent="0.15"/>
    <row r="201" ht="15" customHeight="1" x14ac:dyDescent="0.15"/>
    <row r="202" ht="15" customHeight="1" x14ac:dyDescent="0.15"/>
    <row r="203" ht="15" customHeight="1" x14ac:dyDescent="0.15"/>
    <row r="204" ht="15" customHeight="1" x14ac:dyDescent="0.15"/>
    <row r="205" ht="15" customHeight="1" x14ac:dyDescent="0.15"/>
    <row r="206" ht="15" customHeight="1" x14ac:dyDescent="0.15"/>
    <row r="207" ht="15" customHeight="1" x14ac:dyDescent="0.15"/>
    <row r="208" ht="15" customHeight="1" x14ac:dyDescent="0.15"/>
    <row r="209" ht="15" customHeight="1" x14ac:dyDescent="0.15"/>
    <row r="210" ht="15" customHeight="1" x14ac:dyDescent="0.15"/>
    <row r="211" ht="15" customHeight="1" x14ac:dyDescent="0.15"/>
    <row r="212" ht="15" customHeight="1" x14ac:dyDescent="0.15"/>
    <row r="213" ht="15" customHeight="1" x14ac:dyDescent="0.15"/>
    <row r="214" ht="15" customHeight="1" x14ac:dyDescent="0.15"/>
    <row r="215" ht="15" customHeight="1" x14ac:dyDescent="0.15"/>
    <row r="216" ht="15" customHeight="1" x14ac:dyDescent="0.15"/>
  </sheetData>
  <mergeCells count="1">
    <mergeCell ref="B4:D4"/>
  </mergeCells>
  <phoneticPr fontId="2"/>
  <pageMargins left="0.70866141732283472" right="0.70866141732283472" top="0.74803149606299213" bottom="0.74803149606299213" header="0.31496062992125984" footer="0.31496062992125984"/>
  <pageSetup paperSize="9" scale="92" fitToHeight="0" orientation="portrait" r:id="rId1"/>
  <rowBreaks count="1" manualBreakCount="1">
    <brk id="52" max="16383" man="1"/>
  </rowBreaks>
  <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7</vt:i4>
      </vt:variant>
      <vt:variant>
        <vt:lpstr>名前付き一覧</vt:lpstr>
      </vt:variant>
      <vt:variant>
        <vt:i4>7</vt:i4>
      </vt:variant>
    </vt:vector>
  </HeadingPairs>
  <TitlesOfParts>
    <vt:vector size="14" baseType="lpstr">
      <vt:lpstr>平成30年度</vt:lpstr>
      <vt:lpstr>平成29年度</vt:lpstr>
      <vt:lpstr>平成28年度</vt:lpstr>
      <vt:lpstr>平成27年度</vt:lpstr>
      <vt:lpstr>平成26年度</vt:lpstr>
      <vt:lpstr>留意事項</vt:lpstr>
      <vt:lpstr>参考情報</vt:lpstr>
      <vt:lpstr>参考情報!Print_Area</vt:lpstr>
      <vt:lpstr>平成26年度!Print_Area</vt:lpstr>
      <vt:lpstr>平成27年度!Print_Area</vt:lpstr>
      <vt:lpstr>平成28年度!Print_Area</vt:lpstr>
      <vt:lpstr>平成29年度!Print_Area</vt:lpstr>
      <vt:lpstr>平成30年度!Print_Area</vt:lpstr>
      <vt:lpstr>留意事項!Print_Area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2020-01-22T01:34:42Z</cp:lastPrinted>
  <dcterms:created xsi:type="dcterms:W3CDTF">2018-07-30T05:44:25Z</dcterms:created>
  <dcterms:modified xsi:type="dcterms:W3CDTF">2020-01-23T02:25:52Z</dcterms:modified>
</cp:coreProperties>
</file>