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17.10.220\★調査・統計関係ファイル★\調査課\常用保存フォルダ\◇◇年別ANIPASデータ（未確定）◇◇\2023\4月\４月速報値\"/>
    </mc:Choice>
  </mc:AlternateContent>
  <xr:revisionPtr revIDLastSave="0" documentId="13_ncr:1_{DC05CD71-99E9-473F-9EAF-1365688ADC7B}" xr6:coauthVersionLast="47" xr6:coauthVersionMax="47" xr10:uidLastSave="{00000000-0000-0000-0000-000000000000}"/>
  <bookViews>
    <workbookView xWindow="-120" yWindow="-120" windowWidth="29040" windowHeight="17640" activeTab="2" xr2:uid="{2925F0B5-42CF-4D0F-A992-D6891E1FF514}"/>
  </bookViews>
  <sheets>
    <sheet name="動物" sheetId="3" r:id="rId1"/>
    <sheet name="輸入畜産物" sheetId="2" r:id="rId2"/>
    <sheet name="輸出畜産物" sheetId="1" r:id="rId3"/>
  </sheets>
  <externalReferences>
    <externalReference r:id="rId4"/>
  </externalReferences>
  <definedNames>
    <definedName name="_xlnm._FilterDatabase" localSheetId="2" hidden="1">輸出畜産物!$M$2:$O$114</definedName>
    <definedName name="_xlnm._FilterDatabase" localSheetId="1" hidden="1">輸入畜産物!$M$1:$N$114</definedName>
    <definedName name="_xlnm.Print_Area" localSheetId="0">動物!$A$1:$E$47</definedName>
    <definedName name="_xlnm.Print_Area" localSheetId="2">輸出畜産物!$A$1:$I$47</definedName>
    <definedName name="_xlnm.Print_Area" localSheetId="1">輸入畜産物!$A$1:$I$50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2" l="1"/>
  <c r="N97" i="2"/>
  <c r="N96" i="2"/>
  <c r="N95" i="2"/>
  <c r="N93" i="2"/>
  <c r="N92" i="2"/>
  <c r="N91" i="2"/>
  <c r="N90" i="2"/>
  <c r="N89" i="2"/>
  <c r="N88" i="2"/>
  <c r="N87" i="2"/>
  <c r="N86" i="2"/>
  <c r="N85" i="2"/>
  <c r="N84" i="2"/>
  <c r="N83" i="2"/>
  <c r="N82" i="2"/>
  <c r="N81" i="2"/>
  <c r="N80" i="2"/>
  <c r="N79" i="2"/>
  <c r="N78" i="2"/>
  <c r="N77" i="2"/>
  <c r="N76" i="2"/>
  <c r="N75" i="2"/>
  <c r="N74" i="2"/>
  <c r="N73" i="2"/>
  <c r="N72" i="2"/>
  <c r="N71" i="2"/>
  <c r="N70" i="2"/>
  <c r="N69" i="2"/>
  <c r="N68" i="2"/>
  <c r="P68" i="2" s="1"/>
  <c r="N67" i="2"/>
  <c r="N66" i="2"/>
  <c r="P65" i="2" s="1"/>
  <c r="N65" i="2"/>
  <c r="N64" i="2"/>
  <c r="N63" i="2"/>
  <c r="P63" i="2" s="1"/>
  <c r="N62" i="2"/>
  <c r="N61" i="2"/>
  <c r="N60" i="2"/>
  <c r="N59" i="2"/>
  <c r="N58" i="2"/>
  <c r="N57" i="2"/>
  <c r="N56" i="2"/>
  <c r="N55" i="2"/>
  <c r="N54" i="2"/>
  <c r="N53" i="2"/>
  <c r="N52" i="2"/>
  <c r="N51" i="2"/>
  <c r="N50" i="2"/>
  <c r="N49" i="2"/>
  <c r="N48" i="2"/>
  <c r="N47" i="2"/>
  <c r="N46" i="2"/>
  <c r="P52" i="2" s="1"/>
  <c r="N45" i="2"/>
  <c r="N44" i="2"/>
  <c r="N43" i="2"/>
  <c r="N42" i="2"/>
  <c r="P43" i="2" s="1"/>
  <c r="N41" i="2"/>
  <c r="P40" i="2"/>
  <c r="N40" i="2"/>
  <c r="N39" i="2"/>
  <c r="N38" i="2"/>
  <c r="N37" i="2"/>
  <c r="N36" i="2"/>
  <c r="N35" i="2"/>
  <c r="N34" i="2"/>
  <c r="N33" i="2"/>
  <c r="N32" i="2"/>
  <c r="N31" i="2"/>
  <c r="N30" i="2"/>
  <c r="N27" i="2"/>
  <c r="N26" i="2"/>
  <c r="N25" i="2"/>
  <c r="N24" i="2"/>
  <c r="N23" i="2"/>
  <c r="P22" i="2" s="1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N7" i="2"/>
  <c r="N6" i="2"/>
  <c r="P25" i="2" s="1"/>
  <c r="N5" i="2"/>
  <c r="N4" i="2"/>
  <c r="N3" i="2"/>
  <c r="P5" i="2" s="1"/>
  <c r="N2" i="2"/>
  <c r="N98" i="1"/>
  <c r="N97" i="1"/>
  <c r="N96" i="1"/>
  <c r="N95" i="1"/>
  <c r="N93" i="1"/>
  <c r="N92" i="1"/>
  <c r="N91" i="1"/>
  <c r="N90" i="1"/>
  <c r="N89" i="1"/>
  <c r="N88" i="1"/>
  <c r="N87" i="1"/>
  <c r="N86" i="1"/>
  <c r="N85" i="1"/>
  <c r="N84" i="1"/>
  <c r="N83" i="1"/>
  <c r="N82" i="1"/>
  <c r="N81" i="1"/>
  <c r="N80" i="1"/>
  <c r="N79" i="1"/>
  <c r="N78" i="1"/>
  <c r="N77" i="1"/>
  <c r="N76" i="1"/>
  <c r="N75" i="1"/>
  <c r="N74" i="1"/>
  <c r="N73" i="1"/>
  <c r="N72" i="1"/>
  <c r="N71" i="1"/>
  <c r="N70" i="1"/>
  <c r="N69" i="1"/>
  <c r="N68" i="1"/>
  <c r="N67" i="1"/>
  <c r="N66" i="1"/>
  <c r="P65" i="1" s="1"/>
  <c r="N65" i="1"/>
  <c r="N64" i="1"/>
  <c r="N63" i="1"/>
  <c r="P63" i="1" s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P43" i="1" s="1"/>
  <c r="N41" i="1"/>
  <c r="N40" i="1"/>
  <c r="N39" i="1"/>
  <c r="N38" i="1"/>
  <c r="N37" i="1"/>
  <c r="N36" i="1"/>
  <c r="N35" i="1"/>
  <c r="N34" i="1"/>
  <c r="N33" i="1"/>
  <c r="N32" i="1"/>
  <c r="N31" i="1"/>
  <c r="N30" i="1"/>
  <c r="P40" i="1" s="1"/>
  <c r="N29" i="1"/>
  <c r="N28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P25" i="1" s="1"/>
  <c r="N5" i="1"/>
  <c r="N4" i="1"/>
  <c r="N3" i="1"/>
  <c r="N2" i="1"/>
  <c r="P52" i="1" l="1"/>
  <c r="P60" i="2"/>
  <c r="P68" i="1"/>
  <c r="P60" i="1"/>
  <c r="P5" i="1"/>
</calcChain>
</file>

<file path=xl/sharedStrings.xml><?xml version="1.0" encoding="utf-8"?>
<sst xmlns="http://schemas.openxmlformats.org/spreadsheetml/2006/main" count="1117" uniqueCount="433">
  <si>
    <r>
      <t>　輸出畜産物検疫数量速報（令和</t>
    </r>
    <r>
      <rPr>
        <b/>
        <sz val="14"/>
        <rFont val="ＭＳ Ｐゴシック"/>
        <family val="3"/>
        <charset val="128"/>
      </rPr>
      <t>5</t>
    </r>
    <r>
      <rPr>
        <b/>
        <sz val="14"/>
        <rFont val="明朝"/>
        <family val="3"/>
        <charset val="128"/>
      </rPr>
      <t>年</t>
    </r>
    <r>
      <rPr>
        <b/>
        <sz val="14"/>
        <rFont val="ＭＳ Ｐゴシック"/>
        <family val="3"/>
        <charset val="128"/>
      </rPr>
      <t>4</t>
    </r>
    <r>
      <rPr>
        <b/>
        <sz val="14"/>
        <rFont val="明朝"/>
        <family val="3"/>
        <charset val="128"/>
      </rPr>
      <t>月分）　</t>
    </r>
    <phoneticPr fontId="5"/>
  </si>
  <si>
    <t>（単位：Kg）　　　　　　　　　　　　</t>
    <phoneticPr fontId="5"/>
  </si>
  <si>
    <t>種類</t>
  </si>
  <si>
    <t>計</t>
  </si>
  <si>
    <t>骨類</t>
  </si>
  <si>
    <t>骨</t>
  </si>
  <si>
    <t>砕骨</t>
  </si>
  <si>
    <t>蹄角</t>
  </si>
  <si>
    <t>骨腱</t>
  </si>
  <si>
    <t>生骨粉</t>
  </si>
  <si>
    <t>加熱処理骨粉</t>
  </si>
  <si>
    <t>蹄角粉</t>
  </si>
  <si>
    <t>B3</t>
  </si>
  <si>
    <t>L2</t>
  </si>
  <si>
    <t>C3</t>
  </si>
  <si>
    <t>L3</t>
  </si>
  <si>
    <t>その他の骨</t>
    <phoneticPr fontId="5"/>
  </si>
  <si>
    <t>D3</t>
  </si>
  <si>
    <t>L4</t>
  </si>
  <si>
    <t>E3</t>
  </si>
  <si>
    <t>L5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</si>
  <si>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</si>
  <si>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</si>
  <si>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</si>
  <si>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</si>
  <si>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</si>
  <si>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</si>
  <si>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</si>
  <si>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ハム</t>
    <phoneticPr fontId="5"/>
  </si>
  <si>
    <t>F3</t>
  </si>
  <si>
    <t>L6</t>
  </si>
  <si>
    <t>G3</t>
  </si>
  <si>
    <t>L7</t>
  </si>
  <si>
    <t>ソーセージ</t>
  </si>
  <si>
    <t>ベーコン</t>
  </si>
  <si>
    <t>馬肉</t>
    <rPh sb="0" eb="2">
      <t>バニク</t>
    </rPh>
    <phoneticPr fontId="5"/>
  </si>
  <si>
    <t>うさぎ肉</t>
    <phoneticPr fontId="5"/>
  </si>
  <si>
    <t>家きん肉</t>
  </si>
  <si>
    <t>犬肉</t>
    <phoneticPr fontId="5"/>
  </si>
  <si>
    <t>その他の肉</t>
    <phoneticPr fontId="5"/>
  </si>
  <si>
    <t>H3</t>
  </si>
  <si>
    <t>L8</t>
  </si>
  <si>
    <t>その他の骨</t>
  </si>
  <si>
    <t>B5</t>
  </si>
  <si>
    <t>L9</t>
  </si>
  <si>
    <t>L10</t>
  </si>
  <si>
    <t>C5</t>
  </si>
  <si>
    <t>L11</t>
  </si>
  <si>
    <t>臓器類</t>
  </si>
  <si>
    <t>牛臓器</t>
  </si>
  <si>
    <t>豚臓器</t>
  </si>
  <si>
    <t>その他の偶蹄類の臓器</t>
  </si>
  <si>
    <t>偶蹄類以外の
臓器</t>
    <phoneticPr fontId="5"/>
  </si>
  <si>
    <t>消化管等</t>
    <phoneticPr fontId="5"/>
  </si>
  <si>
    <t>ケーシング</t>
    <phoneticPr fontId="5"/>
  </si>
  <si>
    <t>脂肪</t>
    <phoneticPr fontId="5"/>
  </si>
  <si>
    <t>D5</t>
  </si>
  <si>
    <t>L12</t>
  </si>
  <si>
    <t>E5</t>
  </si>
  <si>
    <t>L13</t>
  </si>
  <si>
    <t>非加熱
その他の臓器</t>
    <phoneticPr fontId="5"/>
  </si>
  <si>
    <t>F5</t>
  </si>
  <si>
    <t>G5</t>
  </si>
  <si>
    <t>その他の偶蹄類の肉</t>
  </si>
  <si>
    <t>L14</t>
  </si>
  <si>
    <t>卵類</t>
  </si>
  <si>
    <t>殻付卵</t>
  </si>
  <si>
    <t>液卵</t>
  </si>
  <si>
    <t>その他の卵</t>
  </si>
  <si>
    <t>加熱処理牛肉</t>
  </si>
  <si>
    <t>B7</t>
  </si>
  <si>
    <t>加熱処理肉牛</t>
  </si>
  <si>
    <t>L15</t>
  </si>
  <si>
    <t xml:space="preserve">  </t>
    <phoneticPr fontId="5"/>
  </si>
  <si>
    <t>加熱処理豚肉</t>
  </si>
  <si>
    <t>C7</t>
  </si>
  <si>
    <t>加熱処理肉豚</t>
  </si>
  <si>
    <t>L16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</si>
  <si>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</si>
  <si>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</si>
  <si>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</si>
  <si>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</si>
  <si>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</si>
  <si>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</si>
  <si>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</si>
  <si>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</si>
  <si>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加熱処理その他の偶蹄類肉</t>
  </si>
  <si>
    <t>D7</t>
  </si>
  <si>
    <t>L17</t>
  </si>
  <si>
    <t>ハム</t>
  </si>
  <si>
    <t>E7</t>
  </si>
  <si>
    <t>L18</t>
  </si>
  <si>
    <t>うさぎ皮</t>
    <phoneticPr fontId="5"/>
  </si>
  <si>
    <t>犬皮</t>
  </si>
  <si>
    <t>その他の皮</t>
  </si>
  <si>
    <t>加熱処理ハム</t>
  </si>
  <si>
    <t>F7</t>
  </si>
  <si>
    <t>L19</t>
  </si>
  <si>
    <t>G7</t>
  </si>
  <si>
    <t>L20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</si>
  <si>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</si>
  <si>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</si>
  <si>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</si>
  <si>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</si>
  <si>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</si>
  <si>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</si>
  <si>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</si>
  <si>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</si>
  <si>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</si>
  <si>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H7</t>
  </si>
  <si>
    <t>加熱処理ソーセージ</t>
  </si>
  <si>
    <t>L21</t>
  </si>
  <si>
    <t>B9</t>
  </si>
  <si>
    <t>L22</t>
  </si>
  <si>
    <t>うさぎ毛</t>
    <phoneticPr fontId="5"/>
  </si>
  <si>
    <t>羽毛</t>
  </si>
  <si>
    <t>犬毛</t>
  </si>
  <si>
    <t>その他の毛</t>
  </si>
  <si>
    <t>加熱処理
ベーコン</t>
  </si>
  <si>
    <t>C9</t>
  </si>
  <si>
    <t>加熱処理ベーコン</t>
  </si>
  <si>
    <t>L23</t>
  </si>
  <si>
    <t>馬肉</t>
  </si>
  <si>
    <t>D9</t>
  </si>
  <si>
    <t>L24</t>
  </si>
  <si>
    <t>乳製品類</t>
    <rPh sb="0" eb="3">
      <t>ニュウセイヒン</t>
    </rPh>
    <rPh sb="3" eb="4">
      <t>ルイ</t>
    </rPh>
    <phoneticPr fontId="5"/>
  </si>
  <si>
    <t>チーズ</t>
    <phoneticPr fontId="5"/>
  </si>
  <si>
    <t>バター</t>
    <phoneticPr fontId="5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</si>
  <si>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5"/>
  </si>
  <si>
    <t>その他の
乳製品</t>
    <rPh sb="5" eb="8">
      <t>ニュウセイヒン</t>
    </rPh>
    <phoneticPr fontId="5"/>
  </si>
  <si>
    <t>計</t>
    <phoneticPr fontId="5"/>
  </si>
  <si>
    <t>ミール類</t>
  </si>
  <si>
    <t>血粉</t>
  </si>
  <si>
    <t>肉粉</t>
  </si>
  <si>
    <t>肉骨粉</t>
  </si>
  <si>
    <t>皮粉・羽毛粉</t>
    <rPh sb="0" eb="1">
      <t>カワ</t>
    </rPh>
    <rPh sb="1" eb="2">
      <t>コナ</t>
    </rPh>
    <phoneticPr fontId="5"/>
  </si>
  <si>
    <t>うさぎ肉</t>
  </si>
  <si>
    <t>E9</t>
  </si>
  <si>
    <t>L25</t>
  </si>
  <si>
    <t>F9</t>
  </si>
  <si>
    <t>L26</t>
  </si>
  <si>
    <t>その他
畜産物</t>
  </si>
  <si>
    <t>精液
(アンプル）</t>
  </si>
  <si>
    <t>受精卵
（個）</t>
  </si>
  <si>
    <t>ふん・尿</t>
    <phoneticPr fontId="5"/>
  </si>
  <si>
    <t>犬肉</t>
  </si>
  <si>
    <t>G9</t>
  </si>
  <si>
    <t>L27</t>
  </si>
  <si>
    <t>非加熱
その他の肉</t>
  </si>
  <si>
    <t>H9</t>
  </si>
  <si>
    <t>その他の肉（非加熱）</t>
  </si>
  <si>
    <t>L28</t>
  </si>
  <si>
    <t>総計</t>
  </si>
  <si>
    <t>加熱処理その他の肉</t>
  </si>
  <si>
    <t>B11</t>
  </si>
  <si>
    <t>その他の肉（加熱処理肉）</t>
  </si>
  <si>
    <t>L29</t>
  </si>
  <si>
    <t>家きん加熱処理肉</t>
  </si>
  <si>
    <t>C11</t>
  </si>
  <si>
    <t>加熱処理肉（家きん）</t>
  </si>
  <si>
    <t>L30</t>
  </si>
  <si>
    <t>家きん加熱処理ハム</t>
  </si>
  <si>
    <t>D11</t>
  </si>
  <si>
    <t>加熱処理ハム（家きん）</t>
  </si>
  <si>
    <t>L31</t>
  </si>
  <si>
    <t>資料）動物検疫所調べ</t>
  </si>
  <si>
    <t>家きん加熱処理ソーセージ</t>
  </si>
  <si>
    <t>E11</t>
  </si>
  <si>
    <t>加熱処理ソーセージ（家きん）</t>
  </si>
  <si>
    <t>L32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</si>
  <si>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</si>
  <si>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5"/>
  </si>
  <si>
    <t>家きん加熱処理ベーコン</t>
  </si>
  <si>
    <t>F11</t>
  </si>
  <si>
    <t>加熱処理ベーコン（家きん）</t>
  </si>
  <si>
    <t>L33</t>
  </si>
  <si>
    <t>２．携帯品・郵便物として輸出されたものは除く。</t>
    <rPh sb="12" eb="14">
      <t>ユシュツ</t>
    </rPh>
    <phoneticPr fontId="5"/>
  </si>
  <si>
    <t>加熱処理
その他の家きん肉</t>
  </si>
  <si>
    <t>G11</t>
  </si>
  <si>
    <t>その他の肉（加熱処理肉）(家きん肉)</t>
  </si>
  <si>
    <t>L34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</si>
  <si>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5"/>
  </si>
  <si>
    <t>牛</t>
  </si>
  <si>
    <t>B15</t>
  </si>
  <si>
    <t>偶蹄類の臓器牛</t>
  </si>
  <si>
    <t>L35</t>
  </si>
  <si>
    <t>４．「偶蹄類以外の臓器」には、馬、家きん、うさぎ、犬の臓器を含む。</t>
  </si>
  <si>
    <t>豚</t>
  </si>
  <si>
    <t>C15</t>
  </si>
  <si>
    <t>偶蹄類の臓器豚</t>
  </si>
  <si>
    <t>L36</t>
  </si>
  <si>
    <t>５．「消化管等」には、消化管、子宮及び膀胱を含む。</t>
  </si>
  <si>
    <t>その他の偶蹄類</t>
  </si>
  <si>
    <t>D15</t>
  </si>
  <si>
    <t>偶蹄類の臓器その他の偶蹄類</t>
  </si>
  <si>
    <t>L37</t>
  </si>
  <si>
    <t>６．総計に「その他の畜産物」は含めない。</t>
    <phoneticPr fontId="5"/>
  </si>
  <si>
    <t>加熱処理牛</t>
  </si>
  <si>
    <t>E15</t>
  </si>
  <si>
    <t>L38</t>
  </si>
  <si>
    <t>７．その他の畜産物の計に精液、受精卵、未受精卵は含めない。</t>
    <phoneticPr fontId="5"/>
  </si>
  <si>
    <t>加熱処理豚</t>
  </si>
  <si>
    <t>F15</t>
  </si>
  <si>
    <t>加熱処理臓器豚</t>
  </si>
  <si>
    <t>L39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</si>
  <si>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5"/>
  </si>
  <si>
    <t>加熱処理
その他の偶蹄類</t>
  </si>
  <si>
    <t>G15</t>
  </si>
  <si>
    <t>加熱処理その他の偶蹄類</t>
  </si>
  <si>
    <t>L40</t>
  </si>
  <si>
    <t>偶蹄類以外の
臓器</t>
  </si>
  <si>
    <t>H15</t>
  </si>
  <si>
    <t>偶蹄類以外の臓器</t>
  </si>
  <si>
    <t>L41</t>
  </si>
  <si>
    <t>消化管等</t>
  </si>
  <si>
    <t>B17</t>
  </si>
  <si>
    <t>L42</t>
  </si>
  <si>
    <t>加熱処理消化管等</t>
  </si>
  <si>
    <t>C17</t>
  </si>
  <si>
    <t>L43</t>
  </si>
  <si>
    <t>ケーシング</t>
  </si>
  <si>
    <t>D17</t>
  </si>
  <si>
    <t>L44</t>
  </si>
  <si>
    <t>脂肪</t>
  </si>
  <si>
    <t>E17</t>
  </si>
  <si>
    <t>L45</t>
  </si>
  <si>
    <t>非加熱
その他の臓器</t>
  </si>
  <si>
    <t>F17</t>
  </si>
  <si>
    <t>その他の臓器（非加熱）</t>
  </si>
  <si>
    <t>L46</t>
  </si>
  <si>
    <t>加熱処理
その他の臓器</t>
  </si>
  <si>
    <t>G17</t>
  </si>
  <si>
    <t>L47</t>
  </si>
  <si>
    <t>加熱処理
家きん臓器</t>
  </si>
  <si>
    <t>H17</t>
  </si>
  <si>
    <t>加熱処理臓器（家きん）</t>
  </si>
  <si>
    <t>L48</t>
  </si>
  <si>
    <t>加熱処理
家きん消化管</t>
  </si>
  <si>
    <t>B19</t>
  </si>
  <si>
    <t>加熱処理消化管等（家きん）</t>
  </si>
  <si>
    <t>L49</t>
  </si>
  <si>
    <t>加熱処理その他の家きん臓器</t>
  </si>
  <si>
    <t>C19</t>
  </si>
  <si>
    <t>その他の臓器（加熱処理）（家きん）</t>
  </si>
  <si>
    <t>L50</t>
  </si>
  <si>
    <t>B21</t>
  </si>
  <si>
    <t>L51</t>
  </si>
  <si>
    <t>C21</t>
  </si>
  <si>
    <t>L52</t>
  </si>
  <si>
    <t>D21</t>
  </si>
  <si>
    <t>L53</t>
  </si>
  <si>
    <t>B23</t>
  </si>
  <si>
    <t>L54</t>
  </si>
  <si>
    <t>C23</t>
  </si>
  <si>
    <t>L55</t>
  </si>
  <si>
    <t>D23</t>
  </si>
  <si>
    <t>L56</t>
  </si>
  <si>
    <t>E23</t>
  </si>
  <si>
    <t>L57</t>
  </si>
  <si>
    <t>F23</t>
  </si>
  <si>
    <t>G23</t>
  </si>
  <si>
    <t>その他の偶蹄類の皮</t>
  </si>
  <si>
    <t>L58</t>
  </si>
  <si>
    <t>H23</t>
  </si>
  <si>
    <t>L59</t>
  </si>
  <si>
    <t>うさぎ皮</t>
  </si>
  <si>
    <t>B25</t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</si>
  <si>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</si>
  <si>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</si>
  <si>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</si>
  <si>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</si>
  <si>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</si>
  <si>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</si>
  <si>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</si>
  <si>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</si>
  <si>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</si>
  <si>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D27</t>
  </si>
  <si>
    <t>L65</t>
  </si>
  <si>
    <t>E27</t>
  </si>
  <si>
    <t>L66</t>
  </si>
  <si>
    <t>F27</t>
  </si>
  <si>
    <t>G27</t>
  </si>
  <si>
    <t>その他の偶蹄類の毛</t>
  </si>
  <si>
    <t>H27</t>
  </si>
  <si>
    <t>うさぎ毛</t>
  </si>
  <si>
    <t>羽毛粉</t>
  </si>
  <si>
    <t>皮粉・羽毛粉</t>
    <phoneticPr fontId="5"/>
  </si>
  <si>
    <t>その他の
ミール類</t>
  </si>
  <si>
    <t>その他のミール類</t>
  </si>
  <si>
    <t>精液</t>
  </si>
  <si>
    <t>受精卵</t>
  </si>
  <si>
    <t>未受精卵
（個）</t>
  </si>
  <si>
    <t>血清</t>
  </si>
  <si>
    <t>ふん・尿</t>
  </si>
  <si>
    <t>その他の畜産物</t>
  </si>
  <si>
    <t>穀物のわら</t>
  </si>
  <si>
    <t>飼料用の乾草</t>
  </si>
  <si>
    <t>その他</t>
  </si>
  <si>
    <t>稲わら・その他</t>
  </si>
  <si>
    <t>偶蹄類動物の飼料用乳製品</t>
    <phoneticPr fontId="5"/>
  </si>
  <si>
    <t>C5</t>
    <phoneticPr fontId="5"/>
  </si>
  <si>
    <t>その他の乳製品</t>
    <rPh sb="2" eb="3">
      <t>タ</t>
    </rPh>
    <rPh sb="4" eb="7">
      <t>ニュウセイヒン</t>
    </rPh>
    <phoneticPr fontId="5"/>
  </si>
  <si>
    <r>
      <t>B</t>
    </r>
    <r>
      <rPr>
        <sz val="11"/>
        <rFont val="ＭＳ Ｐゴシック"/>
        <family val="3"/>
        <charset val="128"/>
      </rPr>
      <t>27</t>
    </r>
    <phoneticPr fontId="5"/>
  </si>
  <si>
    <r>
      <t>C</t>
    </r>
    <r>
      <rPr>
        <sz val="11"/>
        <rFont val="ＭＳ Ｐゴシック"/>
        <family val="3"/>
        <charset val="128"/>
      </rPr>
      <t>27</t>
    </r>
    <phoneticPr fontId="5"/>
  </si>
  <si>
    <r>
      <t>D</t>
    </r>
    <r>
      <rPr>
        <sz val="11"/>
        <rFont val="ＭＳ Ｐゴシック"/>
        <family val="3"/>
        <charset val="128"/>
      </rPr>
      <t>27</t>
    </r>
    <phoneticPr fontId="5"/>
  </si>
  <si>
    <r>
      <t>E</t>
    </r>
    <r>
      <rPr>
        <sz val="11"/>
        <rFont val="ＭＳ Ｐゴシック"/>
        <family val="3"/>
        <charset val="128"/>
      </rPr>
      <t>27</t>
    </r>
    <phoneticPr fontId="5"/>
  </si>
  <si>
    <r>
      <t>　輸入畜産物検疫数量速報（令和</t>
    </r>
    <r>
      <rPr>
        <b/>
        <sz val="14"/>
        <rFont val="ＭＳ Ｐゴシック"/>
        <family val="3"/>
        <charset val="128"/>
      </rPr>
      <t>5</t>
    </r>
    <r>
      <rPr>
        <b/>
        <sz val="14"/>
        <rFont val="明朝"/>
        <family val="3"/>
        <charset val="128"/>
      </rPr>
      <t>年</t>
    </r>
    <r>
      <rPr>
        <b/>
        <sz val="14"/>
        <rFont val="ＭＳ Ｐゴシック"/>
        <family val="3"/>
        <charset val="128"/>
      </rPr>
      <t>4</t>
    </r>
    <r>
      <rPr>
        <b/>
        <sz val="14"/>
        <rFont val="明朝"/>
        <family val="3"/>
        <charset val="128"/>
      </rPr>
      <t>月分）　</t>
    </r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4"/>
  </si>
  <si>
    <t>（単位：Kg）</t>
    <phoneticPr fontId="5"/>
  </si>
  <si>
    <t>骨類</t>
    <rPh sb="0" eb="1">
      <t>ホネ</t>
    </rPh>
    <rPh sb="1" eb="2">
      <t>ルイ</t>
    </rPh>
    <phoneticPr fontId="5"/>
  </si>
  <si>
    <t>B3</t>
    <phoneticPr fontId="5"/>
  </si>
  <si>
    <t>L2</t>
    <phoneticPr fontId="5"/>
  </si>
  <si>
    <t>C3</t>
    <phoneticPr fontId="5"/>
  </si>
  <si>
    <t>肉類</t>
    <rPh sb="0" eb="2">
      <t>ニクルイ</t>
    </rPh>
    <phoneticPr fontId="5"/>
  </si>
  <si>
    <t>鹿肉</t>
    <rPh sb="1" eb="2">
      <t>ニク</t>
    </rPh>
    <phoneticPr fontId="5"/>
  </si>
  <si>
    <t>D3</t>
    <phoneticPr fontId="5"/>
  </si>
  <si>
    <t>E3</t>
    <phoneticPr fontId="5"/>
  </si>
  <si>
    <t>加熱処理
その他の偶蹄類肉</t>
  </si>
  <si>
    <t>加熱処理骨粉</t>
    <phoneticPr fontId="5"/>
  </si>
  <si>
    <t>加熱処理
その他の肉</t>
  </si>
  <si>
    <t>H3</t>
    <phoneticPr fontId="5"/>
  </si>
  <si>
    <t>加熱処理
家きん肉　　　　　　　　　　　　</t>
  </si>
  <si>
    <r>
      <t>B</t>
    </r>
    <r>
      <rPr>
        <sz val="11"/>
        <rFont val="ＭＳ Ｐゴシック"/>
        <family val="3"/>
        <charset val="128"/>
      </rPr>
      <t>5</t>
    </r>
    <phoneticPr fontId="5"/>
  </si>
  <si>
    <t>臓器類</t>
    <rPh sb="0" eb="2">
      <t>ゾウキ</t>
    </rPh>
    <rPh sb="2" eb="3">
      <t>ルイ</t>
    </rPh>
    <phoneticPr fontId="5"/>
  </si>
  <si>
    <t>牛臓器</t>
    <rPh sb="1" eb="3">
      <t>ゾウキ</t>
    </rPh>
    <phoneticPr fontId="5"/>
  </si>
  <si>
    <t>豚臓器</t>
    <rPh sb="1" eb="3">
      <t>ゾウキ</t>
    </rPh>
    <phoneticPr fontId="5"/>
  </si>
  <si>
    <t>その他の偶蹄類
の臓器</t>
    <rPh sb="9" eb="11">
      <t>ゾウキ</t>
    </rPh>
    <phoneticPr fontId="5"/>
  </si>
  <si>
    <t>加熱処理
牛の臓器</t>
    <rPh sb="7" eb="9">
      <t>ゾウキ</t>
    </rPh>
    <phoneticPr fontId="5"/>
  </si>
  <si>
    <t>加熱処理
豚の臓器</t>
    <rPh sb="7" eb="9">
      <t>ゾウキ</t>
    </rPh>
    <phoneticPr fontId="5"/>
  </si>
  <si>
    <t>加熱処理その他の偶蹄類の臓器</t>
    <rPh sb="12" eb="14">
      <t>ゾウキ</t>
    </rPh>
    <phoneticPr fontId="5"/>
  </si>
  <si>
    <r>
      <t>D</t>
    </r>
    <r>
      <rPr>
        <sz val="11"/>
        <rFont val="ＭＳ Ｐゴシック"/>
        <family val="3"/>
        <charset val="128"/>
      </rPr>
      <t>5</t>
    </r>
    <phoneticPr fontId="5"/>
  </si>
  <si>
    <t>E5</t>
    <phoneticPr fontId="5"/>
  </si>
  <si>
    <t>加熱処理
消化管等</t>
  </si>
  <si>
    <t>加熱処理
家きん臓器・消化管等</t>
    <rPh sb="11" eb="14">
      <t>ショウカカン</t>
    </rPh>
    <rPh sb="14" eb="15">
      <t>トウ</t>
    </rPh>
    <phoneticPr fontId="5"/>
  </si>
  <si>
    <t>F5</t>
    <phoneticPr fontId="5"/>
  </si>
  <si>
    <t>加熱処理その他
の家きん臓器</t>
  </si>
  <si>
    <t>卵類</t>
    <rPh sb="0" eb="1">
      <t>タマゴ</t>
    </rPh>
    <rPh sb="1" eb="2">
      <t>ルイ</t>
    </rPh>
    <phoneticPr fontId="5"/>
  </si>
  <si>
    <t>食用殻付卵</t>
    <rPh sb="0" eb="1">
      <t>ショク</t>
    </rPh>
    <rPh sb="1" eb="2">
      <t>ヨウ</t>
    </rPh>
    <phoneticPr fontId="5"/>
  </si>
  <si>
    <t>加熱処理肉その他偶蹄類</t>
  </si>
  <si>
    <t>加熱処理肉その他偶蹄類（めん羊）</t>
    <phoneticPr fontId="5"/>
  </si>
  <si>
    <t>皮類</t>
    <rPh sb="0" eb="1">
      <t>カワ</t>
    </rPh>
    <rPh sb="1" eb="2">
      <t>ルイ</t>
    </rPh>
    <phoneticPr fontId="5"/>
  </si>
  <si>
    <t>鹿皮</t>
    <rPh sb="1" eb="2">
      <t>カワ</t>
    </rPh>
    <phoneticPr fontId="5"/>
  </si>
  <si>
    <t>毛類</t>
    <rPh sb="0" eb="1">
      <t>ケ</t>
    </rPh>
    <rPh sb="1" eb="2">
      <t>ルイ</t>
    </rPh>
    <phoneticPr fontId="5"/>
  </si>
  <si>
    <t>鹿毛</t>
    <rPh sb="1" eb="2">
      <t>ケ</t>
    </rPh>
    <phoneticPr fontId="5"/>
  </si>
  <si>
    <t>L25</t>
    <phoneticPr fontId="5"/>
  </si>
  <si>
    <t>L26</t>
    <phoneticPr fontId="5"/>
  </si>
  <si>
    <t>ミール類</t>
    <rPh sb="3" eb="4">
      <t>ルイ</t>
    </rPh>
    <phoneticPr fontId="5"/>
  </si>
  <si>
    <t>肉粉</t>
    <rPh sb="0" eb="1">
      <t>ニク</t>
    </rPh>
    <rPh sb="1" eb="2">
      <t>フン</t>
    </rPh>
    <phoneticPr fontId="5"/>
  </si>
  <si>
    <t>皮粉・羽毛粉</t>
  </si>
  <si>
    <t>その他
畜産物</t>
    <rPh sb="2" eb="3">
      <t>タ</t>
    </rPh>
    <rPh sb="4" eb="7">
      <t>チクサンブツ</t>
    </rPh>
    <phoneticPr fontId="5"/>
  </si>
  <si>
    <t>その他の肉（加熱処理肉）</t>
    <phoneticPr fontId="5"/>
  </si>
  <si>
    <t>わら類</t>
    <rPh sb="2" eb="3">
      <t>タグイ</t>
    </rPh>
    <phoneticPr fontId="5"/>
  </si>
  <si>
    <t>総計</t>
    <rPh sb="0" eb="2">
      <t>ソウケイ</t>
    </rPh>
    <phoneticPr fontId="5"/>
  </si>
  <si>
    <t>その他の肉（加熱処理肉）（家きん）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</si>
  <si>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</si>
  <si>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5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</si>
  <si>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4"/>
  </si>
  <si>
    <t>C15</t>
    <phoneticPr fontId="5"/>
  </si>
  <si>
    <t>(注）</t>
    <rPh sb="1" eb="2">
      <t>チュウ</t>
    </rPh>
    <phoneticPr fontId="5"/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</si>
  <si>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</si>
  <si>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5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</si>
  <si>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5"/>
  </si>
  <si>
    <r>
      <t>E</t>
    </r>
    <r>
      <rPr>
        <sz val="11"/>
        <rFont val="ＭＳ Ｐゴシック"/>
        <family val="3"/>
        <charset val="128"/>
      </rPr>
      <t>15</t>
    </r>
    <phoneticPr fontId="5"/>
  </si>
  <si>
    <r>
      <t>F</t>
    </r>
    <r>
      <rPr>
        <sz val="11"/>
        <rFont val="ＭＳ Ｐゴシック"/>
        <family val="3"/>
        <charset val="128"/>
      </rPr>
      <t>15</t>
    </r>
    <phoneticPr fontId="5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</si>
  <si>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5"/>
  </si>
  <si>
    <t>G15</t>
    <phoneticPr fontId="5"/>
  </si>
  <si>
    <t>加熱処理その他の偶蹄類</t>
    <phoneticPr fontId="5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</si>
  <si>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5"/>
  </si>
  <si>
    <r>
      <t>H</t>
    </r>
    <r>
      <rPr>
        <sz val="11"/>
        <rFont val="ＭＳ Ｐゴシック"/>
        <family val="3"/>
        <charset val="128"/>
      </rPr>
      <t>15</t>
    </r>
    <phoneticPr fontId="5"/>
  </si>
  <si>
    <t>偶蹄類以外の臓器</t>
    <phoneticPr fontId="5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</si>
  <si>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5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</si>
  <si>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5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</si>
  <si>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5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</si>
  <si>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5"/>
  </si>
  <si>
    <t>１０．総計に「その他の畜産物」は含めない。</t>
    <phoneticPr fontId="5"/>
  </si>
  <si>
    <t>その他の臓器（加熱処理）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</si>
  <si>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5"/>
  </si>
  <si>
    <t>その他の臓器（加熱処理）</t>
    <phoneticPr fontId="5"/>
  </si>
  <si>
    <r>
      <t>B</t>
    </r>
    <r>
      <rPr>
        <sz val="11"/>
        <rFont val="ＭＳ Ｐゴシック"/>
        <family val="3"/>
        <charset val="128"/>
      </rPr>
      <t>21</t>
    </r>
    <phoneticPr fontId="5"/>
  </si>
  <si>
    <r>
      <t>C</t>
    </r>
    <r>
      <rPr>
        <sz val="11"/>
        <rFont val="ＭＳ Ｐゴシック"/>
        <family val="3"/>
        <charset val="128"/>
      </rPr>
      <t>21</t>
    </r>
    <phoneticPr fontId="5"/>
  </si>
  <si>
    <r>
      <t>D</t>
    </r>
    <r>
      <rPr>
        <sz val="11"/>
        <rFont val="ＭＳ Ｐゴシック"/>
        <family val="3"/>
        <charset val="128"/>
      </rPr>
      <t>21</t>
    </r>
    <phoneticPr fontId="5"/>
  </si>
  <si>
    <t>B25</t>
    <phoneticPr fontId="5"/>
  </si>
  <si>
    <t>未受精卵</t>
  </si>
  <si>
    <r>
      <t>B</t>
    </r>
    <r>
      <rPr>
        <sz val="11"/>
        <rFont val="ＭＳ Ｐゴシック"/>
        <family val="3"/>
        <charset val="128"/>
      </rPr>
      <t>29</t>
    </r>
    <phoneticPr fontId="5"/>
  </si>
  <si>
    <r>
      <t>C</t>
    </r>
    <r>
      <rPr>
        <sz val="11"/>
        <rFont val="ＭＳ Ｐゴシック"/>
        <family val="3"/>
        <charset val="128"/>
      </rPr>
      <t>29</t>
    </r>
    <phoneticPr fontId="5"/>
  </si>
  <si>
    <r>
      <t>D</t>
    </r>
    <r>
      <rPr>
        <sz val="11"/>
        <rFont val="ＭＳ Ｐゴシック"/>
        <family val="3"/>
        <charset val="128"/>
      </rPr>
      <t>29</t>
    </r>
    <phoneticPr fontId="5"/>
  </si>
  <si>
    <r>
      <t>E</t>
    </r>
    <r>
      <rPr>
        <sz val="11"/>
        <rFont val="ＭＳ Ｐゴシック"/>
        <family val="3"/>
        <charset val="128"/>
      </rPr>
      <t>29</t>
    </r>
    <phoneticPr fontId="5"/>
  </si>
  <si>
    <t>-</t>
  </si>
  <si>
    <t>(単位：頭、羽）</t>
    <rPh sb="1" eb="3">
      <t>タンイ</t>
    </rPh>
    <rPh sb="4" eb="5">
      <t>トウ</t>
    </rPh>
    <rPh sb="6" eb="7">
      <t>ワ</t>
    </rPh>
    <phoneticPr fontId="5"/>
  </si>
  <si>
    <t>用　途</t>
    <rPh sb="0" eb="1">
      <t>ヨウ</t>
    </rPh>
    <rPh sb="2" eb="3">
      <t>ト</t>
    </rPh>
    <phoneticPr fontId="5"/>
  </si>
  <si>
    <t>輸　入</t>
    <rPh sb="0" eb="1">
      <t>ユ</t>
    </rPh>
    <rPh sb="2" eb="3">
      <t>イ</t>
    </rPh>
    <phoneticPr fontId="5"/>
  </si>
  <si>
    <t>輸　出</t>
    <rPh sb="0" eb="1">
      <t>ユ</t>
    </rPh>
    <rPh sb="2" eb="3">
      <t>シュツ</t>
    </rPh>
    <phoneticPr fontId="5"/>
  </si>
  <si>
    <t>　牛</t>
    <rPh sb="1" eb="2">
      <t>ウシ</t>
    </rPh>
    <phoneticPr fontId="5"/>
  </si>
  <si>
    <t>　乳用繁殖用</t>
    <rPh sb="1" eb="3">
      <t>ニュウヨウ</t>
    </rPh>
    <rPh sb="3" eb="6">
      <t>ハンショクヨウ</t>
    </rPh>
    <phoneticPr fontId="5"/>
  </si>
  <si>
    <t>-</t>
    <phoneticPr fontId="5"/>
  </si>
  <si>
    <t>　肉用繁殖用</t>
    <rPh sb="1" eb="3">
      <t>ニクヨウ</t>
    </rPh>
    <rPh sb="3" eb="6">
      <t>ハンショクヨウ</t>
    </rPh>
    <phoneticPr fontId="5"/>
  </si>
  <si>
    <t>　肥育用</t>
    <rPh sb="1" eb="4">
      <t>ヒイクヨウ</t>
    </rPh>
    <phoneticPr fontId="5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</si>
  <si>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5"/>
  </si>
  <si>
    <t>　その他</t>
    <rPh sb="3" eb="4">
      <t>タ</t>
    </rPh>
    <phoneticPr fontId="5"/>
  </si>
  <si>
    <t>　豚</t>
    <rPh sb="1" eb="2">
      <t>ブタ</t>
    </rPh>
    <phoneticPr fontId="5"/>
  </si>
  <si>
    <t>　繁殖用</t>
    <rPh sb="1" eb="4">
      <t>ハンショクヨウ</t>
    </rPh>
    <phoneticPr fontId="5"/>
  </si>
  <si>
    <t>　めん羊</t>
    <rPh sb="3" eb="4">
      <t>ヒツジ</t>
    </rPh>
    <phoneticPr fontId="5"/>
  </si>
  <si>
    <t>　山羊</t>
    <rPh sb="1" eb="3">
      <t>ヤギ</t>
    </rPh>
    <phoneticPr fontId="5"/>
  </si>
  <si>
    <t>　その他の偶蹄類</t>
    <rPh sb="3" eb="4">
      <t>タ</t>
    </rPh>
    <rPh sb="5" eb="8">
      <t>グウテイルイ</t>
    </rPh>
    <phoneticPr fontId="5"/>
  </si>
  <si>
    <t>　馬</t>
    <rPh sb="1" eb="2">
      <t>ウマ</t>
    </rPh>
    <phoneticPr fontId="5"/>
  </si>
  <si>
    <t>　乗用</t>
    <rPh sb="1" eb="3">
      <t>ジョウヨウ</t>
    </rPh>
    <phoneticPr fontId="5"/>
  </si>
  <si>
    <t>　競走用</t>
    <rPh sb="1" eb="4">
      <t>キョウソウヨウ</t>
    </rPh>
    <phoneticPr fontId="5"/>
  </si>
  <si>
    <t>　その他の馬科</t>
    <rPh sb="3" eb="4">
      <t>タ</t>
    </rPh>
    <rPh sb="5" eb="6">
      <t>ウマ</t>
    </rPh>
    <rPh sb="6" eb="7">
      <t>カ</t>
    </rPh>
    <phoneticPr fontId="5"/>
  </si>
  <si>
    <t>　うさぎ</t>
    <phoneticPr fontId="5"/>
  </si>
  <si>
    <t>　鶏</t>
    <rPh sb="1" eb="2">
      <t>ケイ</t>
    </rPh>
    <phoneticPr fontId="5"/>
  </si>
  <si>
    <t>　うずら</t>
  </si>
  <si>
    <t>　だちょう</t>
  </si>
  <si>
    <t>　七面鳥</t>
    <rPh sb="1" eb="4">
      <t>シチメンチョウ</t>
    </rPh>
    <phoneticPr fontId="5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</si>
  <si>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</si>
  <si>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</si>
  <si>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5"/>
  </si>
  <si>
    <t>　きじ</t>
  </si>
  <si>
    <t>　ほろほろ鳥</t>
    <rPh sb="5" eb="6">
      <t>チョウ</t>
    </rPh>
    <phoneticPr fontId="5"/>
  </si>
  <si>
    <t>　初生ひな（鶏）</t>
    <rPh sb="1" eb="2">
      <t>ショ</t>
    </rPh>
    <rPh sb="2" eb="3">
      <t>セイ</t>
    </rPh>
    <rPh sb="6" eb="7">
      <t>ケイ</t>
    </rPh>
    <phoneticPr fontId="5"/>
  </si>
  <si>
    <t>　初生ひな（その他）</t>
    <rPh sb="1" eb="2">
      <t>ショ</t>
    </rPh>
    <rPh sb="2" eb="3">
      <t>セイ</t>
    </rPh>
    <rPh sb="8" eb="9">
      <t>タ</t>
    </rPh>
    <phoneticPr fontId="5"/>
  </si>
  <si>
    <t>　種卵（個）</t>
    <rPh sb="1" eb="2">
      <t>シュ</t>
    </rPh>
    <rPh sb="2" eb="3">
      <t>ラン</t>
    </rPh>
    <rPh sb="4" eb="5">
      <t>コ</t>
    </rPh>
    <phoneticPr fontId="5"/>
  </si>
  <si>
    <t>　蜜蜂（群）</t>
    <rPh sb="1" eb="3">
      <t>ミツバチ</t>
    </rPh>
    <rPh sb="4" eb="5">
      <t>グン</t>
    </rPh>
    <phoneticPr fontId="5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</si>
  <si>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5"/>
  </si>
  <si>
    <t>　犬</t>
    <rPh sb="1" eb="2">
      <t>イヌ</t>
    </rPh>
    <phoneticPr fontId="5"/>
  </si>
  <si>
    <t>　猫</t>
    <rPh sb="1" eb="2">
      <t>ネコ</t>
    </rPh>
    <phoneticPr fontId="5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</si>
  <si>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</si>
  <si>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</si>
  <si>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</si>
  <si>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</si>
  <si>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5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</si>
  <si>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5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</si>
  <si>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5"/>
  </si>
  <si>
    <t>動物の輸出入検疫速報（令和5年4月分）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5"/>
  </si>
  <si>
    <t>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</si>
</sst>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2"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sz val="11"/>
      <color indexed="10"/>
      <name val="ＭＳ Ｐゴシック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1" fillId="0" borderId="0"/>
    <xf numFmtId="0" fontId="19" fillId="0" borderId="0"/>
  </cellStyleXfs>
  <cellXfs count="224">
    <xf numFmtId="0" fontId="0" fillId="0" borderId="0" xfId="0">
      <alignment vertical="center"/>
    </xf>
    <xf numFmtId="176" fontId="2" fillId="0" borderId="0" xfId="2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76" fontId="7" fillId="0" borderId="3" xfId="2" applyNumberFormat="1" applyFont="1" applyBorder="1" applyAlignment="1">
      <alignment horizontal="center" vertical="center" wrapText="1"/>
    </xf>
    <xf numFmtId="176" fontId="7" fillId="0" borderId="4" xfId="2" applyNumberFormat="1" applyFont="1" applyBorder="1" applyAlignment="1">
      <alignment horizontal="center" vertical="center" wrapText="1"/>
    </xf>
    <xf numFmtId="176" fontId="7" fillId="0" borderId="5" xfId="2" applyNumberFormat="1" applyFont="1" applyBorder="1" applyAlignment="1">
      <alignment horizontal="center" vertical="center" wrapText="1"/>
    </xf>
    <xf numFmtId="176" fontId="8" fillId="0" borderId="0" xfId="0" applyNumberFormat="1" applyFont="1" applyProtection="1">
      <alignment vertical="center"/>
      <protection locked="0"/>
    </xf>
    <xf numFmtId="176" fontId="9" fillId="0" borderId="0" xfId="2" applyNumberFormat="1" applyFont="1" applyAlignment="1">
      <alignment horizontal="center" vertical="center" wrapText="1"/>
    </xf>
    <xf numFmtId="176" fontId="1" fillId="0" borderId="0" xfId="2" applyNumberFormat="1" applyAlignment="1">
      <alignment horizontal="left" vertical="center" wrapText="1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176" fontId="10" fillId="0" borderId="8" xfId="0" quotePrefix="1" applyNumberFormat="1" applyFont="1" applyBorder="1" applyAlignment="1">
      <alignment horizontal="center" vertical="center"/>
    </xf>
    <xf numFmtId="176" fontId="10" fillId="0" borderId="10" xfId="0" applyNumberFormat="1" applyFont="1" applyBorder="1" applyAlignment="1">
      <alignment horizontal="center" vertical="center"/>
    </xf>
    <xf numFmtId="176" fontId="8" fillId="0" borderId="0" xfId="2" applyNumberFormat="1" applyFont="1" applyAlignment="1">
      <alignment horizontal="center" vertical="center" wrapText="1"/>
    </xf>
    <xf numFmtId="0" fontId="6" fillId="0" borderId="0" xfId="0" applyFont="1">
      <alignment vertical="center"/>
    </xf>
    <xf numFmtId="176" fontId="7" fillId="0" borderId="11" xfId="2" applyNumberFormat="1" applyFont="1" applyBorder="1" applyAlignment="1">
      <alignment horizontal="center" vertical="center" wrapText="1"/>
    </xf>
    <xf numFmtId="176" fontId="11" fillId="0" borderId="12" xfId="2" applyNumberFormat="1" applyFont="1" applyBorder="1" applyAlignment="1">
      <alignment horizontal="center" vertical="center" wrapText="1"/>
    </xf>
    <xf numFmtId="176" fontId="11" fillId="0" borderId="12" xfId="1" applyNumberFormat="1" applyFont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 wrapText="1"/>
    </xf>
    <xf numFmtId="176" fontId="11" fillId="0" borderId="13" xfId="1" applyNumberFormat="1" applyFont="1" applyBorder="1" applyAlignment="1">
      <alignment horizontal="center" vertical="center" wrapText="1"/>
    </xf>
    <xf numFmtId="176" fontId="7" fillId="0" borderId="14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10" fillId="0" borderId="16" xfId="1" applyNumberFormat="1" applyFont="1" applyBorder="1" applyAlignment="1">
      <alignment horizontal="center" vertical="center" wrapText="1"/>
    </xf>
    <xf numFmtId="176" fontId="10" fillId="0" borderId="17" xfId="2" applyNumberFormat="1" applyFont="1" applyBorder="1" applyAlignment="1">
      <alignment horizontal="center" vertical="center" wrapText="1"/>
    </xf>
    <xf numFmtId="176" fontId="10" fillId="0" borderId="17" xfId="1" applyNumberFormat="1" applyFont="1" applyBorder="1" applyAlignment="1">
      <alignment horizontal="center" vertical="center"/>
    </xf>
    <xf numFmtId="176" fontId="10" fillId="0" borderId="17" xfId="1" applyNumberFormat="1" applyFont="1" applyBorder="1" applyAlignment="1">
      <alignment horizontal="center" vertical="center" wrapText="1"/>
    </xf>
    <xf numFmtId="176" fontId="10" fillId="0" borderId="18" xfId="1" applyNumberFormat="1" applyFont="1" applyBorder="1" applyAlignment="1">
      <alignment horizontal="center" vertical="center" wrapText="1"/>
    </xf>
    <xf numFmtId="176" fontId="3" fillId="0" borderId="19" xfId="1" applyNumberFormat="1" applyFont="1" applyBorder="1" applyAlignment="1">
      <alignment horizontal="center" vertical="center" wrapText="1"/>
    </xf>
    <xf numFmtId="0" fontId="6" fillId="0" borderId="20" xfId="0" applyFont="1" applyBorder="1">
      <alignment vertical="center"/>
    </xf>
    <xf numFmtId="176" fontId="9" fillId="0" borderId="0" xfId="2" applyNumberFormat="1" applyFont="1" applyAlignment="1">
      <alignment horizontal="left" vertical="center" wrapText="1"/>
    </xf>
    <xf numFmtId="176" fontId="8" fillId="0" borderId="6" xfId="1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center" wrapText="1"/>
    </xf>
    <xf numFmtId="176" fontId="7" fillId="0" borderId="8" xfId="2" applyNumberFormat="1" applyFont="1" applyBorder="1" applyAlignment="1">
      <alignment horizontal="center" vertical="center" wrapText="1"/>
    </xf>
    <xf numFmtId="176" fontId="7" fillId="0" borderId="12" xfId="2" applyNumberFormat="1" applyFont="1" applyBorder="1" applyAlignment="1">
      <alignment horizontal="center" vertical="center" wrapText="1"/>
    </xf>
    <xf numFmtId="176" fontId="7" fillId="0" borderId="22" xfId="2" applyNumberFormat="1" applyFont="1" applyBorder="1" applyAlignment="1">
      <alignment horizontal="center" vertical="center" wrapText="1"/>
    </xf>
    <xf numFmtId="176" fontId="10" fillId="0" borderId="7" xfId="0" quotePrefix="1" applyNumberFormat="1" applyFont="1" applyBorder="1" applyAlignment="1">
      <alignment horizontal="center" vertical="center"/>
    </xf>
    <xf numFmtId="176" fontId="10" fillId="0" borderId="23" xfId="0" applyNumberFormat="1" applyFont="1" applyBorder="1" applyAlignment="1">
      <alignment horizontal="center" vertical="center"/>
    </xf>
    <xf numFmtId="176" fontId="6" fillId="0" borderId="0" xfId="2" applyNumberFormat="1" applyFont="1" applyAlignment="1">
      <alignment horizontal="left" vertical="center" wrapText="1"/>
    </xf>
    <xf numFmtId="176" fontId="9" fillId="0" borderId="24" xfId="2" applyNumberFormat="1" applyFont="1" applyBorder="1" applyAlignment="1">
      <alignment horizontal="center" vertical="center" wrapText="1"/>
    </xf>
    <xf numFmtId="176" fontId="9" fillId="0" borderId="8" xfId="2" applyNumberFormat="1" applyFont="1" applyBorder="1" applyAlignment="1">
      <alignment horizontal="center" vertical="center" wrapText="1"/>
    </xf>
    <xf numFmtId="176" fontId="9" fillId="0" borderId="23" xfId="2" applyNumberFormat="1" applyFont="1" applyBorder="1" applyAlignment="1">
      <alignment horizontal="center" vertical="center" wrapText="1"/>
    </xf>
    <xf numFmtId="176" fontId="9" fillId="0" borderId="9" xfId="2" applyNumberFormat="1" applyFont="1" applyBorder="1" applyAlignment="1">
      <alignment horizontal="center" vertical="center" wrapText="1"/>
    </xf>
    <xf numFmtId="176" fontId="10" fillId="0" borderId="22" xfId="0" applyNumberFormat="1" applyFont="1" applyBorder="1" applyAlignment="1">
      <alignment horizontal="center" vertical="center"/>
    </xf>
    <xf numFmtId="176" fontId="10" fillId="0" borderId="26" xfId="0" applyNumberFormat="1" applyFont="1" applyBorder="1" applyAlignment="1">
      <alignment horizontal="center" vertical="center"/>
    </xf>
    <xf numFmtId="176" fontId="10" fillId="0" borderId="27" xfId="0" applyNumberFormat="1" applyFont="1" applyBorder="1" applyAlignment="1">
      <alignment horizontal="center" vertical="center"/>
    </xf>
    <xf numFmtId="176" fontId="3" fillId="0" borderId="25" xfId="1" applyNumberFormat="1" applyFont="1" applyBorder="1" applyAlignment="1">
      <alignment horizontal="center" vertical="center" wrapText="1"/>
    </xf>
    <xf numFmtId="176" fontId="7" fillId="0" borderId="28" xfId="2" applyNumberFormat="1" applyFont="1" applyBorder="1" applyAlignment="1">
      <alignment horizontal="center" vertical="center" wrapText="1"/>
    </xf>
    <xf numFmtId="176" fontId="7" fillId="0" borderId="29" xfId="2" applyNumberFormat="1" applyFont="1" applyBorder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7" fillId="0" borderId="9" xfId="2" applyNumberFormat="1" applyFont="1" applyBorder="1" applyAlignment="1">
      <alignment horizontal="center" vertical="center" wrapText="1"/>
    </xf>
    <xf numFmtId="176" fontId="10" fillId="0" borderId="30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horizontal="center" vertical="center"/>
    </xf>
    <xf numFmtId="176" fontId="7" fillId="0" borderId="31" xfId="2" applyNumberFormat="1" applyFont="1" applyBorder="1" applyAlignment="1">
      <alignment horizontal="center" vertical="center" wrapText="1"/>
    </xf>
    <xf numFmtId="176" fontId="10" fillId="0" borderId="8" xfId="1" applyNumberFormat="1" applyFont="1" applyBorder="1" applyAlignment="1">
      <alignment horizontal="center" vertical="center" wrapText="1"/>
    </xf>
    <xf numFmtId="176" fontId="10" fillId="0" borderId="18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7" fillId="0" borderId="32" xfId="2" applyNumberFormat="1" applyFont="1" applyBorder="1" applyAlignment="1">
      <alignment horizontal="center" vertical="center" wrapText="1"/>
    </xf>
    <xf numFmtId="176" fontId="12" fillId="0" borderId="0" xfId="1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7" fillId="0" borderId="12" xfId="1" applyNumberFormat="1" applyFont="1" applyBorder="1" applyAlignment="1">
      <alignment horizontal="center" vertical="center" wrapText="1"/>
    </xf>
    <xf numFmtId="176" fontId="7" fillId="0" borderId="8" xfId="1" applyNumberFormat="1" applyFont="1" applyBorder="1" applyAlignment="1">
      <alignment horizontal="center" vertical="center" wrapText="1"/>
    </xf>
    <xf numFmtId="176" fontId="7" fillId="0" borderId="9" xfId="1" applyNumberFormat="1" applyFont="1" applyBorder="1" applyAlignment="1">
      <alignment horizontal="center" vertical="center" wrapText="1"/>
    </xf>
    <xf numFmtId="176" fontId="10" fillId="0" borderId="33" xfId="1" applyNumberFormat="1" applyFont="1" applyBorder="1" applyAlignment="1">
      <alignment horizontal="center" vertical="center" wrapText="1"/>
    </xf>
    <xf numFmtId="176" fontId="10" fillId="0" borderId="34" xfId="1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10" fillId="0" borderId="6" xfId="1" applyNumberFormat="1" applyFont="1" applyBorder="1" applyAlignment="1">
      <alignment horizontal="center" vertical="center" wrapText="1"/>
    </xf>
    <xf numFmtId="176" fontId="7" fillId="0" borderId="7" xfId="2" applyNumberFormat="1" applyFont="1" applyBorder="1" applyAlignment="1">
      <alignment horizontal="center" vertical="center" wrapText="1"/>
    </xf>
    <xf numFmtId="176" fontId="10" fillId="0" borderId="35" xfId="0" applyNumberFormat="1" applyFont="1" applyBorder="1" applyAlignment="1">
      <alignment horizontal="center" vertical="center"/>
    </xf>
    <xf numFmtId="176" fontId="10" fillId="0" borderId="18" xfId="0" applyNumberFormat="1" applyFont="1" applyBorder="1" applyAlignment="1">
      <alignment horizontal="center" vertical="center"/>
    </xf>
    <xf numFmtId="176" fontId="3" fillId="0" borderId="21" xfId="1" applyNumberFormat="1" applyFont="1" applyBorder="1" applyAlignment="1">
      <alignment horizontal="center" vertical="center" wrapText="1"/>
    </xf>
    <xf numFmtId="176" fontId="10" fillId="0" borderId="16" xfId="0" applyNumberFormat="1" applyFont="1" applyBorder="1" applyAlignment="1">
      <alignment horizontal="center" vertical="center"/>
    </xf>
    <xf numFmtId="176" fontId="10" fillId="0" borderId="36" xfId="1" applyNumberFormat="1" applyFont="1" applyBorder="1" applyAlignment="1">
      <alignment horizontal="center" vertical="center" wrapText="1"/>
    </xf>
    <xf numFmtId="176" fontId="10" fillId="0" borderId="36" xfId="0" applyNumberFormat="1" applyFont="1" applyBorder="1" applyAlignment="1">
      <alignment horizontal="center" vertical="center"/>
    </xf>
    <xf numFmtId="176" fontId="10" fillId="0" borderId="37" xfId="2" applyNumberFormat="1" applyFont="1" applyBorder="1" applyAlignment="1">
      <alignment horizontal="center" vertical="center" wrapText="1"/>
    </xf>
    <xf numFmtId="176" fontId="10" fillId="0" borderId="37" xfId="1" applyNumberFormat="1" applyFont="1" applyBorder="1" applyAlignment="1">
      <alignment horizontal="center" vertical="center" wrapText="1"/>
    </xf>
    <xf numFmtId="176" fontId="7" fillId="0" borderId="13" xfId="2" applyNumberFormat="1" applyFont="1" applyBorder="1" applyAlignment="1">
      <alignment horizontal="center" vertical="center" wrapText="1"/>
    </xf>
    <xf numFmtId="176" fontId="7" fillId="0" borderId="25" xfId="2" applyNumberFormat="1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176" fontId="10" fillId="0" borderId="38" xfId="0" applyNumberFormat="1" applyFont="1" applyBorder="1" applyAlignment="1">
      <alignment horizontal="center" vertical="center"/>
    </xf>
    <xf numFmtId="176" fontId="10" fillId="0" borderId="34" xfId="0" applyNumberFormat="1" applyFont="1" applyBorder="1" applyAlignment="1">
      <alignment horizontal="center" vertical="center"/>
    </xf>
    <xf numFmtId="176" fontId="10" fillId="0" borderId="34" xfId="0" quotePrefix="1" applyNumberFormat="1" applyFont="1" applyBorder="1" applyAlignment="1">
      <alignment horizontal="center" vertical="center"/>
    </xf>
    <xf numFmtId="176" fontId="3" fillId="0" borderId="14" xfId="1" applyNumberFormat="1" applyFont="1" applyBorder="1" applyAlignment="1">
      <alignment horizontal="center" vertical="center" wrapText="1"/>
    </xf>
    <xf numFmtId="176" fontId="10" fillId="0" borderId="38" xfId="2" applyNumberFormat="1" applyFont="1" applyBorder="1" applyAlignment="1">
      <alignment horizontal="center" vertical="center" wrapText="1"/>
    </xf>
    <xf numFmtId="176" fontId="10" fillId="0" borderId="39" xfId="0" applyNumberFormat="1" applyFont="1" applyBorder="1" applyAlignment="1">
      <alignment horizontal="center" vertical="center"/>
    </xf>
    <xf numFmtId="176" fontId="7" fillId="0" borderId="40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10" fillId="0" borderId="0" xfId="0" applyFont="1">
      <alignment vertical="center"/>
    </xf>
    <xf numFmtId="176" fontId="13" fillId="0" borderId="0" xfId="2" applyNumberFormat="1" applyFont="1" applyAlignment="1">
      <alignment horizontal="left" vertical="center"/>
    </xf>
    <xf numFmtId="176" fontId="13" fillId="0" borderId="0" xfId="2" applyNumberFormat="1" applyFont="1" applyAlignment="1">
      <alignment horizontal="center" vertical="center" wrapText="1"/>
    </xf>
    <xf numFmtId="176" fontId="12" fillId="0" borderId="0" xfId="2" applyNumberFormat="1" applyFont="1" applyAlignment="1">
      <alignment horizontal="center" vertical="center" wrapText="1"/>
    </xf>
    <xf numFmtId="176" fontId="9" fillId="0" borderId="0" xfId="2" applyNumberFormat="1" applyFont="1" applyAlignment="1">
      <alignment horizontal="right" vertical="top"/>
    </xf>
    <xf numFmtId="176" fontId="9" fillId="0" borderId="0" xfId="2" applyNumberFormat="1" applyFont="1" applyAlignment="1">
      <alignment vertical="center"/>
    </xf>
    <xf numFmtId="176" fontId="8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176" fontId="9" fillId="0" borderId="0" xfId="2" applyNumberFormat="1" applyFont="1" applyAlignment="1">
      <alignment horizontal="right" vertical="center"/>
    </xf>
    <xf numFmtId="0" fontId="9" fillId="0" borderId="0" xfId="0" applyFont="1">
      <alignment vertical="center"/>
    </xf>
    <xf numFmtId="0" fontId="0" fillId="0" borderId="42" xfId="0" applyBorder="1">
      <alignment vertical="center"/>
    </xf>
    <xf numFmtId="0" fontId="0" fillId="0" borderId="0" xfId="0" applyAlignment="1">
      <alignment horizontal="left" vertical="center"/>
    </xf>
    <xf numFmtId="176" fontId="2" fillId="0" borderId="1" xfId="2" applyNumberFormat="1" applyFont="1" applyBorder="1" applyAlignment="1">
      <alignment vertical="center" wrapText="1"/>
    </xf>
    <xf numFmtId="176" fontId="15" fillId="0" borderId="3" xfId="2" applyNumberFormat="1" applyFont="1" applyBorder="1" applyAlignment="1">
      <alignment horizontal="center" vertical="center" wrapText="1"/>
    </xf>
    <xf numFmtId="176" fontId="15" fillId="0" borderId="4" xfId="2" applyNumberFormat="1" applyFont="1" applyBorder="1" applyAlignment="1">
      <alignment horizontal="center" vertical="center" wrapText="1"/>
    </xf>
    <xf numFmtId="176" fontId="15" fillId="0" borderId="14" xfId="2" applyNumberFormat="1" applyFont="1" applyBorder="1" applyAlignment="1">
      <alignment horizontal="center" vertical="center" wrapText="1"/>
    </xf>
    <xf numFmtId="0" fontId="16" fillId="0" borderId="0" xfId="0" applyFont="1">
      <alignment vertical="center"/>
    </xf>
    <xf numFmtId="176" fontId="3" fillId="0" borderId="19" xfId="1" applyNumberFormat="1" applyFont="1" applyFill="1" applyBorder="1" applyAlignment="1">
      <alignment horizontal="center" vertical="center" wrapText="1"/>
    </xf>
    <xf numFmtId="176" fontId="15" fillId="0" borderId="5" xfId="2" applyNumberFormat="1" applyFont="1" applyBorder="1" applyAlignment="1">
      <alignment horizontal="center" vertical="center" wrapText="1"/>
    </xf>
    <xf numFmtId="176" fontId="15" fillId="0" borderId="7" xfId="2" applyNumberFormat="1" applyFont="1" applyBorder="1" applyAlignment="1">
      <alignment horizontal="center" vertical="center" wrapText="1"/>
    </xf>
    <xf numFmtId="176" fontId="15" fillId="0" borderId="8" xfId="2" applyNumberFormat="1" applyFont="1" applyBorder="1" applyAlignment="1">
      <alignment horizontal="center" vertical="center" wrapText="1"/>
    </xf>
    <xf numFmtId="176" fontId="15" fillId="0" borderId="12" xfId="2" applyNumberFormat="1" applyFont="1" applyBorder="1" applyAlignment="1">
      <alignment horizontal="center" vertical="center" wrapText="1"/>
    </xf>
    <xf numFmtId="176" fontId="15" fillId="0" borderId="22" xfId="2" applyNumberFormat="1" applyFont="1" applyBorder="1" applyAlignment="1">
      <alignment horizontal="center" vertical="center" wrapText="1"/>
    </xf>
    <xf numFmtId="176" fontId="15" fillId="0" borderId="9" xfId="2" applyNumberFormat="1" applyFont="1" applyBorder="1" applyAlignment="1">
      <alignment horizontal="center" vertical="center" wrapText="1"/>
    </xf>
    <xf numFmtId="176" fontId="15" fillId="0" borderId="10" xfId="2" applyNumberFormat="1" applyFont="1" applyBorder="1" applyAlignment="1">
      <alignment horizontal="center" vertical="center" wrapText="1"/>
    </xf>
    <xf numFmtId="176" fontId="15" fillId="0" borderId="24" xfId="2" applyNumberFormat="1" applyFont="1" applyBorder="1" applyAlignment="1">
      <alignment horizontal="center" vertical="center" wrapText="1"/>
    </xf>
    <xf numFmtId="176" fontId="3" fillId="0" borderId="25" xfId="1" applyNumberFormat="1" applyFont="1" applyFill="1" applyBorder="1" applyAlignment="1">
      <alignment horizontal="center" vertical="center" wrapText="1"/>
    </xf>
    <xf numFmtId="176" fontId="15" fillId="0" borderId="28" xfId="2" applyNumberFormat="1" applyFont="1" applyBorder="1" applyAlignment="1">
      <alignment horizontal="center" vertical="center" wrapText="1"/>
    </xf>
    <xf numFmtId="176" fontId="15" fillId="0" borderId="29" xfId="2" applyNumberFormat="1" applyFont="1" applyBorder="1" applyAlignment="1">
      <alignment horizontal="center" vertical="center" wrapText="1"/>
    </xf>
    <xf numFmtId="176" fontId="15" fillId="0" borderId="11" xfId="2" applyNumberFormat="1" applyFont="1" applyBorder="1" applyAlignment="1">
      <alignment horizontal="center" vertical="center" wrapText="1"/>
    </xf>
    <xf numFmtId="176" fontId="10" fillId="0" borderId="13" xfId="0" quotePrefix="1" applyNumberFormat="1" applyFont="1" applyBorder="1" applyAlignment="1">
      <alignment horizontal="center" vertical="center"/>
    </xf>
    <xf numFmtId="176" fontId="10" fillId="0" borderId="43" xfId="0" applyNumberFormat="1" applyFont="1" applyBorder="1" applyAlignment="1">
      <alignment horizontal="center" vertical="center"/>
    </xf>
    <xf numFmtId="176" fontId="9" fillId="0" borderId="4" xfId="2" applyNumberFormat="1" applyFont="1" applyBorder="1" applyAlignment="1">
      <alignment horizontal="center" vertical="center" wrapText="1"/>
    </xf>
    <xf numFmtId="176" fontId="9" fillId="0" borderId="31" xfId="2" applyNumberFormat="1" applyFont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5" fillId="0" borderId="32" xfId="2" applyNumberFormat="1" applyFont="1" applyBorder="1" applyAlignment="1">
      <alignment horizontal="center" vertical="center" wrapText="1"/>
    </xf>
    <xf numFmtId="176" fontId="15" fillId="0" borderId="23" xfId="2" applyNumberFormat="1" applyFont="1" applyBorder="1" applyAlignment="1">
      <alignment horizontal="center" vertical="center" wrapText="1"/>
    </xf>
    <xf numFmtId="176" fontId="11" fillId="0" borderId="12" xfId="1" applyNumberFormat="1" applyFont="1" applyFill="1" applyBorder="1" applyAlignment="1">
      <alignment horizontal="center" vertical="center" wrapText="1"/>
    </xf>
    <xf numFmtId="176" fontId="11" fillId="0" borderId="8" xfId="1" applyNumberFormat="1" applyFont="1" applyFill="1" applyBorder="1" applyAlignment="1">
      <alignment horizontal="center" vertical="center" wrapText="1"/>
    </xf>
    <xf numFmtId="176" fontId="11" fillId="0" borderId="9" xfId="1" applyNumberFormat="1" applyFont="1" applyFill="1" applyBorder="1" applyAlignment="1">
      <alignment horizontal="center" vertical="center" wrapText="1"/>
    </xf>
    <xf numFmtId="176" fontId="10" fillId="0" borderId="33" xfId="1" applyNumberFormat="1" applyFont="1" applyFill="1" applyBorder="1" applyAlignment="1">
      <alignment horizontal="center" vertical="center" wrapText="1"/>
    </xf>
    <xf numFmtId="176" fontId="10" fillId="0" borderId="34" xfId="1" applyNumberFormat="1" applyFont="1" applyFill="1" applyBorder="1" applyAlignment="1">
      <alignment horizontal="center" vertical="center" wrapText="1"/>
    </xf>
    <xf numFmtId="176" fontId="10" fillId="0" borderId="17" xfId="1" applyNumberFormat="1" applyFont="1" applyFill="1" applyBorder="1" applyAlignment="1">
      <alignment horizontal="center" vertical="center" wrapText="1"/>
    </xf>
    <xf numFmtId="176" fontId="10" fillId="0" borderId="18" xfId="1" applyNumberFormat="1" applyFont="1" applyFill="1" applyBorder="1" applyAlignment="1">
      <alignment horizontal="center" vertical="center" wrapText="1"/>
    </xf>
    <xf numFmtId="176" fontId="10" fillId="0" borderId="44" xfId="0" applyNumberFormat="1" applyFont="1" applyBorder="1" applyAlignment="1">
      <alignment horizontal="center" vertical="center"/>
    </xf>
    <xf numFmtId="176" fontId="10" fillId="0" borderId="38" xfId="1" applyNumberFormat="1" applyFont="1" applyFill="1" applyBorder="1" applyAlignment="1">
      <alignment horizontal="center" vertical="center" wrapText="1"/>
    </xf>
    <xf numFmtId="176" fontId="10" fillId="0" borderId="39" xfId="1" applyNumberFormat="1" applyFont="1" applyFill="1" applyBorder="1" applyAlignment="1">
      <alignment horizontal="center" vertical="center" wrapText="1"/>
    </xf>
    <xf numFmtId="176" fontId="15" fillId="0" borderId="13" xfId="2" applyNumberFormat="1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176" fontId="9" fillId="0" borderId="12" xfId="2" applyNumberFormat="1" applyFont="1" applyBorder="1" applyAlignment="1">
      <alignment horizontal="center" vertical="center" wrapText="1"/>
    </xf>
    <xf numFmtId="176" fontId="9" fillId="0" borderId="13" xfId="2" applyNumberFormat="1" applyFont="1" applyBorder="1" applyAlignment="1">
      <alignment horizontal="center" vertical="center" wrapText="1"/>
    </xf>
    <xf numFmtId="176" fontId="15" fillId="0" borderId="25" xfId="2" applyNumberFormat="1" applyFont="1" applyBorder="1" applyAlignment="1">
      <alignment horizontal="center" vertical="center" wrapText="1"/>
    </xf>
    <xf numFmtId="176" fontId="10" fillId="0" borderId="34" xfId="2" applyNumberFormat="1" applyFont="1" applyBorder="1" applyAlignment="1">
      <alignment horizontal="center" vertical="center" wrapText="1"/>
    </xf>
    <xf numFmtId="176" fontId="3" fillId="0" borderId="14" xfId="1" applyNumberFormat="1" applyFont="1" applyFill="1" applyBorder="1" applyAlignment="1">
      <alignment horizontal="center" vertical="center" wrapText="1"/>
    </xf>
    <xf numFmtId="176" fontId="15" fillId="0" borderId="45" xfId="2" applyNumberFormat="1" applyFont="1" applyBorder="1" applyAlignment="1">
      <alignment horizontal="center" vertical="center" wrapText="1"/>
    </xf>
    <xf numFmtId="176" fontId="3" fillId="0" borderId="46" xfId="1" applyNumberFormat="1" applyFont="1" applyFill="1" applyBorder="1" applyAlignment="1">
      <alignment horizontal="center" vertical="center" wrapText="1"/>
    </xf>
    <xf numFmtId="0" fontId="6" fillId="0" borderId="41" xfId="0" applyFont="1" applyBorder="1">
      <alignment vertical="center"/>
    </xf>
    <xf numFmtId="176" fontId="15" fillId="0" borderId="40" xfId="2" applyNumberFormat="1" applyFont="1" applyBorder="1" applyAlignment="1">
      <alignment horizontal="center" vertical="center" wrapText="1"/>
    </xf>
    <xf numFmtId="0" fontId="6" fillId="2" borderId="47" xfId="3" applyFont="1" applyFill="1" applyBorder="1"/>
    <xf numFmtId="0" fontId="20" fillId="0" borderId="0" xfId="0" applyFont="1">
      <alignment vertical="center"/>
    </xf>
    <xf numFmtId="0" fontId="21" fillId="0" borderId="0" xfId="0" applyFont="1">
      <alignment vertical="center"/>
    </xf>
    <xf numFmtId="38" fontId="21" fillId="0" borderId="1" xfId="1" applyFont="1" applyBorder="1" applyAlignment="1">
      <alignment horizontal="right" vertical="top"/>
    </xf>
    <xf numFmtId="0" fontId="21" fillId="0" borderId="48" xfId="0" applyFont="1" applyBorder="1">
      <alignment vertical="center"/>
    </xf>
    <xf numFmtId="0" fontId="3" fillId="0" borderId="4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7" fillId="0" borderId="50" xfId="0" applyFont="1" applyBorder="1">
      <alignment vertical="center"/>
    </xf>
    <xf numFmtId="38" fontId="21" fillId="0" borderId="21" xfId="1" applyFont="1" applyBorder="1" applyAlignment="1">
      <alignment horizontal="right" vertical="top"/>
    </xf>
    <xf numFmtId="38" fontId="21" fillId="0" borderId="51" xfId="1" applyFont="1" applyBorder="1" applyAlignment="1">
      <alignment horizontal="right" vertical="top"/>
    </xf>
    <xf numFmtId="0" fontId="7" fillId="0" borderId="52" xfId="0" applyFont="1" applyBorder="1">
      <alignment vertical="center"/>
    </xf>
    <xf numFmtId="38" fontId="21" fillId="0" borderId="53" xfId="1" applyFont="1" applyBorder="1" applyAlignment="1">
      <alignment horizontal="right" vertical="top"/>
    </xf>
    <xf numFmtId="0" fontId="7" fillId="0" borderId="54" xfId="0" applyFont="1" applyBorder="1">
      <alignment vertical="center"/>
    </xf>
    <xf numFmtId="38" fontId="21" fillId="0" borderId="55" xfId="1" applyFont="1" applyBorder="1" applyAlignment="1">
      <alignment horizontal="right" vertical="top"/>
    </xf>
    <xf numFmtId="38" fontId="21" fillId="0" borderId="55" xfId="1" quotePrefix="1" applyFont="1" applyBorder="1" applyAlignment="1">
      <alignment horizontal="right" vertical="top"/>
    </xf>
    <xf numFmtId="0" fontId="7" fillId="0" borderId="57" xfId="0" applyFont="1" applyBorder="1">
      <alignment vertical="center"/>
    </xf>
    <xf numFmtId="38" fontId="21" fillId="0" borderId="58" xfId="1" applyFont="1" applyBorder="1" applyAlignment="1">
      <alignment horizontal="right" vertical="top"/>
    </xf>
    <xf numFmtId="38" fontId="21" fillId="0" borderId="58" xfId="1" quotePrefix="1" applyFont="1" applyBorder="1" applyAlignment="1">
      <alignment horizontal="right" vertical="top"/>
    </xf>
    <xf numFmtId="0" fontId="7" fillId="0" borderId="59" xfId="0" applyFont="1" applyBorder="1">
      <alignment vertical="center"/>
    </xf>
    <xf numFmtId="38" fontId="21" fillId="0" borderId="40" xfId="1" applyFont="1" applyBorder="1" applyAlignment="1">
      <alignment horizontal="right" vertical="top"/>
    </xf>
    <xf numFmtId="38" fontId="21" fillId="0" borderId="60" xfId="1" quotePrefix="1" applyFont="1" applyBorder="1" applyAlignment="1">
      <alignment horizontal="right" vertical="top"/>
    </xf>
    <xf numFmtId="0" fontId="7" fillId="0" borderId="56" xfId="0" applyFont="1" applyBorder="1">
      <alignment vertical="center"/>
    </xf>
    <xf numFmtId="0" fontId="7" fillId="0" borderId="61" xfId="0" applyFont="1" applyBorder="1">
      <alignment vertical="center"/>
    </xf>
    <xf numFmtId="0" fontId="7" fillId="0" borderId="24" xfId="0" applyFont="1" applyBorder="1">
      <alignment vertical="center"/>
    </xf>
    <xf numFmtId="0" fontId="7" fillId="0" borderId="62" xfId="0" applyFont="1" applyBorder="1">
      <alignment vertical="center"/>
    </xf>
    <xf numFmtId="38" fontId="21" fillId="0" borderId="63" xfId="1" applyFont="1" applyBorder="1" applyAlignment="1">
      <alignment horizontal="right" vertical="top"/>
    </xf>
    <xf numFmtId="38" fontId="21" fillId="0" borderId="0" xfId="0" applyNumberFormat="1" applyFont="1">
      <alignment vertical="center"/>
    </xf>
    <xf numFmtId="0" fontId="7" fillId="0" borderId="35" xfId="0" applyFont="1" applyBorder="1">
      <alignment vertical="center"/>
    </xf>
    <xf numFmtId="0" fontId="7" fillId="0" borderId="64" xfId="0" applyFont="1" applyBorder="1">
      <alignment vertical="center"/>
    </xf>
    <xf numFmtId="38" fontId="21" fillId="0" borderId="46" xfId="1" applyFont="1" applyBorder="1" applyAlignment="1">
      <alignment horizontal="right" vertical="top"/>
    </xf>
    <xf numFmtId="38" fontId="21" fillId="0" borderId="65" xfId="1" applyFont="1" applyBorder="1" applyAlignment="1">
      <alignment horizontal="right" vertical="top"/>
    </xf>
    <xf numFmtId="0" fontId="7" fillId="0" borderId="68" xfId="0" applyFont="1" applyBorder="1">
      <alignment vertical="center"/>
    </xf>
    <xf numFmtId="38" fontId="21" fillId="0" borderId="69" xfId="1" applyFont="1" applyBorder="1" applyAlignment="1">
      <alignment horizontal="right" vertical="top"/>
    </xf>
    <xf numFmtId="38" fontId="21" fillId="0" borderId="69" xfId="1" quotePrefix="1" applyFont="1" applyBorder="1" applyAlignment="1">
      <alignment horizontal="right" vertical="top"/>
    </xf>
    <xf numFmtId="0" fontId="7" fillId="0" borderId="44" xfId="0" applyFont="1" applyBorder="1">
      <alignment vertical="center"/>
    </xf>
    <xf numFmtId="0" fontId="7" fillId="0" borderId="71" xfId="0" applyFont="1" applyBorder="1">
      <alignment vertical="center"/>
    </xf>
    <xf numFmtId="0" fontId="7" fillId="0" borderId="48" xfId="0" applyFont="1" applyBorder="1">
      <alignment vertical="center"/>
    </xf>
    <xf numFmtId="0" fontId="7" fillId="0" borderId="72" xfId="0" applyFont="1" applyBorder="1">
      <alignment vertical="center"/>
    </xf>
    <xf numFmtId="38" fontId="21" fillId="0" borderId="14" xfId="1" applyFont="1" applyBorder="1" applyAlignment="1">
      <alignment horizontal="right" vertical="top"/>
    </xf>
    <xf numFmtId="0" fontId="7" fillId="0" borderId="73" xfId="0" applyFont="1" applyBorder="1">
      <alignment vertical="center"/>
    </xf>
    <xf numFmtId="38" fontId="21" fillId="0" borderId="63" xfId="1" quotePrefix="1" applyFont="1" applyBorder="1" applyAlignment="1">
      <alignment horizontal="right" vertical="top"/>
    </xf>
    <xf numFmtId="0" fontId="7" fillId="0" borderId="74" xfId="0" applyFont="1" applyBorder="1">
      <alignment vertical="center"/>
    </xf>
    <xf numFmtId="38" fontId="21" fillId="0" borderId="45" xfId="1" applyFont="1" applyBorder="1" applyAlignment="1">
      <alignment horizontal="right" vertical="top"/>
    </xf>
    <xf numFmtId="0" fontId="7" fillId="0" borderId="6" xfId="0" applyFont="1" applyBorder="1">
      <alignment vertical="center"/>
    </xf>
    <xf numFmtId="38" fontId="21" fillId="0" borderId="25" xfId="1" applyFont="1" applyBorder="1" applyAlignment="1">
      <alignment horizontal="right" vertical="top"/>
    </xf>
    <xf numFmtId="38" fontId="21" fillId="0" borderId="46" xfId="1" quotePrefix="1" applyFont="1" applyBorder="1" applyAlignment="1">
      <alignment horizontal="right" vertical="top"/>
    </xf>
    <xf numFmtId="0" fontId="7" fillId="0" borderId="75" xfId="0" applyFont="1" applyBorder="1">
      <alignment vertical="center"/>
    </xf>
    <xf numFmtId="38" fontId="21" fillId="0" borderId="14" xfId="1" quotePrefix="1" applyFont="1" applyBorder="1" applyAlignment="1">
      <alignment horizontal="right" vertical="top"/>
    </xf>
    <xf numFmtId="38" fontId="21" fillId="0" borderId="76" xfId="1" applyFont="1" applyBorder="1" applyAlignment="1">
      <alignment horizontal="right" vertical="top"/>
    </xf>
    <xf numFmtId="0" fontId="7" fillId="0" borderId="77" xfId="0" applyFont="1" applyBorder="1">
      <alignment vertical="center"/>
    </xf>
    <xf numFmtId="0" fontId="21" fillId="0" borderId="21" xfId="0" applyFont="1" applyBorder="1" applyAlignment="1">
      <alignment horizontal="right" vertical="top"/>
    </xf>
    <xf numFmtId="0" fontId="7" fillId="0" borderId="2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56" xfId="0" applyFont="1" applyBorder="1" applyAlignment="1">
      <alignment horizontal="left" vertical="center"/>
    </xf>
    <xf numFmtId="0" fontId="7" fillId="0" borderId="35" xfId="0" applyFont="1" applyBorder="1" applyAlignment="1">
      <alignment horizontal="left" vertical="center"/>
    </xf>
    <xf numFmtId="0" fontId="7" fillId="0" borderId="66" xfId="0" applyFont="1" applyBorder="1" applyAlignment="1">
      <alignment horizontal="left" vertical="center"/>
    </xf>
    <xf numFmtId="0" fontId="7" fillId="0" borderId="67" xfId="0" applyFont="1" applyBorder="1" applyAlignment="1">
      <alignment horizontal="left" vertical="center"/>
    </xf>
    <xf numFmtId="0" fontId="7" fillId="0" borderId="70" xfId="0" applyFont="1" applyBorder="1" applyAlignment="1">
      <alignment horizontal="left" vertical="center"/>
    </xf>
    <xf numFmtId="176" fontId="9" fillId="0" borderId="0" xfId="2" applyNumberFormat="1" applyFont="1" applyAlignment="1">
      <alignment horizontal="left" vertical="top" wrapText="1"/>
    </xf>
    <xf numFmtId="176" fontId="9" fillId="0" borderId="0" xfId="2" applyNumberFormat="1" applyFont="1" applyAlignment="1">
      <alignment horizontal="left" vertical="center" wrapText="1"/>
    </xf>
    <xf numFmtId="176" fontId="15" fillId="0" borderId="19" xfId="2" applyNumberFormat="1" applyFont="1" applyBorder="1" applyAlignment="1">
      <alignment horizontal="center" vertical="center" wrapText="1"/>
    </xf>
    <xf numFmtId="176" fontId="15" fillId="0" borderId="21" xfId="2" applyNumberFormat="1" applyFont="1" applyBorder="1" applyAlignment="1">
      <alignment horizontal="center" vertical="center" wrapText="1"/>
    </xf>
    <xf numFmtId="176" fontId="15" fillId="0" borderId="25" xfId="2" applyNumberFormat="1" applyFont="1" applyBorder="1" applyAlignment="1">
      <alignment horizontal="center" vertical="center" wrapText="1"/>
    </xf>
    <xf numFmtId="176" fontId="2" fillId="0" borderId="25" xfId="2" applyNumberFormat="1" applyFont="1" applyBorder="1" applyAlignment="1">
      <alignment horizontal="center" vertical="center" wrapText="1"/>
    </xf>
    <xf numFmtId="176" fontId="2" fillId="0" borderId="1" xfId="2" applyNumberFormat="1" applyFont="1" applyBorder="1" applyAlignment="1">
      <alignment horizontal="left" vertical="center" wrapText="1"/>
    </xf>
    <xf numFmtId="176" fontId="2" fillId="0" borderId="1" xfId="2" applyNumberFormat="1" applyFont="1" applyBorder="1" applyAlignment="1">
      <alignment horizontal="right" vertical="center" wrapText="1"/>
    </xf>
    <xf numFmtId="176" fontId="17" fillId="0" borderId="19" xfId="2" applyNumberFormat="1" applyFont="1" applyBorder="1" applyAlignment="1">
      <alignment horizontal="center" vertical="center" wrapText="1"/>
    </xf>
    <xf numFmtId="176" fontId="17" fillId="0" borderId="21" xfId="2" applyNumberFormat="1" applyFont="1" applyBorder="1" applyAlignment="1">
      <alignment horizontal="center" vertical="center" wrapText="1"/>
    </xf>
    <xf numFmtId="176" fontId="17" fillId="0" borderId="25" xfId="2" applyNumberFormat="1" applyFont="1" applyBorder="1" applyAlignment="1">
      <alignment horizontal="center" vertical="center" wrapText="1"/>
    </xf>
    <xf numFmtId="176" fontId="7" fillId="0" borderId="19" xfId="2" applyNumberFormat="1" applyFont="1" applyBorder="1" applyAlignment="1">
      <alignment horizontal="center" vertical="center" wrapText="1"/>
    </xf>
    <xf numFmtId="176" fontId="3" fillId="0" borderId="21" xfId="2" applyNumberFormat="1" applyFont="1" applyBorder="1" applyAlignment="1">
      <alignment horizontal="center" vertical="center" wrapText="1"/>
    </xf>
    <xf numFmtId="176" fontId="7" fillId="0" borderId="21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7" fillId="0" borderId="2" xfId="2" applyNumberFormat="1" applyFont="1" applyBorder="1" applyAlignment="1">
      <alignment horizontal="center" vertical="center" wrapText="1"/>
    </xf>
    <xf numFmtId="176" fontId="3" fillId="0" borderId="6" xfId="2" applyNumberFormat="1" applyFont="1" applyBorder="1" applyAlignment="1">
      <alignment horizontal="center" vertical="center" wrapText="1"/>
    </xf>
    <xf numFmtId="176" fontId="7" fillId="0" borderId="6" xfId="2" applyNumberFormat="1" applyFont="1" applyBorder="1" applyAlignment="1">
      <alignment horizontal="center" vertical="center" wrapText="1"/>
    </xf>
    <xf numFmtId="176" fontId="7" fillId="0" borderId="15" xfId="2" applyNumberFormat="1" applyFont="1" applyBorder="1" applyAlignment="1">
      <alignment horizontal="center" vertical="center" wrapText="1"/>
    </xf>
    <xf numFmtId="176" fontId="7" fillId="0" borderId="25" xfId="2" applyNumberFormat="1" applyFont="1" applyBorder="1" applyAlignment="1">
      <alignment horizontal="center" vertical="center" wrapText="1"/>
    </xf>
  </cellXfs>
  <cellStyles count="4">
    <cellStyle name="桁区切り" xfId="1" builtinId="6"/>
    <cellStyle name="標準" xfId="0" builtinId="0"/>
    <cellStyle name="標準_課長依頼データ（９月１７日）" xfId="2" xr:uid="{CD0C8DB7-AD1F-45BE-8790-76D2B7416FA7}"/>
    <cellStyle name="標準_品目テーブル" xfId="3" xr:uid="{E0715C22-CE57-45D7-97F0-36AFD5995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4&#26376;&#36895;&#22577;&#38598;&#35336;&#20316;&#269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 refreshError="1"/>
      <sheetData sheetId="1" refreshError="1"/>
      <sheetData sheetId="2">
        <row r="2">
          <cell r="D2" t="str">
            <v>骨</v>
          </cell>
          <cell r="E2">
            <v>1047276.52</v>
          </cell>
        </row>
        <row r="3">
          <cell r="D3" t="str">
            <v>砕骨</v>
          </cell>
          <cell r="E3">
            <v>1087278.4000000001</v>
          </cell>
        </row>
        <row r="4">
          <cell r="D4" t="str">
            <v>蹄角</v>
          </cell>
          <cell r="E4">
            <v>10038.370000000001</v>
          </cell>
        </row>
        <row r="5">
          <cell r="D5" t="str">
            <v>骨腱</v>
          </cell>
          <cell r="E5">
            <v>59075.62999999999</v>
          </cell>
        </row>
        <row r="6">
          <cell r="D6" t="str">
            <v>蹄角粉</v>
          </cell>
          <cell r="E6">
            <v>64000</v>
          </cell>
        </row>
        <row r="7">
          <cell r="E7">
            <v>2267668.92</v>
          </cell>
        </row>
        <row r="8">
          <cell r="D8" t="str">
            <v>牛肉</v>
          </cell>
          <cell r="E8">
            <v>52677300.089999855</v>
          </cell>
        </row>
        <row r="9">
          <cell r="D9" t="str">
            <v>豚肉</v>
          </cell>
          <cell r="E9">
            <v>105215688.10000019</v>
          </cell>
        </row>
        <row r="10">
          <cell r="D10" t="str">
            <v>めん羊肉</v>
          </cell>
          <cell r="E10">
            <v>2205162.069999998</v>
          </cell>
        </row>
        <row r="11">
          <cell r="D11" t="str">
            <v>山羊肉</v>
          </cell>
          <cell r="E11">
            <v>58844.93</v>
          </cell>
        </row>
        <row r="12">
          <cell r="D12" t="str">
            <v>鹿肉</v>
          </cell>
          <cell r="E12">
            <v>1341.58</v>
          </cell>
        </row>
        <row r="13">
          <cell r="D13" t="str">
            <v>加熱処理肉牛</v>
          </cell>
          <cell r="E13">
            <v>157459.75</v>
          </cell>
        </row>
        <row r="14">
          <cell r="D14" t="str">
            <v>加熱処理肉豚</v>
          </cell>
          <cell r="E14">
            <v>618645.03</v>
          </cell>
        </row>
        <row r="15">
          <cell r="D15" t="str">
            <v>ハム</v>
          </cell>
          <cell r="E15">
            <v>295059.72999999986</v>
          </cell>
        </row>
        <row r="16">
          <cell r="D16" t="str">
            <v>加熱処理ハム</v>
          </cell>
          <cell r="E16">
            <v>11992.36</v>
          </cell>
        </row>
        <row r="17">
          <cell r="D17" t="str">
            <v>ソーセージ</v>
          </cell>
          <cell r="E17">
            <v>1171648.9099999999</v>
          </cell>
        </row>
        <row r="18">
          <cell r="D18" t="str">
            <v>加熱処理ソーセージ</v>
          </cell>
          <cell r="E18">
            <v>756479.39999999979</v>
          </cell>
        </row>
        <row r="19">
          <cell r="D19" t="str">
            <v>ベーコン</v>
          </cell>
          <cell r="E19">
            <v>180758.39000000007</v>
          </cell>
        </row>
        <row r="20">
          <cell r="D20" t="str">
            <v>加熱処理ベーコン</v>
          </cell>
          <cell r="E20">
            <v>3.9</v>
          </cell>
        </row>
        <row r="21">
          <cell r="D21" t="str">
            <v>馬肉</v>
          </cell>
          <cell r="E21">
            <v>258943.46000000008</v>
          </cell>
        </row>
        <row r="22">
          <cell r="D22" t="str">
            <v>うさぎ肉</v>
          </cell>
          <cell r="E22">
            <v>5389.06</v>
          </cell>
        </row>
        <row r="23">
          <cell r="D23" t="str">
            <v>家きん肉</v>
          </cell>
          <cell r="E23">
            <v>47265336.469999976</v>
          </cell>
        </row>
        <row r="24">
          <cell r="D24" t="str">
            <v>その他の肉（非加熱）</v>
          </cell>
          <cell r="E24">
            <v>934553.84000000008</v>
          </cell>
        </row>
        <row r="25">
          <cell r="D25" t="str">
            <v>その他の肉（加熱処理肉）</v>
          </cell>
          <cell r="E25">
            <v>3117676.9600000004</v>
          </cell>
        </row>
        <row r="26">
          <cell r="D26" t="str">
            <v>加熱処理肉（家きん）</v>
          </cell>
          <cell r="E26">
            <v>36641818.890000001</v>
          </cell>
        </row>
        <row r="27">
          <cell r="D27" t="str">
            <v>その他の肉（加熱処理肉）（家きん）</v>
          </cell>
          <cell r="E27">
            <v>2778397.9499999997</v>
          </cell>
        </row>
        <row r="28">
          <cell r="E28">
            <v>254352500.87000006</v>
          </cell>
        </row>
        <row r="29">
          <cell r="D29" t="str">
            <v>偶蹄類の臓器牛</v>
          </cell>
          <cell r="E29">
            <v>101903.41000000003</v>
          </cell>
        </row>
        <row r="30">
          <cell r="D30" t="str">
            <v>偶蹄類の臓器豚</v>
          </cell>
          <cell r="E30">
            <v>84042.42</v>
          </cell>
        </row>
        <row r="31">
          <cell r="D31" t="str">
            <v>偶蹄類の臓器その他の偶蹄類</v>
          </cell>
          <cell r="E31">
            <v>6161.37</v>
          </cell>
        </row>
        <row r="32">
          <cell r="D32" t="str">
            <v>偶蹄類以外の臓器</v>
          </cell>
          <cell r="E32">
            <v>43189.740000000005</v>
          </cell>
        </row>
        <row r="33">
          <cell r="D33" t="str">
            <v>消化管等</v>
          </cell>
          <cell r="E33">
            <v>3109772.8100000024</v>
          </cell>
        </row>
        <row r="34">
          <cell r="D34" t="str">
            <v>ケーシング</v>
          </cell>
          <cell r="E34">
            <v>291205.83999999997</v>
          </cell>
        </row>
        <row r="35">
          <cell r="D35" t="str">
            <v>脂肪</v>
          </cell>
          <cell r="E35">
            <v>4628076.2699999996</v>
          </cell>
        </row>
        <row r="36">
          <cell r="D36" t="str">
            <v>加熱処理臓器（家きん）</v>
          </cell>
          <cell r="E36">
            <v>178300.10000000003</v>
          </cell>
        </row>
        <row r="37">
          <cell r="D37" t="str">
            <v>その他の臓器（加熱処理）（家きん）</v>
          </cell>
          <cell r="E37">
            <v>7116</v>
          </cell>
        </row>
        <row r="38">
          <cell r="E38">
            <v>8449767.9600000009</v>
          </cell>
        </row>
        <row r="39">
          <cell r="D39" t="str">
            <v>殻付卵</v>
          </cell>
          <cell r="E39">
            <v>591469.50000000012</v>
          </cell>
        </row>
        <row r="40">
          <cell r="D40" t="str">
            <v>液卵</v>
          </cell>
          <cell r="E40">
            <v>1044083.2999999997</v>
          </cell>
        </row>
        <row r="41">
          <cell r="E41">
            <v>1635552.7999999998</v>
          </cell>
        </row>
        <row r="42">
          <cell r="D42" t="str">
            <v>牛皮</v>
          </cell>
          <cell r="E42">
            <v>1915653.25</v>
          </cell>
        </row>
        <row r="43">
          <cell r="D43" t="str">
            <v>豚皮</v>
          </cell>
          <cell r="E43">
            <v>90011.199999999997</v>
          </cell>
        </row>
        <row r="44">
          <cell r="D44" t="str">
            <v>馬皮</v>
          </cell>
          <cell r="E44">
            <v>73425</v>
          </cell>
        </row>
        <row r="45">
          <cell r="D45" t="str">
            <v>うさぎ皮</v>
          </cell>
          <cell r="E45">
            <v>12150</v>
          </cell>
        </row>
        <row r="46">
          <cell r="E46">
            <v>2091239.45</v>
          </cell>
        </row>
        <row r="47">
          <cell r="D47" t="str">
            <v>山羊毛</v>
          </cell>
          <cell r="E47">
            <v>4812.91</v>
          </cell>
        </row>
        <row r="48">
          <cell r="D48" t="str">
            <v>その他の偶蹄類の毛</v>
          </cell>
          <cell r="E48">
            <v>3675</v>
          </cell>
        </row>
        <row r="49">
          <cell r="D49" t="str">
            <v>馬毛</v>
          </cell>
          <cell r="E49">
            <v>14978.2</v>
          </cell>
        </row>
        <row r="50">
          <cell r="D50" t="str">
            <v>うさぎ毛</v>
          </cell>
          <cell r="E50">
            <v>60</v>
          </cell>
        </row>
        <row r="51">
          <cell r="D51" t="str">
            <v>羽毛</v>
          </cell>
          <cell r="E51">
            <v>61085.86</v>
          </cell>
        </row>
        <row r="52">
          <cell r="E52">
            <v>84611.97</v>
          </cell>
        </row>
        <row r="53">
          <cell r="D53" t="str">
            <v>チーズ</v>
          </cell>
          <cell r="E53">
            <v>22145793.599999994</v>
          </cell>
        </row>
        <row r="54">
          <cell r="D54" t="str">
            <v>バター</v>
          </cell>
          <cell r="E54">
            <v>1138628.98</v>
          </cell>
        </row>
        <row r="55">
          <cell r="D55" t="str">
            <v>偶蹄類動物の飼料用乳製品</v>
          </cell>
          <cell r="E55">
            <v>2288876.2000000002</v>
          </cell>
        </row>
        <row r="56">
          <cell r="D56" t="str">
            <v>その他の乳製品</v>
          </cell>
          <cell r="E56">
            <v>4263501.3599999994</v>
          </cell>
        </row>
        <row r="57">
          <cell r="E57">
            <v>29836800.139999993</v>
          </cell>
        </row>
        <row r="58">
          <cell r="D58" t="str">
            <v>血粉</v>
          </cell>
          <cell r="E58">
            <v>223450.5</v>
          </cell>
        </row>
        <row r="59">
          <cell r="D59" t="str">
            <v>肉粉</v>
          </cell>
          <cell r="E59">
            <v>20089.84</v>
          </cell>
        </row>
        <row r="60">
          <cell r="E60">
            <v>243540.34</v>
          </cell>
        </row>
        <row r="61">
          <cell r="D61" t="str">
            <v>精液</v>
          </cell>
          <cell r="E61">
            <v>57761</v>
          </cell>
        </row>
        <row r="62">
          <cell r="E62">
            <v>57761</v>
          </cell>
        </row>
        <row r="63">
          <cell r="D63" t="str">
            <v>受精卵</v>
          </cell>
          <cell r="E63">
            <v>237</v>
          </cell>
        </row>
        <row r="64">
          <cell r="E64">
            <v>237</v>
          </cell>
        </row>
        <row r="65">
          <cell r="D65" t="str">
            <v>ふん・尿</v>
          </cell>
          <cell r="E65">
            <v>2</v>
          </cell>
        </row>
        <row r="66">
          <cell r="E66">
            <v>2</v>
          </cell>
        </row>
        <row r="67">
          <cell r="D67" t="str">
            <v>穀物のわら</v>
          </cell>
          <cell r="E67">
            <v>13850610</v>
          </cell>
        </row>
        <row r="68">
          <cell r="D68" t="str">
            <v>稲わら・その他</v>
          </cell>
          <cell r="E68">
            <v>147390</v>
          </cell>
        </row>
        <row r="69">
          <cell r="E69">
            <v>13998000</v>
          </cell>
        </row>
        <row r="70">
          <cell r="E70">
            <v>47352150.419999987</v>
          </cell>
        </row>
        <row r="71">
          <cell r="E71">
            <v>360369832.87</v>
          </cell>
        </row>
        <row r="72">
          <cell r="D72" t="str">
            <v>稲わら・その他</v>
          </cell>
          <cell r="E72">
            <v>231100</v>
          </cell>
        </row>
        <row r="73">
          <cell r="E73">
            <v>17079510</v>
          </cell>
        </row>
        <row r="74">
          <cell r="E74">
            <v>50700497.810000002</v>
          </cell>
        </row>
        <row r="75">
          <cell r="E75">
            <v>382704222.81000006</v>
          </cell>
        </row>
      </sheetData>
      <sheetData sheetId="3">
        <row r="1">
          <cell r="A1" t="str">
            <v>速報</v>
          </cell>
          <cell r="B1" t="str">
            <v>合計 / SURYO</v>
          </cell>
        </row>
        <row r="2">
          <cell r="A2" t="str">
            <v>骨</v>
          </cell>
          <cell r="B2">
            <v>5000</v>
          </cell>
        </row>
        <row r="3">
          <cell r="B3">
            <v>5000</v>
          </cell>
        </row>
        <row r="4">
          <cell r="A4" t="str">
            <v>牛肉</v>
          </cell>
          <cell r="B4">
            <v>665441.7300000008</v>
          </cell>
        </row>
        <row r="5">
          <cell r="A5" t="str">
            <v>豚肉</v>
          </cell>
          <cell r="B5">
            <v>189147.4</v>
          </cell>
        </row>
        <row r="6">
          <cell r="A6" t="str">
            <v>鹿肉</v>
          </cell>
          <cell r="B6">
            <v>43.2</v>
          </cell>
        </row>
        <row r="7">
          <cell r="A7" t="str">
            <v>加熱処理肉豚</v>
          </cell>
          <cell r="B7">
            <v>300</v>
          </cell>
        </row>
        <row r="8">
          <cell r="A8" t="str">
            <v>ソーセージ</v>
          </cell>
          <cell r="B8">
            <v>518.4</v>
          </cell>
        </row>
        <row r="9">
          <cell r="A9" t="str">
            <v>ベーコン</v>
          </cell>
          <cell r="B9">
            <v>600</v>
          </cell>
        </row>
        <row r="10">
          <cell r="A10" t="str">
            <v>家きん肉</v>
          </cell>
          <cell r="B10">
            <v>212523.59999999998</v>
          </cell>
        </row>
        <row r="11">
          <cell r="A11" t="str">
            <v>その他の肉（非加熱）</v>
          </cell>
          <cell r="B11">
            <v>59031.98</v>
          </cell>
        </row>
        <row r="12">
          <cell r="B12">
            <v>1127606.3100000008</v>
          </cell>
        </row>
        <row r="13">
          <cell r="A13" t="str">
            <v>偶蹄類の臓器牛</v>
          </cell>
          <cell r="B13">
            <v>11.7</v>
          </cell>
        </row>
        <row r="14">
          <cell r="A14" t="str">
            <v>偶蹄類の臓器豚</v>
          </cell>
          <cell r="B14">
            <v>12200</v>
          </cell>
        </row>
        <row r="15">
          <cell r="A15" t="str">
            <v>偶蹄類以外の臓器</v>
          </cell>
          <cell r="B15">
            <v>2526</v>
          </cell>
        </row>
        <row r="16">
          <cell r="A16" t="str">
            <v>消化管等</v>
          </cell>
          <cell r="B16">
            <v>12202.8</v>
          </cell>
        </row>
        <row r="17">
          <cell r="A17" t="str">
            <v>脂肪</v>
          </cell>
          <cell r="B17">
            <v>2934.3</v>
          </cell>
        </row>
        <row r="18">
          <cell r="B18">
            <v>29874.799999999999</v>
          </cell>
        </row>
        <row r="19">
          <cell r="A19" t="str">
            <v>殻付卵</v>
          </cell>
          <cell r="B19">
            <v>1490766.6200000003</v>
          </cell>
        </row>
        <row r="20">
          <cell r="A20" t="str">
            <v>その他の卵</v>
          </cell>
          <cell r="B20">
            <v>275.72000000000003</v>
          </cell>
        </row>
        <row r="21">
          <cell r="B21">
            <v>1491042.3400000003</v>
          </cell>
        </row>
        <row r="22">
          <cell r="A22" t="str">
            <v>牛皮</v>
          </cell>
          <cell r="B22">
            <v>1476539</v>
          </cell>
        </row>
        <row r="23">
          <cell r="A23" t="str">
            <v>豚皮</v>
          </cell>
          <cell r="B23">
            <v>5146307</v>
          </cell>
        </row>
        <row r="24">
          <cell r="B24">
            <v>6622846</v>
          </cell>
        </row>
        <row r="25">
          <cell r="A25" t="str">
            <v>羽毛</v>
          </cell>
          <cell r="B25">
            <v>32543.48</v>
          </cell>
        </row>
        <row r="26">
          <cell r="A26" t="str">
            <v>その他の毛</v>
          </cell>
          <cell r="B26">
            <v>7627</v>
          </cell>
        </row>
        <row r="27">
          <cell r="B27">
            <v>40170.479999999996</v>
          </cell>
        </row>
        <row r="28">
          <cell r="A28" t="str">
            <v>チーズ</v>
          </cell>
          <cell r="B28">
            <v>122.4</v>
          </cell>
        </row>
        <row r="29">
          <cell r="A29" t="str">
            <v>その他の乳製品</v>
          </cell>
          <cell r="B29">
            <v>562572.52</v>
          </cell>
        </row>
        <row r="30">
          <cell r="B30">
            <v>562694.92000000004</v>
          </cell>
        </row>
        <row r="31">
          <cell r="A31" t="str">
            <v>精液</v>
          </cell>
          <cell r="B31">
            <v>6</v>
          </cell>
        </row>
        <row r="32">
          <cell r="B32">
            <v>6</v>
          </cell>
        </row>
        <row r="33">
          <cell r="A33" t="str">
            <v>その他のもの</v>
          </cell>
          <cell r="B33">
            <v>3352212.3599999989</v>
          </cell>
        </row>
        <row r="34">
          <cell r="A34" t="str">
            <v>その他の畜産物</v>
          </cell>
          <cell r="B34">
            <v>178856.21000000002</v>
          </cell>
        </row>
        <row r="35">
          <cell r="A35" t="str">
            <v>血清</v>
          </cell>
          <cell r="B35">
            <v>60.58</v>
          </cell>
        </row>
        <row r="36">
          <cell r="B36">
            <v>3531129.149999999</v>
          </cell>
        </row>
        <row r="37">
          <cell r="B37">
            <v>13410370.000000002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view="pageBreakPreview" topLeftCell="A10" zoomScaleNormal="100" zoomScaleSheetLayoutView="100" workbookViewId="0">
      <selection activeCell="E40" sqref="E40"/>
    </sheetView>
  </sheetViews>
  <sheetFormatPr defaultRowHeight="13.5"/>
  <cols>
    <col min="1" max="1" width="2.375" style="148" customWidth="1"/>
    <col min="2" max="2" width="30" style="148" customWidth="1"/>
    <col min="3" max="3" width="15.625" style="148" customWidth="1"/>
    <col min="4" max="4" width="17.75" style="148" customWidth="1"/>
    <col min="5" max="5" width="17.125" style="148" customWidth="1"/>
    <col min="6" max="16" width="9" style="148"/>
    <col min="17" max="17" width="9.375" style="148" customWidth="1"/>
    <col min="18" max="16384" width="9" style="148"/>
  </cols>
  <sheetData>
    <row r="2" spans="2:6" ht="18.75">
      <c r="B2" s="147" t="s">
        <v>431</v>
      </c>
      <c r="C2" s="147"/>
    </row>
    <row r="4" spans="2:6" ht="14.25" thickBot="1">
      <c r="E4" s="149" t="s">
        <v>387</v>
      </c>
    </row>
    <row r="5" spans="2:6" ht="18" thickBot="1">
      <c r="B5" s="150"/>
      <c r="C5" s="151" t="s">
        <v>388</v>
      </c>
      <c r="D5" s="152" t="s">
        <v>389</v>
      </c>
      <c r="E5" s="152" t="s">
        <v>390</v>
      </c>
    </row>
    <row r="6" spans="2:6" ht="14.25">
      <c r="B6" s="197" t="s">
        <v>391</v>
      </c>
      <c r="C6" s="153" t="s">
        <v>392</v>
      </c>
      <c r="D6" s="154" t="s">
        <v>393</v>
      </c>
      <c r="E6" s="155" t="s">
        <v>393</v>
      </c>
    </row>
    <row r="7" spans="2:6" ht="14.25">
      <c r="B7" s="198"/>
      <c r="C7" s="156" t="s">
        <v>394</v>
      </c>
      <c r="D7" s="157" t="s">
        <v>393</v>
      </c>
      <c r="E7" s="154" t="s">
        <v>393</v>
      </c>
    </row>
    <row r="8" spans="2:6" ht="14.25">
      <c r="B8" s="198"/>
      <c r="C8" s="158" t="s">
        <v>395</v>
      </c>
      <c r="D8" s="157" t="s">
        <v>393</v>
      </c>
      <c r="E8" s="159" t="s">
        <v>393</v>
      </c>
    </row>
    <row r="9" spans="2:6" ht="14.25">
      <c r="B9" s="198"/>
      <c r="C9" s="158" t="s">
        <v>396</v>
      </c>
      <c r="D9" s="157" t="s">
        <v>393</v>
      </c>
      <c r="E9" s="159" t="s">
        <v>393</v>
      </c>
    </row>
    <row r="10" spans="2:6" ht="14.25">
      <c r="B10" s="199"/>
      <c r="C10" s="158" t="s">
        <v>397</v>
      </c>
      <c r="D10" s="157" t="s">
        <v>393</v>
      </c>
      <c r="E10" s="160" t="s">
        <v>393</v>
      </c>
    </row>
    <row r="11" spans="2:6" ht="14.25">
      <c r="B11" s="200" t="s">
        <v>398</v>
      </c>
      <c r="C11" s="161" t="s">
        <v>399</v>
      </c>
      <c r="D11" s="162">
        <v>140</v>
      </c>
      <c r="E11" s="163" t="s">
        <v>393</v>
      </c>
    </row>
    <row r="12" spans="2:6" ht="14.25">
      <c r="B12" s="199"/>
      <c r="C12" s="164" t="s">
        <v>397</v>
      </c>
      <c r="D12" s="165" t="s">
        <v>393</v>
      </c>
      <c r="E12" s="166" t="s">
        <v>393</v>
      </c>
    </row>
    <row r="13" spans="2:6" ht="14.25">
      <c r="B13" s="167" t="s">
        <v>400</v>
      </c>
      <c r="C13" s="168"/>
      <c r="D13" s="165">
        <v>45</v>
      </c>
      <c r="E13" s="165" t="s">
        <v>393</v>
      </c>
    </row>
    <row r="14" spans="2:6" ht="14.25">
      <c r="B14" s="169" t="s">
        <v>401</v>
      </c>
      <c r="C14" s="170"/>
      <c r="D14" s="165" t="s">
        <v>393</v>
      </c>
      <c r="E14" s="171" t="s">
        <v>393</v>
      </c>
      <c r="F14" s="172"/>
    </row>
    <row r="15" spans="2:6" ht="15" thickBot="1">
      <c r="B15" s="173" t="s">
        <v>402</v>
      </c>
      <c r="C15" s="174"/>
      <c r="D15" s="175" t="s">
        <v>393</v>
      </c>
      <c r="E15" s="176" t="s">
        <v>393</v>
      </c>
    </row>
    <row r="16" spans="2:6" ht="14.25">
      <c r="B16" s="201" t="s">
        <v>403</v>
      </c>
      <c r="C16" s="153" t="s">
        <v>399</v>
      </c>
      <c r="D16" s="154" t="s">
        <v>393</v>
      </c>
      <c r="E16" s="155" t="s">
        <v>393</v>
      </c>
    </row>
    <row r="17" spans="2:5" ht="14.25">
      <c r="B17" s="202"/>
      <c r="C17" s="177" t="s">
        <v>404</v>
      </c>
      <c r="D17" s="157">
        <v>9</v>
      </c>
      <c r="E17" s="178" t="s">
        <v>393</v>
      </c>
    </row>
    <row r="18" spans="2:5" ht="14.25">
      <c r="B18" s="202"/>
      <c r="C18" s="177" t="s">
        <v>405</v>
      </c>
      <c r="D18" s="157">
        <v>44</v>
      </c>
      <c r="E18" s="178">
        <v>4</v>
      </c>
    </row>
    <row r="19" spans="2:5" ht="14.25">
      <c r="B19" s="203"/>
      <c r="C19" s="177" t="s">
        <v>395</v>
      </c>
      <c r="D19" s="157">
        <v>292</v>
      </c>
      <c r="E19" s="178" t="s">
        <v>393</v>
      </c>
    </row>
    <row r="20" spans="2:5" ht="14.25">
      <c r="B20" s="203"/>
      <c r="C20" s="177" t="s">
        <v>396</v>
      </c>
      <c r="D20" s="157" t="s">
        <v>393</v>
      </c>
      <c r="E20" s="179" t="s">
        <v>393</v>
      </c>
    </row>
    <row r="21" spans="2:5" ht="14.25">
      <c r="B21" s="203"/>
      <c r="C21" s="158" t="s">
        <v>397</v>
      </c>
      <c r="D21" s="157" t="s">
        <v>393</v>
      </c>
      <c r="E21" s="178" t="s">
        <v>393</v>
      </c>
    </row>
    <row r="22" spans="2:5" ht="15" thickBot="1">
      <c r="B22" s="180" t="s">
        <v>406</v>
      </c>
      <c r="C22" s="181"/>
      <c r="D22" s="175" t="s">
        <v>393</v>
      </c>
      <c r="E22" s="175" t="s">
        <v>393</v>
      </c>
    </row>
    <row r="23" spans="2:5" ht="15" thickBot="1">
      <c r="B23" s="182" t="s">
        <v>407</v>
      </c>
      <c r="C23" s="183"/>
      <c r="D23" s="184">
        <v>58</v>
      </c>
      <c r="E23" s="184">
        <v>7</v>
      </c>
    </row>
    <row r="24" spans="2:5" ht="14.25">
      <c r="B24" s="185" t="s">
        <v>408</v>
      </c>
      <c r="C24" s="168"/>
      <c r="D24" s="171" t="s">
        <v>393</v>
      </c>
      <c r="E24" s="165" t="s">
        <v>393</v>
      </c>
    </row>
    <row r="25" spans="2:5" ht="14.25">
      <c r="B25" s="169" t="s">
        <v>409</v>
      </c>
      <c r="C25" s="170"/>
      <c r="D25" s="171" t="s">
        <v>393</v>
      </c>
      <c r="E25" s="171" t="s">
        <v>393</v>
      </c>
    </row>
    <row r="26" spans="2:5" ht="14.25">
      <c r="B26" s="169" t="s">
        <v>410</v>
      </c>
      <c r="C26" s="170"/>
      <c r="D26" s="171" t="s">
        <v>393</v>
      </c>
      <c r="E26" s="171" t="s">
        <v>393</v>
      </c>
    </row>
    <row r="27" spans="2:5" ht="14.25">
      <c r="B27" s="169" t="s">
        <v>411</v>
      </c>
      <c r="C27" s="170"/>
      <c r="D27" s="171" t="s">
        <v>393</v>
      </c>
      <c r="E27" s="186" t="s">
        <v>393</v>
      </c>
    </row>
    <row r="28" spans="2:5" ht="14.25">
      <c r="B28" s="169" t="s">
        <v>412</v>
      </c>
      <c r="C28" s="170"/>
      <c r="D28" s="186" t="s">
        <v>393</v>
      </c>
      <c r="E28" s="186" t="s">
        <v>393</v>
      </c>
    </row>
    <row r="29" spans="2:5" ht="14.25">
      <c r="B29" s="169" t="s">
        <v>413</v>
      </c>
      <c r="C29" s="170"/>
      <c r="D29" s="171" t="s">
        <v>393</v>
      </c>
      <c r="E29" s="171" t="s">
        <v>393</v>
      </c>
    </row>
    <row r="30" spans="2:5" ht="14.25">
      <c r="B30" s="173" t="s">
        <v>414</v>
      </c>
      <c r="C30" s="174"/>
      <c r="D30" s="171" t="s">
        <v>393</v>
      </c>
      <c r="E30" s="171" t="s">
        <v>393</v>
      </c>
    </row>
    <row r="31" spans="2:5" ht="14.25">
      <c r="B31" s="169" t="s">
        <v>415</v>
      </c>
      <c r="C31" s="170"/>
      <c r="D31" s="171" t="s">
        <v>393</v>
      </c>
      <c r="E31" s="171" t="s">
        <v>393</v>
      </c>
    </row>
    <row r="32" spans="2:5" ht="15" thickBot="1">
      <c r="B32" s="180" t="s">
        <v>416</v>
      </c>
      <c r="C32" s="181"/>
      <c r="D32" s="176" t="s">
        <v>393</v>
      </c>
      <c r="E32" s="176" t="s">
        <v>393</v>
      </c>
    </row>
    <row r="33" spans="2:5" ht="14.25">
      <c r="B33" s="167" t="s">
        <v>417</v>
      </c>
      <c r="C33" s="187"/>
      <c r="D33" s="188">
        <v>22503</v>
      </c>
      <c r="E33" s="188" t="s">
        <v>393</v>
      </c>
    </row>
    <row r="34" spans="2:5" ht="15" thickBot="1">
      <c r="B34" s="189" t="s">
        <v>418</v>
      </c>
      <c r="C34" s="181"/>
      <c r="D34" s="190" t="s">
        <v>393</v>
      </c>
      <c r="E34" s="191" t="s">
        <v>393</v>
      </c>
    </row>
    <row r="35" spans="2:5" ht="15" thickBot="1">
      <c r="B35" s="182" t="s">
        <v>419</v>
      </c>
      <c r="C35" s="192"/>
      <c r="D35" s="165" t="s">
        <v>393</v>
      </c>
      <c r="E35" s="193" t="s">
        <v>393</v>
      </c>
    </row>
    <row r="36" spans="2:5" ht="15" thickBot="1">
      <c r="B36" s="182" t="s">
        <v>420</v>
      </c>
      <c r="C36" s="183"/>
      <c r="D36" s="184" t="s">
        <v>432</v>
      </c>
      <c r="E36" s="165" t="s">
        <v>393</v>
      </c>
    </row>
    <row r="37" spans="2:5" ht="15" thickBot="1">
      <c r="B37" s="182" t="s">
        <v>421</v>
      </c>
      <c r="C37" s="183"/>
      <c r="D37" s="194"/>
      <c r="E37" s="184">
        <v>11406</v>
      </c>
    </row>
    <row r="38" spans="2:5" ht="14.25">
      <c r="B38" s="167" t="s">
        <v>422</v>
      </c>
      <c r="C38" s="195"/>
      <c r="D38" s="196">
        <v>587</v>
      </c>
      <c r="E38" s="165">
        <v>778</v>
      </c>
    </row>
    <row r="39" spans="2:5" ht="14.25">
      <c r="B39" s="169" t="s">
        <v>423</v>
      </c>
      <c r="C39" s="170"/>
      <c r="D39" s="171">
        <v>381</v>
      </c>
      <c r="E39" s="171">
        <v>394</v>
      </c>
    </row>
    <row r="40" spans="2:5" ht="14.25">
      <c r="B40" s="169" t="s">
        <v>424</v>
      </c>
      <c r="C40" s="170"/>
      <c r="D40" s="171" t="s">
        <v>393</v>
      </c>
      <c r="E40" s="171" t="s">
        <v>393</v>
      </c>
    </row>
    <row r="41" spans="2:5" ht="14.25">
      <c r="B41" s="169" t="s">
        <v>425</v>
      </c>
      <c r="C41" s="170"/>
      <c r="D41" s="171" t="s">
        <v>393</v>
      </c>
      <c r="E41" s="171" t="s">
        <v>393</v>
      </c>
    </row>
    <row r="42" spans="2:5" ht="15" thickBot="1">
      <c r="B42" s="173" t="s">
        <v>426</v>
      </c>
      <c r="C42" s="181"/>
      <c r="D42" s="175" t="s">
        <v>393</v>
      </c>
      <c r="E42" s="175" t="s">
        <v>393</v>
      </c>
    </row>
    <row r="43" spans="2:5" ht="15" thickBot="1">
      <c r="B43" s="182" t="s">
        <v>427</v>
      </c>
      <c r="C43" s="183"/>
      <c r="D43" s="175">
        <v>768</v>
      </c>
      <c r="E43" s="194"/>
    </row>
    <row r="44" spans="2:5">
      <c r="D44" s="172"/>
    </row>
    <row r="45" spans="2:5">
      <c r="B45" s="148" t="s">
        <v>428</v>
      </c>
    </row>
    <row r="46" spans="2:5">
      <c r="B46" s="148" t="s">
        <v>429</v>
      </c>
    </row>
    <row r="47" spans="2:5">
      <c r="B47" s="148" t="s">
        <v>430</v>
      </c>
    </row>
  </sheetData>
  <mergeCells count="3">
    <mergeCell ref="B6:B10"/>
    <mergeCell ref="B11:B12"/>
    <mergeCell ref="B16:B21"/>
  </mergeCells>
  <phoneticPr fontId="5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319D6-6545-4DD7-A8AD-2588950A2860}">
  <sheetPr codeName="Sheet1">
    <pageSetUpPr fitToPage="1"/>
  </sheetPr>
  <dimension ref="A1:P118"/>
  <sheetViews>
    <sheetView view="pageBreakPreview" zoomScale="55" zoomScaleNormal="55" zoomScaleSheetLayoutView="55" workbookViewId="0">
      <selection activeCell="Z14" sqref="Z14"/>
    </sheetView>
  </sheetViews>
  <sheetFormatPr defaultRowHeight="13.5"/>
  <cols>
    <col min="1" max="1" width="12.625" customWidth="1"/>
    <col min="2" max="7" width="16.625" customWidth="1"/>
    <col min="8" max="8" width="22.75" customWidth="1"/>
    <col min="9" max="9" width="3.25" customWidth="1"/>
    <col min="11" max="11" width="26.625" hidden="1" customWidth="1"/>
    <col min="12" max="12" width="9" style="2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26.25" customHeight="1" thickBot="1">
      <c r="A1" s="210" t="s">
        <v>306</v>
      </c>
      <c r="B1" s="210"/>
      <c r="C1" s="210"/>
      <c r="D1" s="210"/>
      <c r="E1" s="210"/>
      <c r="F1" s="100"/>
      <c r="G1" s="211" t="s">
        <v>307</v>
      </c>
      <c r="H1" s="211"/>
      <c r="I1" s="1"/>
      <c r="M1" t="s">
        <v>2</v>
      </c>
      <c r="N1" t="s">
        <v>3</v>
      </c>
    </row>
    <row r="2" spans="1:16" ht="29.1" customHeight="1" thickBot="1">
      <c r="A2" s="206" t="s">
        <v>308</v>
      </c>
      <c r="B2" s="101" t="s">
        <v>5</v>
      </c>
      <c r="C2" s="102" t="s">
        <v>6</v>
      </c>
      <c r="D2" s="102" t="s">
        <v>7</v>
      </c>
      <c r="E2" s="102" t="s">
        <v>8</v>
      </c>
      <c r="F2" s="102" t="s">
        <v>11</v>
      </c>
      <c r="G2" s="102" t="s">
        <v>42</v>
      </c>
      <c r="H2" s="103" t="s">
        <v>3</v>
      </c>
      <c r="I2" s="6"/>
      <c r="K2" s="7" t="s">
        <v>5</v>
      </c>
      <c r="L2" s="8" t="s">
        <v>309</v>
      </c>
      <c r="M2" t="s">
        <v>5</v>
      </c>
      <c r="N2" s="104">
        <f>VLOOKUP(M2,'[1]輸入畜産物ピボット(同一データを2カ所に貼る)'!$D$2:$E$120,2,FALSE)</f>
        <v>1047276.52</v>
      </c>
      <c r="O2" t="s">
        <v>310</v>
      </c>
    </row>
    <row r="3" spans="1:16" s="15" customFormat="1" ht="29.1" customHeight="1" thickBot="1">
      <c r="A3" s="207"/>
      <c r="B3" s="9">
        <v>1047276.52</v>
      </c>
      <c r="C3" s="10">
        <v>1087278.4000000001</v>
      </c>
      <c r="D3" s="10">
        <v>10038.370000000001</v>
      </c>
      <c r="E3" s="11">
        <v>59075.62999999999</v>
      </c>
      <c r="F3" s="12">
        <v>64000</v>
      </c>
      <c r="G3" s="12" t="s">
        <v>386</v>
      </c>
      <c r="H3" s="105">
        <v>2267668.92</v>
      </c>
      <c r="I3" s="14"/>
      <c r="K3" s="14" t="s">
        <v>6</v>
      </c>
      <c r="L3" s="2" t="s">
        <v>311</v>
      </c>
      <c r="M3" s="15" t="s">
        <v>6</v>
      </c>
      <c r="N3" s="104">
        <f>VLOOKUP(M3,'[1]輸入畜産物ピボット(同一データを2カ所に貼る)'!$D$2:$E$120,2,FALSE)</f>
        <v>1087278.4000000001</v>
      </c>
      <c r="O3" s="15" t="s">
        <v>15</v>
      </c>
    </row>
    <row r="4" spans="1:16" ht="29.1" customHeight="1">
      <c r="A4" s="206" t="s">
        <v>312</v>
      </c>
      <c r="B4" s="101" t="s">
        <v>22</v>
      </c>
      <c r="C4" s="102" t="s">
        <v>23</v>
      </c>
      <c r="D4" s="102" t="s">
        <v>24</v>
      </c>
      <c r="E4" s="102" t="s">
        <v>25</v>
      </c>
      <c r="F4" s="102" t="s">
        <v>313</v>
      </c>
      <c r="G4" s="102" t="s">
        <v>27</v>
      </c>
      <c r="H4" s="106" t="s">
        <v>69</v>
      </c>
      <c r="I4" s="22"/>
      <c r="K4" s="7" t="s">
        <v>7</v>
      </c>
      <c r="L4" s="2" t="s">
        <v>314</v>
      </c>
      <c r="M4" t="s">
        <v>7</v>
      </c>
      <c r="N4" s="104">
        <f>VLOOKUP(M4,'[1]輸入畜産物ピボット(同一データを2カ所に貼る)'!$D$2:$E$120,2,FALSE)</f>
        <v>10038.370000000001</v>
      </c>
      <c r="O4" t="s">
        <v>18</v>
      </c>
    </row>
    <row r="5" spans="1:16" s="15" customFormat="1" ht="29.1" customHeight="1">
      <c r="A5" s="207"/>
      <c r="B5" s="9">
        <v>52677300.089999855</v>
      </c>
      <c r="C5" s="10">
        <v>105215688.10000019</v>
      </c>
      <c r="D5" s="10">
        <v>2205162.069999998</v>
      </c>
      <c r="E5" s="10">
        <v>58844.93</v>
      </c>
      <c r="F5" s="10">
        <v>1341.58</v>
      </c>
      <c r="G5" s="10" t="s">
        <v>386</v>
      </c>
      <c r="H5" s="43">
        <v>157459.75</v>
      </c>
      <c r="I5" s="6"/>
      <c r="K5" s="14" t="s">
        <v>8</v>
      </c>
      <c r="L5" s="2" t="s">
        <v>315</v>
      </c>
      <c r="M5" s="29" t="s">
        <v>8</v>
      </c>
      <c r="N5" s="104">
        <f>VLOOKUP(M5,'[1]輸入畜産物ピボット(同一データを2カ所に貼る)'!$D$2:$E$120,2,FALSE)</f>
        <v>59075.62999999999</v>
      </c>
      <c r="O5" s="29" t="s">
        <v>20</v>
      </c>
      <c r="P5" s="29">
        <f>SUM(N2:N5)</f>
        <v>2203668.92</v>
      </c>
    </row>
    <row r="6" spans="1:16" ht="29.1" customHeight="1">
      <c r="A6" s="207"/>
      <c r="B6" s="107" t="s">
        <v>74</v>
      </c>
      <c r="C6" s="108" t="s">
        <v>316</v>
      </c>
      <c r="D6" s="108" t="s">
        <v>89</v>
      </c>
      <c r="E6" s="109" t="s">
        <v>95</v>
      </c>
      <c r="F6" s="108" t="s">
        <v>33</v>
      </c>
      <c r="G6" s="108" t="s">
        <v>108</v>
      </c>
      <c r="H6" s="110" t="s">
        <v>34</v>
      </c>
      <c r="I6" s="7"/>
      <c r="K6" s="7" t="s">
        <v>9</v>
      </c>
      <c r="L6" s="8"/>
      <c r="M6" s="30" t="s">
        <v>9</v>
      </c>
      <c r="N6" s="104" t="e">
        <f>VLOOKUP(M6,'[1]輸入畜産物ピボット(同一データを2カ所に貼る)'!$D$2:$E$120,2,FALSE)</f>
        <v>#N/A</v>
      </c>
      <c r="O6" t="s">
        <v>30</v>
      </c>
    </row>
    <row r="7" spans="1:16" s="15" customFormat="1" ht="29.1" customHeight="1">
      <c r="A7" s="207"/>
      <c r="B7" s="36">
        <v>618645.03</v>
      </c>
      <c r="C7" s="37" t="s">
        <v>386</v>
      </c>
      <c r="D7" s="10">
        <v>295059.72999999986</v>
      </c>
      <c r="E7" s="10">
        <v>11992.36</v>
      </c>
      <c r="F7" s="10">
        <v>1171648.9099999999</v>
      </c>
      <c r="G7" s="10">
        <v>756479.39999999979</v>
      </c>
      <c r="H7" s="13">
        <v>180758.39000000007</v>
      </c>
      <c r="I7" s="31"/>
      <c r="K7" s="14" t="s">
        <v>317</v>
      </c>
      <c r="L7" s="2"/>
      <c r="M7" s="32" t="s">
        <v>10</v>
      </c>
      <c r="N7" s="104" t="e">
        <f>VLOOKUP(M7,'[1]輸入畜産物ピボット(同一データを2カ所に貼る)'!$D$2:$E$120,2,FALSE)</f>
        <v>#N/A</v>
      </c>
      <c r="O7" s="15" t="s">
        <v>32</v>
      </c>
    </row>
    <row r="8" spans="1:16" ht="29.1" customHeight="1">
      <c r="A8" s="207"/>
      <c r="B8" s="107" t="s">
        <v>118</v>
      </c>
      <c r="C8" s="108" t="s">
        <v>122</v>
      </c>
      <c r="D8" s="108" t="s">
        <v>136</v>
      </c>
      <c r="E8" s="108" t="s">
        <v>37</v>
      </c>
      <c r="F8" s="111" t="s">
        <v>145</v>
      </c>
      <c r="G8" s="111" t="s">
        <v>148</v>
      </c>
      <c r="H8" s="112" t="s">
        <v>318</v>
      </c>
      <c r="I8" s="7"/>
      <c r="K8" s="7" t="s">
        <v>11</v>
      </c>
      <c r="L8" s="8" t="s">
        <v>319</v>
      </c>
      <c r="M8" s="30" t="s">
        <v>11</v>
      </c>
      <c r="N8" s="104">
        <f>VLOOKUP(M8,'[1]輸入畜産物ピボット(同一データを2カ所に貼る)'!$D$2:$E$120,2,FALSE)</f>
        <v>64000</v>
      </c>
      <c r="O8" t="s">
        <v>41</v>
      </c>
    </row>
    <row r="9" spans="1:16" s="15" customFormat="1" ht="29.1" customHeight="1" thickBot="1">
      <c r="A9" s="207"/>
      <c r="B9" s="51">
        <v>3.9</v>
      </c>
      <c r="C9" s="52">
        <v>258943.46000000008</v>
      </c>
      <c r="D9" s="52">
        <v>5389.06</v>
      </c>
      <c r="E9" s="52">
        <v>47265336.469999976</v>
      </c>
      <c r="F9" s="52" t="s">
        <v>386</v>
      </c>
      <c r="G9" s="69">
        <v>934553.84000000008</v>
      </c>
      <c r="H9" s="13">
        <v>3117676.9600000004</v>
      </c>
      <c r="I9" s="14"/>
      <c r="K9" s="14" t="s">
        <v>42</v>
      </c>
      <c r="L9" s="38" t="s">
        <v>43</v>
      </c>
      <c r="M9" s="32" t="s">
        <v>42</v>
      </c>
      <c r="N9" s="104" t="e">
        <f>VLOOKUP(M9,'[1]輸入畜産物ピボット(同一データを2カ所に貼る)'!$D$2:$E$120,2,FALSE)</f>
        <v>#N/A</v>
      </c>
      <c r="O9" s="15" t="s">
        <v>44</v>
      </c>
    </row>
    <row r="10" spans="1:16" ht="29.1" customHeight="1" thickBot="1">
      <c r="A10" s="207"/>
      <c r="B10" s="113" t="s">
        <v>320</v>
      </c>
      <c r="C10" s="111" t="s">
        <v>177</v>
      </c>
      <c r="D10" s="40"/>
      <c r="E10" s="41"/>
      <c r="F10" s="42"/>
      <c r="G10" s="43"/>
      <c r="H10" s="103" t="s">
        <v>3</v>
      </c>
      <c r="I10" s="7"/>
      <c r="K10" s="7" t="s">
        <v>22</v>
      </c>
      <c r="L10" s="2" t="s">
        <v>321</v>
      </c>
      <c r="M10" t="s">
        <v>22</v>
      </c>
      <c r="N10" s="104">
        <f>VLOOKUP(M10,'[1]輸入畜産物ピボット(同一データを2カ所に貼る)'!$D$2:$E$120,2,FALSE)</f>
        <v>52677300.089999855</v>
      </c>
      <c r="O10" t="s">
        <v>45</v>
      </c>
    </row>
    <row r="11" spans="1:16" s="15" customFormat="1" ht="29.1" customHeight="1" thickBot="1">
      <c r="A11" s="208"/>
      <c r="B11" s="44">
        <v>36641818.890000001</v>
      </c>
      <c r="C11" s="45">
        <v>2778397.9499999997</v>
      </c>
      <c r="D11" s="45"/>
      <c r="E11" s="45"/>
      <c r="F11" s="45"/>
      <c r="G11" s="45"/>
      <c r="H11" s="114">
        <v>254352500.87000006</v>
      </c>
      <c r="I11" s="14"/>
      <c r="K11" s="14" t="s">
        <v>23</v>
      </c>
      <c r="L11" s="2" t="s">
        <v>300</v>
      </c>
      <c r="M11" s="15" t="s">
        <v>23</v>
      </c>
      <c r="N11" s="104">
        <f>VLOOKUP(M11,'[1]輸入畜産物ピボット(同一データを2カ所に貼る)'!$D$2:$E$120,2,FALSE)</f>
        <v>105215688.10000019</v>
      </c>
      <c r="O11" s="15" t="s">
        <v>47</v>
      </c>
    </row>
    <row r="12" spans="1:16" ht="29.1" customHeight="1">
      <c r="A12" s="212" t="s">
        <v>322</v>
      </c>
      <c r="B12" s="115" t="s">
        <v>323</v>
      </c>
      <c r="C12" s="116" t="s">
        <v>324</v>
      </c>
      <c r="D12" s="116" t="s">
        <v>325</v>
      </c>
      <c r="E12" s="102" t="s">
        <v>326</v>
      </c>
      <c r="F12" s="102" t="s">
        <v>327</v>
      </c>
      <c r="G12" s="102" t="s">
        <v>328</v>
      </c>
      <c r="H12" s="106" t="s">
        <v>210</v>
      </c>
      <c r="I12" s="49"/>
      <c r="K12" s="7" t="s">
        <v>24</v>
      </c>
      <c r="L12" s="2" t="s">
        <v>329</v>
      </c>
      <c r="M12" t="s">
        <v>24</v>
      </c>
      <c r="N12" s="104">
        <f>VLOOKUP(M12,'[1]輸入畜産物ピボット(同一データを2カ所に貼る)'!$D$2:$E$120,2,FALSE)</f>
        <v>2205162.069999998</v>
      </c>
      <c r="O12" t="s">
        <v>57</v>
      </c>
    </row>
    <row r="13" spans="1:16" s="15" customFormat="1" ht="29.1" customHeight="1">
      <c r="A13" s="213"/>
      <c r="B13" s="9">
        <v>101903.41000000003</v>
      </c>
      <c r="C13" s="10">
        <v>84042.42</v>
      </c>
      <c r="D13" s="10">
        <v>6161.37</v>
      </c>
      <c r="E13" s="10" t="s">
        <v>386</v>
      </c>
      <c r="F13" s="10" t="s">
        <v>386</v>
      </c>
      <c r="G13" s="10" t="s">
        <v>386</v>
      </c>
      <c r="H13" s="13">
        <v>43189.740000000005</v>
      </c>
      <c r="I13" s="14"/>
      <c r="K13" s="14" t="s">
        <v>25</v>
      </c>
      <c r="L13" s="38" t="s">
        <v>330</v>
      </c>
      <c r="M13" s="15" t="s">
        <v>25</v>
      </c>
      <c r="N13" s="104">
        <f>VLOOKUP(M13,'[1]輸入畜産物ピボット(同一データを2カ所に貼る)'!$D$2:$E$120,2,FALSE)</f>
        <v>58844.93</v>
      </c>
      <c r="O13" s="15" t="s">
        <v>59</v>
      </c>
    </row>
    <row r="14" spans="1:16" ht="29.1" customHeight="1">
      <c r="A14" s="213"/>
      <c r="B14" s="117" t="s">
        <v>214</v>
      </c>
      <c r="C14" s="109" t="s">
        <v>331</v>
      </c>
      <c r="D14" s="109" t="s">
        <v>220</v>
      </c>
      <c r="E14" s="108" t="s">
        <v>223</v>
      </c>
      <c r="F14" s="108" t="s">
        <v>226</v>
      </c>
      <c r="G14" s="111" t="s">
        <v>230</v>
      </c>
      <c r="H14" s="110" t="s">
        <v>332</v>
      </c>
      <c r="I14" s="49"/>
      <c r="K14" s="7" t="s">
        <v>26</v>
      </c>
      <c r="L14" s="8" t="s">
        <v>333</v>
      </c>
      <c r="M14" t="s">
        <v>313</v>
      </c>
      <c r="N14" s="104">
        <f>VLOOKUP(M14,'[1]輸入畜産物ピボット(同一データを2カ所に貼る)'!$D$2:$E$120,2,FALSE)</f>
        <v>1341.58</v>
      </c>
      <c r="O14" t="s">
        <v>59</v>
      </c>
    </row>
    <row r="15" spans="1:16" s="15" customFormat="1" ht="29.1" customHeight="1" thickBot="1">
      <c r="A15" s="213"/>
      <c r="B15" s="51">
        <v>3109772.8100000024</v>
      </c>
      <c r="C15" s="52" t="s">
        <v>386</v>
      </c>
      <c r="D15" s="52">
        <v>291205.83999999997</v>
      </c>
      <c r="E15" s="52">
        <v>4628076.2699999996</v>
      </c>
      <c r="F15" s="52" t="s">
        <v>386</v>
      </c>
      <c r="G15" s="12" t="s">
        <v>386</v>
      </c>
      <c r="H15" s="13">
        <v>178300.10000000003</v>
      </c>
      <c r="I15" s="14"/>
      <c r="K15" s="14" t="s">
        <v>63</v>
      </c>
      <c r="L15" s="2" t="s">
        <v>62</v>
      </c>
      <c r="M15" s="15" t="s">
        <v>63</v>
      </c>
      <c r="N15" s="104" t="e">
        <f>VLOOKUP(M15,'[1]輸入畜産物ピボット(同一データを2カ所に貼る)'!$D$2:$E$120,2,FALSE)</f>
        <v>#N/A</v>
      </c>
      <c r="O15" s="15" t="s">
        <v>64</v>
      </c>
    </row>
    <row r="16" spans="1:16" ht="29.1" customHeight="1" thickBot="1">
      <c r="A16" s="213"/>
      <c r="B16" s="108" t="s">
        <v>334</v>
      </c>
      <c r="C16" s="40"/>
      <c r="D16" s="40"/>
      <c r="E16" s="10"/>
      <c r="F16" s="10"/>
      <c r="G16" s="118"/>
      <c r="H16" s="103" t="s">
        <v>3</v>
      </c>
      <c r="I16" s="7"/>
      <c r="K16" s="7" t="s">
        <v>71</v>
      </c>
      <c r="L16" s="8" t="s">
        <v>70</v>
      </c>
      <c r="M16" t="s">
        <v>71</v>
      </c>
      <c r="N16" s="104">
        <f>VLOOKUP(M16,'[1]輸入畜産物ピボット(同一データを2カ所に貼る)'!$D$2:$E$120,2,FALSE)</f>
        <v>157459.75</v>
      </c>
      <c r="O16" t="s">
        <v>72</v>
      </c>
    </row>
    <row r="17" spans="1:16" s="15" customFormat="1" ht="29.1" customHeight="1" thickBot="1">
      <c r="A17" s="214"/>
      <c r="B17" s="79">
        <v>7116</v>
      </c>
      <c r="C17" s="79"/>
      <c r="D17" s="79"/>
      <c r="E17" s="119"/>
      <c r="F17" s="45"/>
      <c r="G17" s="118"/>
      <c r="H17" s="114">
        <v>8449767.9600000009</v>
      </c>
      <c r="I17" s="56"/>
      <c r="K17" s="14" t="s">
        <v>76</v>
      </c>
      <c r="L17" s="2" t="s">
        <v>75</v>
      </c>
      <c r="M17" s="15" t="s">
        <v>76</v>
      </c>
      <c r="N17" s="104">
        <f>VLOOKUP(M17,'[1]輸入畜産物ピボット(同一データを2カ所に貼る)'!$D$2:$E$120,2,FALSE)</f>
        <v>618645.03</v>
      </c>
      <c r="O17" s="15" t="s">
        <v>77</v>
      </c>
    </row>
    <row r="18" spans="1:16" ht="29.1" customHeight="1" thickBot="1">
      <c r="A18" s="206" t="s">
        <v>335</v>
      </c>
      <c r="B18" s="101" t="s">
        <v>336</v>
      </c>
      <c r="C18" s="102" t="s">
        <v>67</v>
      </c>
      <c r="D18" s="102" t="s">
        <v>68</v>
      </c>
      <c r="E18" s="120"/>
      <c r="F18" s="120"/>
      <c r="G18" s="121"/>
      <c r="H18" s="103" t="s">
        <v>3</v>
      </c>
      <c r="I18" s="58"/>
      <c r="K18" s="7" t="s">
        <v>337</v>
      </c>
      <c r="L18" s="2" t="s">
        <v>87</v>
      </c>
      <c r="M18" t="s">
        <v>338</v>
      </c>
      <c r="N18" s="104" t="e">
        <f>VLOOKUP(M18,'[1]輸入畜産物ピボット(同一データを2カ所に貼る)'!$D$2:$E$120,2,FALSE)</f>
        <v>#N/A</v>
      </c>
      <c r="O18" t="s">
        <v>88</v>
      </c>
    </row>
    <row r="19" spans="1:16" s="15" customFormat="1" ht="29.1" customHeight="1" thickBot="1">
      <c r="A19" s="208"/>
      <c r="B19" s="122">
        <v>591469.50000000012</v>
      </c>
      <c r="C19" s="52">
        <v>1044083.2999999997</v>
      </c>
      <c r="D19" s="52" t="s">
        <v>386</v>
      </c>
      <c r="E19" s="24"/>
      <c r="F19" s="24"/>
      <c r="G19" s="55"/>
      <c r="H19" s="114">
        <v>1635552.7999999998</v>
      </c>
      <c r="I19" s="56"/>
      <c r="K19" s="14" t="s">
        <v>89</v>
      </c>
      <c r="L19" s="2" t="s">
        <v>90</v>
      </c>
      <c r="M19" s="15" t="s">
        <v>89</v>
      </c>
      <c r="N19" s="104">
        <f>VLOOKUP(M19,'[1]輸入畜産物ピボット(同一データを2カ所に貼る)'!$D$2:$E$120,2,FALSE)</f>
        <v>295059.72999999986</v>
      </c>
      <c r="O19" s="15" t="s">
        <v>91</v>
      </c>
    </row>
    <row r="20" spans="1:16" ht="29.1" customHeight="1">
      <c r="A20" s="206" t="s">
        <v>339</v>
      </c>
      <c r="B20" s="123" t="s">
        <v>79</v>
      </c>
      <c r="C20" s="102" t="s">
        <v>80</v>
      </c>
      <c r="D20" s="102" t="s">
        <v>81</v>
      </c>
      <c r="E20" s="102" t="s">
        <v>82</v>
      </c>
      <c r="F20" s="102" t="s">
        <v>340</v>
      </c>
      <c r="G20" s="102" t="s">
        <v>84</v>
      </c>
      <c r="H20" s="106" t="s">
        <v>85</v>
      </c>
      <c r="I20" s="7"/>
      <c r="K20" s="7" t="s">
        <v>95</v>
      </c>
      <c r="L20" s="8" t="s">
        <v>96</v>
      </c>
      <c r="M20" t="s">
        <v>95</v>
      </c>
      <c r="N20" s="104">
        <f>VLOOKUP(M20,'[1]輸入畜産物ピボット(同一データを2カ所に貼る)'!$D$2:$E$120,2,FALSE)</f>
        <v>11992.36</v>
      </c>
      <c r="O20" t="s">
        <v>97</v>
      </c>
    </row>
    <row r="21" spans="1:16" s="15" customFormat="1" ht="29.1" customHeight="1" thickBot="1">
      <c r="A21" s="207"/>
      <c r="B21" s="37">
        <v>1915653.25</v>
      </c>
      <c r="C21" s="10">
        <v>90011.199999999997</v>
      </c>
      <c r="D21" s="10" t="s">
        <v>386</v>
      </c>
      <c r="E21" s="10" t="s">
        <v>386</v>
      </c>
      <c r="F21" s="10" t="s">
        <v>386</v>
      </c>
      <c r="G21" s="10" t="s">
        <v>386</v>
      </c>
      <c r="H21" s="43">
        <v>73425</v>
      </c>
      <c r="I21" s="65"/>
      <c r="K21" s="14" t="s">
        <v>33</v>
      </c>
      <c r="L21" s="2" t="s">
        <v>98</v>
      </c>
      <c r="M21" s="15" t="s">
        <v>33</v>
      </c>
      <c r="N21" s="104">
        <f>VLOOKUP(M21,'[1]輸入畜産物ピボット(同一データを2カ所に貼る)'!$D$2:$E$120,2,FALSE)</f>
        <v>1171648.9099999999</v>
      </c>
      <c r="O21" s="15" t="s">
        <v>99</v>
      </c>
    </row>
    <row r="22" spans="1:16" ht="29.1" customHeight="1" thickBot="1">
      <c r="A22" s="207"/>
      <c r="B22" s="124" t="s">
        <v>265</v>
      </c>
      <c r="C22" s="109" t="s">
        <v>93</v>
      </c>
      <c r="D22" s="109" t="s">
        <v>94</v>
      </c>
      <c r="E22" s="125"/>
      <c r="F22" s="126"/>
      <c r="G22" s="127"/>
      <c r="H22" s="103" t="s">
        <v>3</v>
      </c>
      <c r="I22" s="7"/>
      <c r="K22" s="7" t="s">
        <v>110</v>
      </c>
      <c r="L22" s="8" t="s">
        <v>109</v>
      </c>
      <c r="M22" t="s">
        <v>110</v>
      </c>
      <c r="N22" s="104">
        <f>VLOOKUP(M22,'[1]輸入畜産物ピボット(同一データを2カ所に貼る)'!$D$2:$E$120,2,FALSE)</f>
        <v>756479.39999999979</v>
      </c>
      <c r="O22" t="s">
        <v>111</v>
      </c>
      <c r="P22">
        <f>P23+N23</f>
        <v>180758.39000000007</v>
      </c>
    </row>
    <row r="23" spans="1:16" s="15" customFormat="1" ht="29.1" customHeight="1" thickBot="1">
      <c r="A23" s="208"/>
      <c r="B23" s="128">
        <v>12150</v>
      </c>
      <c r="C23" s="129" t="s">
        <v>386</v>
      </c>
      <c r="D23" s="24" t="s">
        <v>386</v>
      </c>
      <c r="E23" s="130"/>
      <c r="F23" s="130"/>
      <c r="G23" s="131"/>
      <c r="H23" s="114">
        <v>2091239.45</v>
      </c>
      <c r="I23" s="66"/>
      <c r="K23" s="14" t="s">
        <v>34</v>
      </c>
      <c r="L23" s="38" t="s">
        <v>112</v>
      </c>
      <c r="M23" s="15" t="s">
        <v>34</v>
      </c>
      <c r="N23" s="104">
        <f>VLOOKUP(M23,'[1]輸入畜産物ピボット(同一データを2カ所に貼る)'!$D$2:$E$120,2,FALSE)</f>
        <v>180758.39000000007</v>
      </c>
      <c r="O23" s="15" t="s">
        <v>113</v>
      </c>
    </row>
    <row r="24" spans="1:16" ht="29.1" customHeight="1">
      <c r="A24" s="206" t="s">
        <v>341</v>
      </c>
      <c r="B24" s="101" t="s">
        <v>101</v>
      </c>
      <c r="C24" s="102" t="s">
        <v>102</v>
      </c>
      <c r="D24" s="102" t="s">
        <v>103</v>
      </c>
      <c r="E24" s="102" t="s">
        <v>104</v>
      </c>
      <c r="F24" s="102" t="s">
        <v>342</v>
      </c>
      <c r="G24" s="102" t="s">
        <v>106</v>
      </c>
      <c r="H24" s="106" t="s">
        <v>107</v>
      </c>
      <c r="I24" s="22"/>
      <c r="K24" s="7" t="s">
        <v>120</v>
      </c>
      <c r="L24" s="2" t="s">
        <v>119</v>
      </c>
      <c r="M24" t="s">
        <v>120</v>
      </c>
      <c r="N24" s="104">
        <f>VLOOKUP(M24,'[1]輸入畜産物ピボット(同一データを2カ所に貼る)'!$D$2:$E$120,2,FALSE)</f>
        <v>3.9</v>
      </c>
      <c r="O24" t="s">
        <v>121</v>
      </c>
    </row>
    <row r="25" spans="1:16" s="15" customFormat="1" ht="29.1" customHeight="1" thickBot="1">
      <c r="A25" s="207"/>
      <c r="B25" s="9" t="s">
        <v>386</v>
      </c>
      <c r="C25" s="10" t="s">
        <v>386</v>
      </c>
      <c r="D25" s="10" t="s">
        <v>386</v>
      </c>
      <c r="E25" s="10">
        <v>4812.91</v>
      </c>
      <c r="F25" s="10" t="s">
        <v>386</v>
      </c>
      <c r="G25" s="10">
        <v>3675</v>
      </c>
      <c r="H25" s="13">
        <v>14978.2</v>
      </c>
      <c r="I25" s="56"/>
      <c r="K25" s="14" t="s">
        <v>122</v>
      </c>
      <c r="L25" s="2" t="s">
        <v>123</v>
      </c>
      <c r="M25" s="15" t="s">
        <v>122</v>
      </c>
      <c r="N25" s="104">
        <f>VLOOKUP(M25,'[1]輸入畜産物ピボット(同一データを2カ所に貼る)'!$D$2:$E$120,2,FALSE)</f>
        <v>258943.46000000008</v>
      </c>
      <c r="O25" s="15" t="s">
        <v>124</v>
      </c>
      <c r="P25" s="29" t="e">
        <f>SUM(N6:N26)</f>
        <v>#N/A</v>
      </c>
    </row>
    <row r="26" spans="1:16" ht="29.1" customHeight="1" thickBot="1">
      <c r="A26" s="207"/>
      <c r="B26" s="107" t="s">
        <v>284</v>
      </c>
      <c r="C26" s="108" t="s">
        <v>115</v>
      </c>
      <c r="D26" s="109" t="s">
        <v>116</v>
      </c>
      <c r="E26" s="108" t="s">
        <v>117</v>
      </c>
      <c r="F26" s="126"/>
      <c r="G26" s="127"/>
      <c r="H26" s="103" t="s">
        <v>3</v>
      </c>
      <c r="I26" s="7"/>
      <c r="K26" s="7" t="s">
        <v>136</v>
      </c>
      <c r="L26" s="2" t="s">
        <v>137</v>
      </c>
      <c r="M26" t="s">
        <v>136</v>
      </c>
      <c r="N26" s="104">
        <f>VLOOKUP(M26,'[1]輸入畜産物ピボット(同一データを2カ所に貼る)'!$D$2:$E$120,2,FALSE)</f>
        <v>5389.06</v>
      </c>
      <c r="O26" s="78" t="s">
        <v>343</v>
      </c>
    </row>
    <row r="27" spans="1:16" s="15" customFormat="1" ht="29.1" customHeight="1" thickBot="1">
      <c r="A27" s="208"/>
      <c r="B27" s="132">
        <v>60</v>
      </c>
      <c r="C27" s="129">
        <v>61085.86</v>
      </c>
      <c r="D27" s="129" t="s">
        <v>386</v>
      </c>
      <c r="E27" s="83" t="s">
        <v>386</v>
      </c>
      <c r="F27" s="133"/>
      <c r="G27" s="129"/>
      <c r="H27" s="114">
        <v>84611.97</v>
      </c>
      <c r="I27" s="65"/>
      <c r="K27" s="14" t="s">
        <v>37</v>
      </c>
      <c r="L27" s="38" t="s">
        <v>139</v>
      </c>
      <c r="M27" s="15" t="s">
        <v>37</v>
      </c>
      <c r="N27" s="104">
        <f>VLOOKUP(M27,'[1]輸入畜産物ピボット(同一データを2カ所に貼る)'!$D$2:$E$120,2,FALSE)</f>
        <v>47265336.469999976</v>
      </c>
      <c r="O27" s="15" t="s">
        <v>344</v>
      </c>
    </row>
    <row r="28" spans="1:16" s="15" customFormat="1" ht="29.1" customHeight="1" thickBot="1">
      <c r="A28" s="206" t="s">
        <v>125</v>
      </c>
      <c r="B28" s="101" t="s">
        <v>126</v>
      </c>
      <c r="C28" s="102" t="s">
        <v>127</v>
      </c>
      <c r="D28" s="102" t="s">
        <v>128</v>
      </c>
      <c r="E28" s="102" t="s">
        <v>129</v>
      </c>
      <c r="F28" s="102"/>
      <c r="G28" s="106"/>
      <c r="H28" s="103" t="s">
        <v>130</v>
      </c>
      <c r="I28" s="65"/>
      <c r="K28" s="14"/>
      <c r="L28" s="38"/>
      <c r="N28" s="104"/>
    </row>
    <row r="29" spans="1:16" s="15" customFormat="1" ht="29.1" customHeight="1" thickBot="1">
      <c r="A29" s="208"/>
      <c r="B29" s="132">
        <v>22145793.599999994</v>
      </c>
      <c r="C29" s="133">
        <v>1138628.98</v>
      </c>
      <c r="D29" s="133">
        <v>2288876.2000000002</v>
      </c>
      <c r="E29" s="83">
        <v>4263501.3599999994</v>
      </c>
      <c r="F29" s="133"/>
      <c r="G29" s="134"/>
      <c r="H29" s="114">
        <v>29836800.139999993</v>
      </c>
      <c r="I29" s="65"/>
      <c r="K29" s="14"/>
      <c r="L29" s="38"/>
      <c r="N29" s="104"/>
    </row>
    <row r="30" spans="1:16" ht="29.1" customHeight="1" thickBot="1">
      <c r="A30" s="207" t="s">
        <v>345</v>
      </c>
      <c r="B30" s="109" t="s">
        <v>132</v>
      </c>
      <c r="C30" s="135" t="s">
        <v>346</v>
      </c>
      <c r="D30" s="109" t="s">
        <v>134</v>
      </c>
      <c r="E30" s="136" t="s">
        <v>347</v>
      </c>
      <c r="F30" s="137"/>
      <c r="G30" s="138"/>
      <c r="H30" s="139" t="s">
        <v>3</v>
      </c>
      <c r="I30" s="22"/>
      <c r="K30" s="7" t="s">
        <v>159</v>
      </c>
      <c r="L30" s="2" t="s">
        <v>146</v>
      </c>
      <c r="M30" t="s">
        <v>145</v>
      </c>
      <c r="N30" s="104" t="e">
        <f>VLOOKUP(M30,'[1]輸入畜産物ピボット(同一データを2カ所に貼る)'!$D$2:$E$120,2,FALSE)</f>
        <v>#N/A</v>
      </c>
      <c r="O30" t="s">
        <v>147</v>
      </c>
    </row>
    <row r="31" spans="1:16" s="15" customFormat="1" ht="29.1" customHeight="1" thickBot="1">
      <c r="A31" s="208"/>
      <c r="B31" s="79">
        <v>223450.5</v>
      </c>
      <c r="C31" s="79">
        <v>20089.84</v>
      </c>
      <c r="D31" s="81" t="s">
        <v>386</v>
      </c>
      <c r="E31" s="81" t="s">
        <v>386</v>
      </c>
      <c r="F31" s="80"/>
      <c r="G31" s="140"/>
      <c r="H31" s="141">
        <v>243540.34</v>
      </c>
      <c r="I31" s="56"/>
      <c r="K31" s="14" t="s">
        <v>145</v>
      </c>
      <c r="L31" s="38" t="s">
        <v>149</v>
      </c>
      <c r="M31" s="15" t="s">
        <v>150</v>
      </c>
      <c r="N31" s="104">
        <f>VLOOKUP(M31,'[1]輸入畜産物ピボット(同一データを2カ所に貼る)'!$D$2:$E$120,2,FALSE)</f>
        <v>934553.84000000008</v>
      </c>
      <c r="O31" s="15" t="s">
        <v>151</v>
      </c>
    </row>
    <row r="32" spans="1:16" ht="29.1" customHeight="1" thickBot="1">
      <c r="A32" s="206" t="s">
        <v>348</v>
      </c>
      <c r="B32" s="109" t="s">
        <v>142</v>
      </c>
      <c r="C32" s="135" t="s">
        <v>143</v>
      </c>
      <c r="D32" s="109" t="s">
        <v>293</v>
      </c>
      <c r="E32" s="137"/>
      <c r="F32" s="137"/>
      <c r="G32" s="121"/>
      <c r="H32" s="103" t="s">
        <v>3</v>
      </c>
      <c r="I32" s="7"/>
      <c r="K32" s="7" t="s">
        <v>150</v>
      </c>
      <c r="L32" s="8" t="s">
        <v>154</v>
      </c>
      <c r="M32" t="s">
        <v>349</v>
      </c>
      <c r="N32" s="104">
        <f>VLOOKUP(M32,'[1]輸入畜産物ピボット(同一データを2カ所に貼る)'!$D$2:$E$120,2,FALSE)</f>
        <v>3117676.9600000004</v>
      </c>
      <c r="O32" t="s">
        <v>156</v>
      </c>
    </row>
    <row r="33" spans="1:16" s="15" customFormat="1" ht="29.1" customHeight="1" thickBot="1">
      <c r="A33" s="208"/>
      <c r="B33" s="52">
        <v>57761</v>
      </c>
      <c r="C33" s="80">
        <v>237</v>
      </c>
      <c r="D33" s="83">
        <v>2</v>
      </c>
      <c r="E33" s="83"/>
      <c r="F33" s="83"/>
      <c r="G33" s="140"/>
      <c r="H33" s="141">
        <v>2</v>
      </c>
      <c r="I33" s="65"/>
      <c r="K33" s="14" t="s">
        <v>155</v>
      </c>
      <c r="L33" s="2" t="s">
        <v>158</v>
      </c>
      <c r="M33" s="15" t="s">
        <v>159</v>
      </c>
      <c r="N33" s="104">
        <f>VLOOKUP(M33,'[1]輸入畜産物ピボット(同一データを2カ所に貼る)'!$D$2:$E$120,2,FALSE)</f>
        <v>36641818.890000001</v>
      </c>
      <c r="O33" s="15" t="s">
        <v>160</v>
      </c>
    </row>
    <row r="34" spans="1:16" ht="29.1" customHeight="1">
      <c r="A34" s="206" t="s">
        <v>350</v>
      </c>
      <c r="B34" s="102" t="s">
        <v>295</v>
      </c>
      <c r="C34" s="102" t="s">
        <v>296</v>
      </c>
      <c r="D34" s="102" t="s">
        <v>297</v>
      </c>
      <c r="E34" s="120"/>
      <c r="F34" s="120"/>
      <c r="G34" s="121"/>
      <c r="H34" s="142" t="s">
        <v>3</v>
      </c>
      <c r="I34" s="7"/>
      <c r="K34" s="7" t="s">
        <v>179</v>
      </c>
      <c r="L34" s="2" t="s">
        <v>162</v>
      </c>
      <c r="M34" s="87" t="s">
        <v>163</v>
      </c>
      <c r="N34" s="104" t="e">
        <f>VLOOKUP(M34,'[1]輸入畜産物ピボット(同一データを2カ所に貼る)'!$D$2:$E$120,2,FALSE)</f>
        <v>#N/A</v>
      </c>
      <c r="O34" t="s">
        <v>164</v>
      </c>
    </row>
    <row r="35" spans="1:16" s="15" customFormat="1" ht="29.1" customHeight="1" thickBot="1">
      <c r="A35" s="209"/>
      <c r="B35" s="79">
        <v>13850610</v>
      </c>
      <c r="C35" s="79" t="s">
        <v>386</v>
      </c>
      <c r="D35" s="79">
        <v>147390</v>
      </c>
      <c r="E35" s="83"/>
      <c r="F35" s="83"/>
      <c r="G35" s="140"/>
      <c r="H35" s="143">
        <v>13998000</v>
      </c>
      <c r="I35" s="65"/>
      <c r="K35" s="14" t="s">
        <v>184</v>
      </c>
      <c r="L35" s="2" t="s">
        <v>167</v>
      </c>
      <c r="M35" s="144" t="s">
        <v>168</v>
      </c>
      <c r="N35" s="104" t="e">
        <f>VLOOKUP(M35,'[1]輸入畜産物ピボット(同一データを2カ所に貼る)'!$D$2:$E$120,2,FALSE)</f>
        <v>#N/A</v>
      </c>
      <c r="O35" s="15" t="s">
        <v>169</v>
      </c>
    </row>
    <row r="36" spans="1:16" ht="29.1" customHeight="1">
      <c r="B36" s="7"/>
      <c r="C36" s="7"/>
      <c r="D36" s="7"/>
      <c r="E36" s="7"/>
      <c r="F36" s="7"/>
      <c r="G36" s="7"/>
      <c r="H36" s="145" t="s">
        <v>351</v>
      </c>
      <c r="I36" s="7"/>
      <c r="K36" s="7" t="s">
        <v>189</v>
      </c>
      <c r="L36" s="8" t="s">
        <v>173</v>
      </c>
      <c r="M36" s="87" t="s">
        <v>174</v>
      </c>
      <c r="N36" s="104" t="e">
        <f>VLOOKUP(M36,'[1]輸入畜産物ピボット(同一データを2カ所に貼る)'!$D$2:$E$120,2,FALSE)</f>
        <v>#N/A</v>
      </c>
      <c r="O36" t="s">
        <v>175</v>
      </c>
    </row>
    <row r="37" spans="1:16" s="15" customFormat="1" ht="29.1" customHeight="1" thickBot="1">
      <c r="B37" s="14"/>
      <c r="C37" s="14"/>
      <c r="D37" s="14"/>
      <c r="E37" s="65"/>
      <c r="F37" s="65"/>
      <c r="G37" s="65"/>
      <c r="H37" s="86">
        <v>312959682.45000005</v>
      </c>
      <c r="I37" s="65"/>
      <c r="K37" s="14" t="s">
        <v>194</v>
      </c>
      <c r="L37" s="2" t="s">
        <v>178</v>
      </c>
      <c r="M37" s="29" t="s">
        <v>352</v>
      </c>
      <c r="N37" s="104">
        <f>VLOOKUP(M37,'[1]輸入畜産物ピボット(同一データを2カ所に貼る)'!$D$2:$E$120,2,FALSE)</f>
        <v>2778397.9499999997</v>
      </c>
      <c r="O37" s="15" t="s">
        <v>180</v>
      </c>
    </row>
    <row r="38" spans="1:16" ht="29.1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353</v>
      </c>
      <c r="L38" s="2" t="s">
        <v>354</v>
      </c>
      <c r="M38" t="s">
        <v>184</v>
      </c>
      <c r="N38" s="104">
        <f>VLOOKUP(M38,'[1]輸入畜産物ピボット(同一データを2カ所に貼る)'!$D$2:$E$120,2,FALSE)</f>
        <v>101903.41000000003</v>
      </c>
      <c r="O38" t="s">
        <v>185</v>
      </c>
    </row>
    <row r="39" spans="1:16" ht="29.1" customHeight="1">
      <c r="A39" s="89" t="s">
        <v>355</v>
      </c>
      <c r="B39" s="89"/>
      <c r="C39" s="90"/>
      <c r="D39" s="90"/>
      <c r="E39" s="7"/>
      <c r="F39" s="7"/>
      <c r="G39" s="7"/>
      <c r="H39" s="7"/>
      <c r="I39" s="90"/>
      <c r="K39" s="7" t="s">
        <v>203</v>
      </c>
      <c r="L39" s="8" t="s">
        <v>356</v>
      </c>
      <c r="M39" t="s">
        <v>189</v>
      </c>
      <c r="N39" s="104">
        <f>VLOOKUP(M39,'[1]輸入畜産物ピボット(同一データを2カ所に貼る)'!$D$2:$E$120,2,FALSE)</f>
        <v>84042.42</v>
      </c>
      <c r="O39" t="s">
        <v>190</v>
      </c>
    </row>
    <row r="40" spans="1:16" ht="33" customHeight="1">
      <c r="A40" s="92" t="s">
        <v>357</v>
      </c>
      <c r="B40" s="204" t="s">
        <v>171</v>
      </c>
      <c r="C40" s="204"/>
      <c r="D40" s="204"/>
      <c r="E40" s="204"/>
      <c r="F40" s="204"/>
      <c r="G40" s="204"/>
      <c r="H40" s="204"/>
      <c r="I40" s="7"/>
      <c r="K40" s="7" t="s">
        <v>358</v>
      </c>
      <c r="L40" s="2" t="s">
        <v>359</v>
      </c>
      <c r="M40" t="s">
        <v>194</v>
      </c>
      <c r="N40" s="104">
        <f>VLOOKUP(M40,'[1]輸入畜産物ピボット(同一データを2カ所に貼る)'!$D$2:$E$120,2,FALSE)</f>
        <v>6161.37</v>
      </c>
      <c r="O40" t="s">
        <v>195</v>
      </c>
      <c r="P40" s="78" t="e">
        <f>SUM(N27:N41)</f>
        <v>#N/A</v>
      </c>
    </row>
    <row r="41" spans="1:16" ht="27" customHeight="1">
      <c r="B41" s="93" t="s">
        <v>360</v>
      </c>
      <c r="C41" s="7"/>
      <c r="D41" s="7"/>
      <c r="I41" s="7"/>
      <c r="K41" s="7" t="s">
        <v>212</v>
      </c>
      <c r="L41" s="2" t="s">
        <v>361</v>
      </c>
      <c r="M41" s="146" t="s">
        <v>353</v>
      </c>
      <c r="N41" s="104" t="e">
        <f>VLOOKUP(M41,'[1]輸入畜産物ピボット(同一データを2カ所に貼る)'!$D$2:$E$120,2,FALSE)</f>
        <v>#N/A</v>
      </c>
      <c r="O41" t="s">
        <v>199</v>
      </c>
    </row>
    <row r="42" spans="1:16" ht="40.5" customHeight="1">
      <c r="B42" s="205" t="s">
        <v>181</v>
      </c>
      <c r="C42" s="205"/>
      <c r="D42" s="205"/>
      <c r="E42" s="205"/>
      <c r="F42" s="205"/>
      <c r="G42" s="205"/>
      <c r="H42" s="205"/>
      <c r="I42" s="7"/>
      <c r="K42" s="7" t="s">
        <v>235</v>
      </c>
      <c r="L42" s="2" t="s">
        <v>362</v>
      </c>
      <c r="M42" t="s">
        <v>203</v>
      </c>
      <c r="N42" s="104" t="e">
        <f>VLOOKUP(M42,'[1]輸入畜産物ピボット(同一データを2カ所に貼る)'!$D$2:$E$120,2,FALSE)</f>
        <v>#N/A</v>
      </c>
      <c r="O42" t="s">
        <v>204</v>
      </c>
    </row>
    <row r="43" spans="1:16" ht="27" customHeight="1">
      <c r="A43" s="96"/>
      <c r="B43" s="93" t="s">
        <v>363</v>
      </c>
      <c r="C43" s="94"/>
      <c r="I43" s="94"/>
      <c r="K43" s="7" t="s">
        <v>214</v>
      </c>
      <c r="L43" s="8" t="s">
        <v>364</v>
      </c>
      <c r="M43" t="s">
        <v>365</v>
      </c>
      <c r="N43" s="104" t="e">
        <f>VLOOKUP(M43,'[1]輸入畜産物ピボット(同一データを2カ所に貼る)'!$D$2:$E$120,2,FALSE)</f>
        <v>#N/A</v>
      </c>
      <c r="O43" t="s">
        <v>209</v>
      </c>
      <c r="P43" s="78" t="e">
        <f>SUM(N42:N44)</f>
        <v>#N/A</v>
      </c>
    </row>
    <row r="44" spans="1:16" ht="27" customHeight="1">
      <c r="B44" s="93" t="s">
        <v>366</v>
      </c>
      <c r="K44" s="7" t="s">
        <v>239</v>
      </c>
      <c r="L44" s="2" t="s">
        <v>367</v>
      </c>
      <c r="M44" t="s">
        <v>368</v>
      </c>
      <c r="N44" s="104">
        <f>VLOOKUP(M44,'[1]輸入畜産物ピボット(同一データを2カ所に貼る)'!$D$2:$E$120,2,FALSE)</f>
        <v>43189.740000000005</v>
      </c>
      <c r="O44" t="s">
        <v>213</v>
      </c>
    </row>
    <row r="45" spans="1:16" ht="21.75" customHeight="1">
      <c r="B45" s="93" t="s">
        <v>369</v>
      </c>
      <c r="K45" s="7" t="s">
        <v>217</v>
      </c>
      <c r="L45" s="2" t="s">
        <v>215</v>
      </c>
      <c r="M45" t="s">
        <v>214</v>
      </c>
      <c r="N45" s="104">
        <f>VLOOKUP(M45,'[1]輸入畜産物ピボット(同一データを2カ所に貼る)'!$D$2:$E$120,2,FALSE)</f>
        <v>3109772.8100000024</v>
      </c>
      <c r="O45" t="s">
        <v>216</v>
      </c>
    </row>
    <row r="46" spans="1:16" ht="38.25" customHeight="1">
      <c r="A46" s="94"/>
      <c r="B46" s="205" t="s">
        <v>370</v>
      </c>
      <c r="C46" s="205"/>
      <c r="D46" s="205"/>
      <c r="E46" s="205"/>
      <c r="F46" s="205"/>
      <c r="G46" s="205"/>
      <c r="H46" s="205"/>
      <c r="K46" s="7" t="s">
        <v>220</v>
      </c>
      <c r="L46" s="8" t="s">
        <v>218</v>
      </c>
      <c r="M46" t="s">
        <v>217</v>
      </c>
      <c r="N46" s="104" t="e">
        <f>VLOOKUP(M46,'[1]輸入畜産物ピボット(同一データを2カ所に貼る)'!$D$2:$E$120,2,FALSE)</f>
        <v>#N/A</v>
      </c>
      <c r="O46" t="s">
        <v>219</v>
      </c>
    </row>
    <row r="47" spans="1:16" ht="60.75" customHeight="1">
      <c r="B47" s="205" t="s">
        <v>371</v>
      </c>
      <c r="C47" s="205"/>
      <c r="D47" s="205"/>
      <c r="E47" s="205"/>
      <c r="F47" s="205"/>
      <c r="G47" s="205"/>
      <c r="H47" s="205"/>
      <c r="K47" s="7" t="s">
        <v>223</v>
      </c>
      <c r="L47" s="2" t="s">
        <v>221</v>
      </c>
      <c r="M47" t="s">
        <v>220</v>
      </c>
      <c r="N47" s="104">
        <f>VLOOKUP(M47,'[1]輸入畜産物ピボット(同一データを2カ所に貼る)'!$D$2:$E$120,2,FALSE)</f>
        <v>291205.83999999997</v>
      </c>
      <c r="O47" t="s">
        <v>222</v>
      </c>
    </row>
    <row r="48" spans="1:16" ht="24.75" customHeight="1">
      <c r="B48" s="93" t="s">
        <v>372</v>
      </c>
      <c r="C48" s="93"/>
      <c r="D48" s="93"/>
      <c r="E48" s="93"/>
      <c r="F48" s="93"/>
      <c r="G48" s="93"/>
      <c r="H48" s="93"/>
      <c r="K48" s="7" t="s">
        <v>228</v>
      </c>
      <c r="L48" s="2" t="s">
        <v>224</v>
      </c>
      <c r="M48" t="s">
        <v>223</v>
      </c>
      <c r="N48" s="104">
        <f>VLOOKUP(M48,'[1]輸入畜産物ピボット(同一データを2カ所に貼る)'!$D$2:$E$120,2,FALSE)</f>
        <v>4628076.2699999996</v>
      </c>
      <c r="O48" t="s">
        <v>225</v>
      </c>
    </row>
    <row r="49" spans="2:16" ht="27" customHeight="1">
      <c r="B49" s="93" t="s">
        <v>373</v>
      </c>
      <c r="K49" s="7" t="s">
        <v>374</v>
      </c>
      <c r="L49" s="2" t="s">
        <v>227</v>
      </c>
      <c r="M49" t="s">
        <v>228</v>
      </c>
      <c r="N49" s="104" t="e">
        <f>VLOOKUP(M49,'[1]輸入畜産物ピボット(同一データを2カ所に貼る)'!$D$2:$E$120,2,FALSE)</f>
        <v>#N/A</v>
      </c>
      <c r="O49" t="s">
        <v>229</v>
      </c>
    </row>
    <row r="50" spans="2:16" ht="27" customHeight="1">
      <c r="B50" s="97" t="s">
        <v>375</v>
      </c>
      <c r="K50" s="7" t="s">
        <v>243</v>
      </c>
      <c r="L50" s="8" t="s">
        <v>231</v>
      </c>
      <c r="M50" t="s">
        <v>376</v>
      </c>
      <c r="N50" s="104" t="e">
        <f>VLOOKUP(M50,'[1]輸入畜産物ピボット(同一データを2カ所に貼る)'!$D$2:$E$120,2,FALSE)</f>
        <v>#N/A</v>
      </c>
      <c r="O50" t="s">
        <v>232</v>
      </c>
    </row>
    <row r="51" spans="2:16" ht="14.25">
      <c r="K51" s="7" t="s">
        <v>66</v>
      </c>
      <c r="L51" s="2" t="s">
        <v>234</v>
      </c>
      <c r="M51" t="s">
        <v>235</v>
      </c>
      <c r="N51" s="104">
        <f>VLOOKUP(M51,'[1]輸入畜産物ピボット(同一データを2カ所に貼る)'!$D$2:$E$120,2,FALSE)</f>
        <v>178300.10000000003</v>
      </c>
      <c r="O51" t="s">
        <v>236</v>
      </c>
    </row>
    <row r="52" spans="2:16" ht="14.25">
      <c r="K52" s="7" t="s">
        <v>67</v>
      </c>
      <c r="L52" s="2" t="s">
        <v>238</v>
      </c>
      <c r="M52" t="s">
        <v>239</v>
      </c>
      <c r="N52" s="104" t="e">
        <f>VLOOKUP(M52,'[1]輸入畜産物ピボット(同一データを2カ所に貼る)'!$D$2:$E$120,2,FALSE)</f>
        <v>#N/A</v>
      </c>
      <c r="O52" t="s">
        <v>240</v>
      </c>
      <c r="P52" s="78" t="e">
        <f>SUM(N45:N53)</f>
        <v>#N/A</v>
      </c>
    </row>
    <row r="53" spans="2:16" ht="14.25">
      <c r="K53" s="7" t="s">
        <v>68</v>
      </c>
      <c r="L53" s="8" t="s">
        <v>242</v>
      </c>
      <c r="M53" s="78" t="s">
        <v>243</v>
      </c>
      <c r="N53" s="104">
        <f>VLOOKUP(M53,'[1]輸入畜産物ピボット(同一データを2カ所に貼る)'!$D$2:$E$120,2,FALSE)</f>
        <v>7116</v>
      </c>
      <c r="O53" t="s">
        <v>244</v>
      </c>
    </row>
    <row r="54" spans="2:16" ht="14.25">
      <c r="K54" s="7" t="s">
        <v>79</v>
      </c>
      <c r="L54" s="2" t="s">
        <v>377</v>
      </c>
      <c r="M54" t="s">
        <v>66</v>
      </c>
      <c r="N54" s="104">
        <f>VLOOKUP(M54,'[1]輸入畜産物ピボット(同一データを2カ所に貼る)'!$D$2:$E$120,2,FALSE)</f>
        <v>591469.50000000012</v>
      </c>
      <c r="O54" t="s">
        <v>246</v>
      </c>
    </row>
    <row r="55" spans="2:16" ht="14.25">
      <c r="K55" s="7" t="s">
        <v>80</v>
      </c>
      <c r="L55" s="2" t="s">
        <v>378</v>
      </c>
      <c r="M55" t="s">
        <v>67</v>
      </c>
      <c r="N55" s="104">
        <f>VLOOKUP(M55,'[1]輸入畜産物ピボット(同一データを2カ所に貼る)'!$D$2:$E$120,2,FALSE)</f>
        <v>1044083.2999999997</v>
      </c>
      <c r="O55" t="s">
        <v>248</v>
      </c>
    </row>
    <row r="56" spans="2:16" ht="14.25">
      <c r="K56" s="7" t="s">
        <v>81</v>
      </c>
      <c r="L56" s="2" t="s">
        <v>379</v>
      </c>
      <c r="M56" s="78" t="s">
        <v>68</v>
      </c>
      <c r="N56" s="104" t="e">
        <f>VLOOKUP(M56,'[1]輸入畜産物ピボット(同一データを2カ所に貼る)'!$D$2:$E$120,2,FALSE)</f>
        <v>#N/A</v>
      </c>
      <c r="O56" t="s">
        <v>250</v>
      </c>
    </row>
    <row r="57" spans="2:16" ht="14.25">
      <c r="K57" s="7" t="s">
        <v>82</v>
      </c>
      <c r="L57" s="2" t="s">
        <v>251</v>
      </c>
      <c r="M57" t="s">
        <v>79</v>
      </c>
      <c r="N57" s="104">
        <f>VLOOKUP(M57,'[1]輸入畜産物ピボット(同一データを2カ所に貼る)'!$D$2:$E$120,2,FALSE)</f>
        <v>1915653.25</v>
      </c>
      <c r="O57" t="s">
        <v>252</v>
      </c>
    </row>
    <row r="58" spans="2:16" ht="14.25">
      <c r="K58" s="7" t="s">
        <v>83</v>
      </c>
      <c r="L58" s="8" t="s">
        <v>253</v>
      </c>
      <c r="M58" t="s">
        <v>80</v>
      </c>
      <c r="N58" s="104">
        <f>VLOOKUP(M58,'[1]輸入畜産物ピボット(同一データを2カ所に貼る)'!$D$2:$E$120,2,FALSE)</f>
        <v>90011.199999999997</v>
      </c>
      <c r="O58" t="s">
        <v>254</v>
      </c>
    </row>
    <row r="59" spans="2:16" ht="14.25">
      <c r="K59" s="7" t="s">
        <v>261</v>
      </c>
      <c r="L59" s="2" t="s">
        <v>255</v>
      </c>
      <c r="M59" t="s">
        <v>81</v>
      </c>
      <c r="N59" s="104" t="e">
        <f>VLOOKUP(M59,'[1]輸入畜産物ピボット(同一データを2カ所に貼る)'!$D$2:$E$120,2,FALSE)</f>
        <v>#N/A</v>
      </c>
      <c r="O59" t="s">
        <v>256</v>
      </c>
    </row>
    <row r="60" spans="2:16" ht="14.25">
      <c r="K60" s="7" t="s">
        <v>85</v>
      </c>
      <c r="L60" s="2" t="s">
        <v>257</v>
      </c>
      <c r="M60" t="s">
        <v>82</v>
      </c>
      <c r="N60" s="104" t="e">
        <f>VLOOKUP(M60,'[1]輸入畜産物ピボット(同一データを2カ所に貼る)'!$D$2:$E$120,2,FALSE)</f>
        <v>#N/A</v>
      </c>
      <c r="O60" t="s">
        <v>258</v>
      </c>
      <c r="P60" s="78" t="e">
        <f>SUM(N54:N62)</f>
        <v>#N/A</v>
      </c>
    </row>
    <row r="61" spans="2:16" ht="14.25">
      <c r="K61" s="7" t="s">
        <v>265</v>
      </c>
      <c r="L61" s="2" t="s">
        <v>259</v>
      </c>
      <c r="M61" t="s">
        <v>340</v>
      </c>
      <c r="N61" s="104" t="e">
        <f>VLOOKUP(M61,'[1]輸入畜産物ピボット(同一データを2カ所に貼る)'!$D$2:$E$120,2,FALSE)</f>
        <v>#N/A</v>
      </c>
      <c r="O61" t="s">
        <v>258</v>
      </c>
    </row>
    <row r="62" spans="2:16" ht="14.25">
      <c r="K62" s="7" t="s">
        <v>93</v>
      </c>
      <c r="L62" s="8" t="s">
        <v>260</v>
      </c>
      <c r="M62" t="s">
        <v>261</v>
      </c>
      <c r="N62" s="104" t="e">
        <f>VLOOKUP(M62,'[1]輸入畜産物ピボット(同一データを2カ所に貼る)'!$D$2:$E$120,2,FALSE)</f>
        <v>#N/A</v>
      </c>
      <c r="O62" t="s">
        <v>262</v>
      </c>
    </row>
    <row r="63" spans="2:16" ht="14.25">
      <c r="K63" s="7" t="s">
        <v>94</v>
      </c>
      <c r="L63" s="2" t="s">
        <v>263</v>
      </c>
      <c r="M63" t="s">
        <v>85</v>
      </c>
      <c r="N63" s="104">
        <f>VLOOKUP(M63,'[1]輸入畜産物ピボット(同一データを2カ所に貼る)'!$D$2:$E$120,2,FALSE)</f>
        <v>73425</v>
      </c>
      <c r="O63" t="s">
        <v>264</v>
      </c>
      <c r="P63" s="78" t="e">
        <f>SUM(N63:N65)</f>
        <v>#N/A</v>
      </c>
    </row>
    <row r="64" spans="2:16" ht="14.25">
      <c r="K64" s="7" t="s">
        <v>101</v>
      </c>
      <c r="L64" s="2" t="s">
        <v>380</v>
      </c>
      <c r="M64" t="s">
        <v>265</v>
      </c>
      <c r="N64" s="104">
        <f>VLOOKUP(M64,'[1]輸入畜産物ピボット(同一データを2カ所に貼る)'!$D$2:$E$120,2,FALSE)</f>
        <v>12150</v>
      </c>
      <c r="O64" t="s">
        <v>267</v>
      </c>
    </row>
    <row r="65" spans="11:16" ht="14.25">
      <c r="K65" s="7" t="s">
        <v>102</v>
      </c>
      <c r="L65" s="8" t="s">
        <v>268</v>
      </c>
      <c r="M65" t="s">
        <v>93</v>
      </c>
      <c r="N65" s="104" t="e">
        <f>VLOOKUP(M65,'[1]輸入畜産物ピボット(同一データを2カ所に貼る)'!$D$2:$E$120,2,FALSE)</f>
        <v>#N/A</v>
      </c>
      <c r="O65" t="s">
        <v>269</v>
      </c>
      <c r="P65" s="78" t="e">
        <f>SUM(N66:N67)</f>
        <v>#N/A</v>
      </c>
    </row>
    <row r="66" spans="11:16" ht="14.25">
      <c r="K66" s="7" t="s">
        <v>103</v>
      </c>
      <c r="L66" s="2" t="s">
        <v>270</v>
      </c>
      <c r="M66" s="78" t="s">
        <v>94</v>
      </c>
      <c r="N66" s="104" t="e">
        <f>VLOOKUP(M66,'[1]輸入畜産物ピボット(同一データを2カ所に貼る)'!$D$2:$E$120,2,FALSE)</f>
        <v>#N/A</v>
      </c>
      <c r="O66" t="s">
        <v>271</v>
      </c>
    </row>
    <row r="67" spans="11:16" ht="14.25">
      <c r="K67" s="7" t="s">
        <v>104</v>
      </c>
      <c r="L67" s="2" t="s">
        <v>272</v>
      </c>
      <c r="M67" t="s">
        <v>101</v>
      </c>
      <c r="N67" s="104" t="e">
        <f>VLOOKUP(M67,'[1]輸入畜産物ピボット(同一データを2カ所に貼る)'!$D$2:$E$120,2,FALSE)</f>
        <v>#N/A</v>
      </c>
      <c r="O67" t="s">
        <v>273</v>
      </c>
    </row>
    <row r="68" spans="11:16" ht="14.25">
      <c r="K68" s="7" t="s">
        <v>105</v>
      </c>
      <c r="L68" s="8" t="s">
        <v>274</v>
      </c>
      <c r="M68" t="s">
        <v>102</v>
      </c>
      <c r="N68" s="104" t="e">
        <f>VLOOKUP(M68,'[1]輸入畜産物ピボット(同一データを2カ所に貼る)'!$D$2:$E$120,2,FALSE)</f>
        <v>#N/A</v>
      </c>
      <c r="O68" t="s">
        <v>275</v>
      </c>
      <c r="P68" s="78" t="e">
        <f>SUM(N68:N70)</f>
        <v>#N/A</v>
      </c>
    </row>
    <row r="69" spans="11:16" ht="14.25">
      <c r="K69" s="7" t="s">
        <v>282</v>
      </c>
      <c r="L69" s="2" t="s">
        <v>276</v>
      </c>
      <c r="M69" t="s">
        <v>103</v>
      </c>
      <c r="N69" s="104" t="e">
        <f>VLOOKUP(M69,'[1]輸入畜産物ピボット(同一データを2カ所に貼る)'!$D$2:$E$120,2,FALSE)</f>
        <v>#N/A</v>
      </c>
      <c r="O69" t="s">
        <v>277</v>
      </c>
    </row>
    <row r="70" spans="11:16" ht="14.25">
      <c r="K70" s="7" t="s">
        <v>107</v>
      </c>
      <c r="L70" s="2" t="s">
        <v>278</v>
      </c>
      <c r="M70" t="s">
        <v>104</v>
      </c>
      <c r="N70" s="104">
        <f>VLOOKUP(M70,'[1]輸入畜産物ピボット(同一データを2カ所に貼る)'!$D$2:$E$120,2,FALSE)</f>
        <v>4812.91</v>
      </c>
      <c r="O70" t="s">
        <v>279</v>
      </c>
    </row>
    <row r="71" spans="11:16" ht="14.25">
      <c r="K71" s="7" t="s">
        <v>284</v>
      </c>
      <c r="L71" s="2" t="s">
        <v>280</v>
      </c>
      <c r="M71" t="s">
        <v>342</v>
      </c>
      <c r="N71" s="104" t="e">
        <f>VLOOKUP(M71,'[1]輸入畜産物ピボット(同一データを2カ所に貼る)'!$D$2:$E$120,2,FALSE)</f>
        <v>#N/A</v>
      </c>
      <c r="O71" t="s">
        <v>279</v>
      </c>
    </row>
    <row r="72" spans="11:16" ht="14.25">
      <c r="K72" s="7" t="s">
        <v>115</v>
      </c>
      <c r="L72" s="8" t="s">
        <v>281</v>
      </c>
      <c r="M72" t="s">
        <v>282</v>
      </c>
      <c r="N72" s="104">
        <f>VLOOKUP(M72,'[1]輸入畜産物ピボット(同一データを2カ所に貼る)'!$D$2:$E$120,2,FALSE)</f>
        <v>3675</v>
      </c>
    </row>
    <row r="73" spans="11:16" ht="14.25">
      <c r="K73" s="7" t="s">
        <v>116</v>
      </c>
      <c r="L73" s="2" t="s">
        <v>283</v>
      </c>
      <c r="M73" t="s">
        <v>107</v>
      </c>
      <c r="N73" s="104">
        <f>VLOOKUP(M73,'[1]輸入畜産物ピボット(同一データを2カ所に貼る)'!$D$2:$E$120,2,FALSE)</f>
        <v>14978.2</v>
      </c>
    </row>
    <row r="74" spans="11:16" ht="14.25">
      <c r="K74" s="7" t="s">
        <v>117</v>
      </c>
      <c r="L74" s="2" t="s">
        <v>58</v>
      </c>
      <c r="M74" t="s">
        <v>284</v>
      </c>
      <c r="N74" s="104">
        <f>VLOOKUP(M74,'[1]輸入畜産物ピボット(同一データを2カ所に貼る)'!$D$2:$E$120,2,FALSE)</f>
        <v>60</v>
      </c>
    </row>
    <row r="75" spans="11:16" ht="14.25">
      <c r="K75" s="7" t="s">
        <v>132</v>
      </c>
      <c r="L75" s="8" t="s">
        <v>61</v>
      </c>
      <c r="M75" t="s">
        <v>115</v>
      </c>
      <c r="N75" s="104">
        <f>VLOOKUP(M75,'[1]輸入畜産物ピボット(同一データを2カ所に貼る)'!$D$2:$E$120,2,FALSE)</f>
        <v>61085.86</v>
      </c>
    </row>
    <row r="76" spans="11:16" ht="14.25">
      <c r="K76" s="7" t="s">
        <v>133</v>
      </c>
      <c r="L76" s="2" t="s">
        <v>62</v>
      </c>
      <c r="M76" s="78" t="s">
        <v>116</v>
      </c>
      <c r="N76" s="104" t="e">
        <f>VLOOKUP(M76,'[1]輸入畜産物ピボット(同一データを2カ所に貼る)'!$D$2:$E$120,2,FALSE)</f>
        <v>#N/A</v>
      </c>
    </row>
    <row r="77" spans="11:16" ht="14.25">
      <c r="K77" s="7" t="s">
        <v>134</v>
      </c>
      <c r="M77" t="s">
        <v>117</v>
      </c>
      <c r="N77" s="104" t="e">
        <f>VLOOKUP(M77,'[1]輸入畜産物ピボット(同一データを2カ所に貼る)'!$D$2:$E$120,2,FALSE)</f>
        <v>#N/A</v>
      </c>
    </row>
    <row r="78" spans="11:16" ht="14.25">
      <c r="K78" s="7" t="s">
        <v>347</v>
      </c>
      <c r="L78" s="8" t="s">
        <v>43</v>
      </c>
      <c r="M78" t="s">
        <v>132</v>
      </c>
      <c r="N78" s="104">
        <f>VLOOKUP(M78,'[1]輸入畜産物ピボット(同一データを2カ所に貼る)'!$D$2:$E$120,2,FALSE)</f>
        <v>223450.5</v>
      </c>
    </row>
    <row r="79" spans="11:16" ht="14.25">
      <c r="K79" s="7" t="s">
        <v>288</v>
      </c>
      <c r="L79" s="2" t="s">
        <v>46</v>
      </c>
      <c r="M79" t="s">
        <v>133</v>
      </c>
      <c r="N79" s="104">
        <f>VLOOKUP(M79,'[1]輸入畜産物ピボット(同一データを2カ所に貼る)'!$D$2:$E$120,2,FALSE)</f>
        <v>20089.84</v>
      </c>
    </row>
    <row r="80" spans="11:16" ht="14.25">
      <c r="K80" s="7" t="s">
        <v>289</v>
      </c>
      <c r="L80" s="2" t="s">
        <v>56</v>
      </c>
      <c r="M80" t="s">
        <v>134</v>
      </c>
      <c r="N80" s="104" t="e">
        <f>VLOOKUP(M80,'[1]輸入畜産物ピボット(同一データを2カ所に貼る)'!$D$2:$E$120,2,FALSE)</f>
        <v>#N/A</v>
      </c>
    </row>
    <row r="81" spans="11:14" ht="14.25">
      <c r="K81" s="7" t="s">
        <v>290</v>
      </c>
      <c r="L81" s="2" t="s">
        <v>58</v>
      </c>
      <c r="M81" t="s">
        <v>347</v>
      </c>
      <c r="N81" s="104" t="e">
        <f>VLOOKUP(M81,'[1]輸入畜産物ピボット(同一データを2カ所に貼る)'!$D$2:$E$120,2,FALSE)</f>
        <v>#N/A</v>
      </c>
    </row>
    <row r="82" spans="11:14" ht="14.25">
      <c r="K82" s="7" t="s">
        <v>381</v>
      </c>
      <c r="L82" s="8" t="s">
        <v>61</v>
      </c>
      <c r="M82" s="78" t="s">
        <v>288</v>
      </c>
      <c r="N82" s="104" t="e">
        <f>VLOOKUP(M82,'[1]輸入畜産物ピボット(同一データを2カ所に貼る)'!$D$2:$E$120,2,FALSE)</f>
        <v>#N/A</v>
      </c>
    </row>
    <row r="83" spans="11:14">
      <c r="L83" s="2" t="s">
        <v>62</v>
      </c>
      <c r="N83" s="104" t="e">
        <f>VLOOKUP(M83,'[1]輸入畜産物ピボット(同一データを2カ所に貼る)'!$D$2:$E$120,2,FALSE)</f>
        <v>#N/A</v>
      </c>
    </row>
    <row r="84" spans="11:14">
      <c r="K84" t="s">
        <v>142</v>
      </c>
      <c r="L84" s="8" t="s">
        <v>43</v>
      </c>
      <c r="M84" t="s">
        <v>289</v>
      </c>
      <c r="N84" s="104">
        <f>VLOOKUP(M84,'[1]輸入畜産物ピボット(同一データを2カ所に貼る)'!$D$2:$E$120,2,FALSE)</f>
        <v>57761</v>
      </c>
    </row>
    <row r="85" spans="11:14">
      <c r="K85" t="s">
        <v>143</v>
      </c>
      <c r="L85" s="2" t="s">
        <v>46</v>
      </c>
      <c r="M85" s="78" t="s">
        <v>290</v>
      </c>
      <c r="N85" s="104">
        <f>VLOOKUP(M85,'[1]輸入畜産物ピボット(同一データを2カ所に貼る)'!$D$2:$E$120,2,FALSE)</f>
        <v>237</v>
      </c>
    </row>
    <row r="86" spans="11:14">
      <c r="K86" t="s">
        <v>291</v>
      </c>
      <c r="L86" s="2" t="s">
        <v>56</v>
      </c>
      <c r="N86" s="104" t="e">
        <f>VLOOKUP(M86,'[1]輸入畜産物ピボット(同一データを2カ所に貼る)'!$D$2:$E$120,2,FALSE)</f>
        <v>#N/A</v>
      </c>
    </row>
    <row r="87" spans="11:14">
      <c r="L87" s="2" t="s">
        <v>58</v>
      </c>
      <c r="M87" s="87" t="s">
        <v>293</v>
      </c>
      <c r="N87" s="104">
        <f>VLOOKUP(M87,'[1]輸入畜産物ピボット(同一データを2カ所に貼る)'!$D$2:$E$120,2,FALSE)</f>
        <v>2</v>
      </c>
    </row>
    <row r="88" spans="11:14">
      <c r="L88" s="8" t="s">
        <v>61</v>
      </c>
      <c r="M88" s="87" t="s">
        <v>294</v>
      </c>
      <c r="N88" s="104" t="e">
        <f>VLOOKUP(M88,'[1]輸入畜産物ピボット(同一データを2カ所に貼る)'!$D$2:$E$120,2,FALSE)</f>
        <v>#N/A</v>
      </c>
    </row>
    <row r="89" spans="11:14">
      <c r="K89" t="s">
        <v>295</v>
      </c>
      <c r="L89" s="2" t="s">
        <v>62</v>
      </c>
      <c r="M89" t="s">
        <v>295</v>
      </c>
      <c r="N89" s="104">
        <f>VLOOKUP(M89,'[1]輸入畜産物ピボット(同一データを2カ所に貼る)'!$D$2:$E$120,2,FALSE)</f>
        <v>13850610</v>
      </c>
    </row>
    <row r="90" spans="11:14">
      <c r="K90" t="s">
        <v>296</v>
      </c>
      <c r="L90" s="8" t="s">
        <v>43</v>
      </c>
      <c r="M90" t="s">
        <v>296</v>
      </c>
      <c r="N90" s="104" t="e">
        <f>VLOOKUP(M90,'[1]輸入畜産物ピボット(同一データを2カ所に貼る)'!$D$2:$E$120,2,FALSE)</f>
        <v>#N/A</v>
      </c>
    </row>
    <row r="91" spans="11:14">
      <c r="K91" t="s">
        <v>297</v>
      </c>
      <c r="L91" s="2" t="s">
        <v>46</v>
      </c>
      <c r="M91" s="78" t="s">
        <v>298</v>
      </c>
      <c r="N91" s="104">
        <f>VLOOKUP(M91,'[1]輸入畜産物ピボット(同一データを2カ所に貼る)'!$D$2:$E$120,2,FALSE)</f>
        <v>147390</v>
      </c>
    </row>
    <row r="92" spans="11:14">
      <c r="L92" s="2" t="s">
        <v>56</v>
      </c>
      <c r="N92" s="104" t="e">
        <f>VLOOKUP(M92,'[1]輸入畜産物ピボット(同一データを2カ所に貼る)'!$D$2:$E$120,2,FALSE)</f>
        <v>#N/A</v>
      </c>
    </row>
    <row r="93" spans="11:14">
      <c r="L93" s="2" t="s">
        <v>58</v>
      </c>
      <c r="M93" t="s">
        <v>152</v>
      </c>
      <c r="N93" s="104" t="e">
        <f>VLOOKUP(M93,'[1]輸入畜産物ピボット(同一データを2カ所に貼る)'!$D$2:$E$120,2,FALSE)</f>
        <v>#N/A</v>
      </c>
    </row>
    <row r="94" spans="11:14">
      <c r="L94" s="8" t="s">
        <v>61</v>
      </c>
      <c r="N94" s="104"/>
    </row>
    <row r="95" spans="11:14">
      <c r="L95" s="2" t="s">
        <v>62</v>
      </c>
      <c r="M95" t="s">
        <v>126</v>
      </c>
      <c r="N95" s="104">
        <f>VLOOKUP(M95,'[1]輸入畜産物ピボット(同一データを2カ所に貼る)'!$D$2:$E$120,2,FALSE)</f>
        <v>22145793.599999994</v>
      </c>
    </row>
    <row r="96" spans="11:14">
      <c r="L96" s="2">
        <v>1</v>
      </c>
      <c r="M96" t="s">
        <v>127</v>
      </c>
      <c r="N96" s="104">
        <f>VLOOKUP(M96,'[1]輸入畜産物ピボット(同一データを2カ所に貼る)'!$D$2:$E$120,2,FALSE)</f>
        <v>1138628.98</v>
      </c>
    </row>
    <row r="97" spans="12:14">
      <c r="L97" s="8" t="s">
        <v>43</v>
      </c>
      <c r="M97" t="s">
        <v>299</v>
      </c>
      <c r="N97" s="104">
        <f>VLOOKUP(M97,'[1]輸入畜産物ピボット(同一データを2カ所に貼る)'!$D$2:$E$120,2,FALSE)</f>
        <v>2288876.2000000002</v>
      </c>
    </row>
    <row r="98" spans="12:14">
      <c r="L98" s="2" t="s">
        <v>46</v>
      </c>
      <c r="M98" t="s">
        <v>301</v>
      </c>
      <c r="N98" s="104">
        <f>VLOOKUP(M98,'[1]輸入畜産物ピボット(同一データを2カ所に貼る)'!$D$2:$E$120,2,FALSE)</f>
        <v>4263501.3599999994</v>
      </c>
    </row>
    <row r="99" spans="12:14">
      <c r="L99" s="2" t="s">
        <v>56</v>
      </c>
    </row>
    <row r="100" spans="12:14">
      <c r="L100" s="2" t="s">
        <v>58</v>
      </c>
    </row>
    <row r="101" spans="12:14">
      <c r="L101" s="8" t="s">
        <v>61</v>
      </c>
    </row>
    <row r="102" spans="12:14">
      <c r="L102" s="2" t="s">
        <v>62</v>
      </c>
    </row>
    <row r="103" spans="12:14">
      <c r="L103" s="8" t="s">
        <v>43</v>
      </c>
    </row>
    <row r="104" spans="12:14">
      <c r="L104" s="2" t="s">
        <v>46</v>
      </c>
    </row>
    <row r="105" spans="12:14">
      <c r="L105" s="2" t="s">
        <v>56</v>
      </c>
    </row>
    <row r="106" spans="12:14">
      <c r="L106" s="2" t="s">
        <v>58</v>
      </c>
    </row>
    <row r="107" spans="12:14">
      <c r="L107" s="8" t="s">
        <v>61</v>
      </c>
    </row>
    <row r="108" spans="12:14">
      <c r="L108" s="2" t="s">
        <v>62</v>
      </c>
    </row>
    <row r="109" spans="12:14">
      <c r="L109" s="8" t="s">
        <v>43</v>
      </c>
    </row>
    <row r="110" spans="12:14">
      <c r="L110" s="2" t="s">
        <v>46</v>
      </c>
    </row>
    <row r="111" spans="12:14">
      <c r="L111" s="2" t="s">
        <v>56</v>
      </c>
    </row>
    <row r="112" spans="12:14">
      <c r="L112" s="2" t="s">
        <v>58</v>
      </c>
    </row>
    <row r="113" spans="11:12">
      <c r="L113" s="8" t="s">
        <v>61</v>
      </c>
    </row>
    <row r="114" spans="11:12">
      <c r="L114" s="2" t="s">
        <v>62</v>
      </c>
    </row>
    <row r="115" spans="11:12">
      <c r="K115" t="s">
        <v>126</v>
      </c>
      <c r="L115" s="99" t="s">
        <v>382</v>
      </c>
    </row>
    <row r="116" spans="11:12">
      <c r="K116" t="s">
        <v>127</v>
      </c>
      <c r="L116" s="99" t="s">
        <v>383</v>
      </c>
    </row>
    <row r="117" spans="11:12">
      <c r="K117" t="s">
        <v>299</v>
      </c>
      <c r="L117" s="99" t="s">
        <v>384</v>
      </c>
    </row>
    <row r="118" spans="11:12">
      <c r="K118" t="s">
        <v>301</v>
      </c>
      <c r="L118" s="99" t="s">
        <v>385</v>
      </c>
    </row>
  </sheetData>
  <autoFilter ref="M1:N114" xr:uid="{00000000-0009-0000-0000-000000000000}"/>
  <mergeCells count="16">
    <mergeCell ref="A18:A19"/>
    <mergeCell ref="A1:E1"/>
    <mergeCell ref="G1:H1"/>
    <mergeCell ref="A2:A3"/>
    <mergeCell ref="A4:A11"/>
    <mergeCell ref="A12:A17"/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</mergeCells>
  <phoneticPr fontId="5"/>
  <pageMargins left="0.78740157480314965" right="0.78740157480314965" top="0.67" bottom="0.63" header="0.51181102362204722" footer="0.51181102362204722"/>
  <pageSetup paperSize="9" scale="55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9D390-8561-43D0-BC2B-29B5109F924A}">
  <sheetPr codeName="Sheet3">
    <pageSetUpPr fitToPage="1"/>
  </sheetPr>
  <dimension ref="A1:P118"/>
  <sheetViews>
    <sheetView tabSelected="1" view="pageBreakPreview" zoomScale="55" zoomScaleNormal="55" zoomScaleSheetLayoutView="55" workbookViewId="0">
      <selection activeCell="Z33" sqref="Z33"/>
    </sheetView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2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10" t="s">
        <v>0</v>
      </c>
      <c r="B1" s="210"/>
      <c r="C1" s="210"/>
      <c r="D1" s="210"/>
      <c r="E1" s="210"/>
      <c r="F1" s="210"/>
      <c r="G1" s="211" t="s">
        <v>1</v>
      </c>
      <c r="H1" s="211"/>
      <c r="I1" s="1"/>
      <c r="M1" t="s">
        <v>2</v>
      </c>
      <c r="N1" t="s">
        <v>3</v>
      </c>
    </row>
    <row r="2" spans="1:16" ht="29.1" customHeight="1">
      <c r="A2" s="219" t="s">
        <v>4</v>
      </c>
      <c r="B2" s="3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5" t="s">
        <v>11</v>
      </c>
      <c r="I2" s="6"/>
      <c r="K2" s="7" t="s">
        <v>5</v>
      </c>
      <c r="L2" s="8" t="s">
        <v>12</v>
      </c>
      <c r="M2" t="s">
        <v>5</v>
      </c>
      <c r="N2">
        <f>VLOOKUP(M2,[1]輸出畜産物ピボット!$A$1:$B$73,2,FALSE)</f>
        <v>5000</v>
      </c>
      <c r="O2" t="s">
        <v>13</v>
      </c>
    </row>
    <row r="3" spans="1:16" s="15" customFormat="1" ht="29.1" customHeight="1" thickBot="1">
      <c r="A3" s="221"/>
      <c r="B3" s="9">
        <v>5000</v>
      </c>
      <c r="C3" s="10" t="s">
        <v>386</v>
      </c>
      <c r="D3" s="10" t="s">
        <v>386</v>
      </c>
      <c r="E3" s="11" t="s">
        <v>386</v>
      </c>
      <c r="F3" s="12" t="s">
        <v>386</v>
      </c>
      <c r="G3" s="12" t="s">
        <v>386</v>
      </c>
      <c r="H3" s="13" t="s">
        <v>386</v>
      </c>
      <c r="I3" s="14"/>
      <c r="K3" s="14" t="s">
        <v>6</v>
      </c>
      <c r="L3" s="2" t="s">
        <v>14</v>
      </c>
      <c r="M3" s="15" t="s">
        <v>6</v>
      </c>
      <c r="N3" s="15" t="e">
        <f>VLOOKUP(M3,[1]輸出畜産物ピボット!$A$1:$B$73,2,FALSE)</f>
        <v>#N/A</v>
      </c>
      <c r="O3" s="15" t="s">
        <v>15</v>
      </c>
    </row>
    <row r="4" spans="1:16" ht="29.1" customHeight="1" thickBot="1">
      <c r="A4" s="221"/>
      <c r="B4" s="16" t="s">
        <v>16</v>
      </c>
      <c r="C4" s="17"/>
      <c r="D4" s="18"/>
      <c r="E4" s="19"/>
      <c r="F4" s="19"/>
      <c r="G4" s="20"/>
      <c r="H4" s="21" t="s">
        <v>3</v>
      </c>
      <c r="I4" s="22"/>
      <c r="K4" s="7" t="s">
        <v>7</v>
      </c>
      <c r="L4" s="2" t="s">
        <v>17</v>
      </c>
      <c r="M4" t="s">
        <v>7</v>
      </c>
      <c r="N4" t="e">
        <f>VLOOKUP(M4,[1]輸出畜産物ピボット!$A$1:$B$73,2,FALSE)</f>
        <v>#N/A</v>
      </c>
      <c r="O4" t="s">
        <v>18</v>
      </c>
    </row>
    <row r="5" spans="1:16" s="15" customFormat="1" ht="29.1" customHeight="1" thickBot="1">
      <c r="A5" s="222"/>
      <c r="B5" s="23" t="s">
        <v>386</v>
      </c>
      <c r="C5" s="24"/>
      <c r="D5" s="25"/>
      <c r="E5" s="26"/>
      <c r="F5" s="26"/>
      <c r="G5" s="27"/>
      <c r="H5" s="28">
        <v>5000</v>
      </c>
      <c r="I5" s="6"/>
      <c r="K5" s="14" t="s">
        <v>8</v>
      </c>
      <c r="L5" s="2" t="s">
        <v>19</v>
      </c>
      <c r="M5" s="29" t="s">
        <v>8</v>
      </c>
      <c r="N5" s="15" t="e">
        <f>VLOOKUP(M5,[1]輸出畜産物ピボット!$A$1:$B$73,2,FALSE)</f>
        <v>#N/A</v>
      </c>
      <c r="O5" s="29" t="s">
        <v>20</v>
      </c>
      <c r="P5" s="29" t="e">
        <f>SUM(N2:N5)</f>
        <v>#N/A</v>
      </c>
    </row>
    <row r="6" spans="1:16" ht="29.1" customHeight="1">
      <c r="A6" s="215" t="s">
        <v>21</v>
      </c>
      <c r="B6" s="3" t="s">
        <v>22</v>
      </c>
      <c r="C6" s="4" t="s">
        <v>23</v>
      </c>
      <c r="D6" s="4" t="s">
        <v>24</v>
      </c>
      <c r="E6" s="4" t="s">
        <v>25</v>
      </c>
      <c r="F6" s="4" t="s">
        <v>26</v>
      </c>
      <c r="G6" s="4" t="s">
        <v>27</v>
      </c>
      <c r="H6" s="5" t="s">
        <v>28</v>
      </c>
      <c r="I6" s="7"/>
      <c r="K6" s="7" t="s">
        <v>9</v>
      </c>
      <c r="L6" s="8" t="s">
        <v>29</v>
      </c>
      <c r="M6" s="30" t="s">
        <v>9</v>
      </c>
      <c r="N6" t="e">
        <f>VLOOKUP(M6,[1]輸出畜産物ピボット!$A$1:$B$73,2,FALSE)</f>
        <v>#N/A</v>
      </c>
      <c r="O6" t="s">
        <v>30</v>
      </c>
    </row>
    <row r="7" spans="1:16" s="15" customFormat="1" ht="29.1" customHeight="1">
      <c r="A7" s="217"/>
      <c r="B7" s="9">
        <v>665441.7300000008</v>
      </c>
      <c r="C7" s="10">
        <v>189147.4</v>
      </c>
      <c r="D7" s="10" t="s">
        <v>386</v>
      </c>
      <c r="E7" s="10" t="s">
        <v>386</v>
      </c>
      <c r="F7" s="10">
        <v>43.2</v>
      </c>
      <c r="G7" s="10" t="s">
        <v>386</v>
      </c>
      <c r="H7" s="10" t="s">
        <v>386</v>
      </c>
      <c r="I7" s="31"/>
      <c r="K7" s="14" t="s">
        <v>10</v>
      </c>
      <c r="L7" s="2" t="s">
        <v>31</v>
      </c>
      <c r="M7" s="32" t="s">
        <v>10</v>
      </c>
      <c r="N7" s="15" t="e">
        <f>VLOOKUP(M7,[1]輸出畜産物ピボット!$A$1:$B$73,2,FALSE)</f>
        <v>#N/A</v>
      </c>
      <c r="O7" s="15" t="s">
        <v>32</v>
      </c>
    </row>
    <row r="8" spans="1:16" ht="29.1" customHeight="1">
      <c r="A8" s="217"/>
      <c r="B8" s="33" t="s">
        <v>33</v>
      </c>
      <c r="C8" s="33" t="s">
        <v>34</v>
      </c>
      <c r="D8" s="33" t="s">
        <v>35</v>
      </c>
      <c r="E8" s="34" t="s">
        <v>36</v>
      </c>
      <c r="F8" s="33" t="s">
        <v>37</v>
      </c>
      <c r="G8" s="33" t="s">
        <v>38</v>
      </c>
      <c r="H8" s="35" t="s">
        <v>39</v>
      </c>
      <c r="I8" s="7"/>
      <c r="K8" s="7" t="s">
        <v>11</v>
      </c>
      <c r="L8" s="8" t="s">
        <v>40</v>
      </c>
      <c r="M8" s="30" t="s">
        <v>11</v>
      </c>
      <c r="N8" t="e">
        <f>VLOOKUP(M8,[1]輸出畜産物ピボット!$A$1:$B$73,2,FALSE)</f>
        <v>#N/A</v>
      </c>
      <c r="O8" t="s">
        <v>41</v>
      </c>
    </row>
    <row r="9" spans="1:16" s="15" customFormat="1" ht="29.1" customHeight="1" thickBot="1">
      <c r="A9" s="217"/>
      <c r="B9" s="36">
        <v>518.4</v>
      </c>
      <c r="C9" s="37">
        <v>600</v>
      </c>
      <c r="D9" s="10" t="s">
        <v>386</v>
      </c>
      <c r="E9" s="10" t="s">
        <v>386</v>
      </c>
      <c r="F9" s="10">
        <v>212523.59999999998</v>
      </c>
      <c r="G9" s="10" t="s">
        <v>386</v>
      </c>
      <c r="H9" s="13">
        <v>59031.98</v>
      </c>
      <c r="I9" s="14"/>
      <c r="K9" s="14" t="s">
        <v>42</v>
      </c>
      <c r="L9" s="38" t="s">
        <v>43</v>
      </c>
      <c r="M9" s="32" t="s">
        <v>42</v>
      </c>
      <c r="N9" s="15" t="e">
        <f>VLOOKUP(M9,[1]輸出畜産物ピボット!$A$1:$B$73,2,FALSE)</f>
        <v>#N/A</v>
      </c>
      <c r="O9" s="15" t="s">
        <v>44</v>
      </c>
    </row>
    <row r="10" spans="1:16" ht="29.1" customHeight="1" thickBot="1">
      <c r="A10" s="217"/>
      <c r="B10" s="39"/>
      <c r="C10" s="40"/>
      <c r="D10" s="40"/>
      <c r="E10" s="41"/>
      <c r="F10" s="42"/>
      <c r="G10" s="43"/>
      <c r="H10" s="21" t="s">
        <v>3</v>
      </c>
      <c r="I10" s="7"/>
      <c r="K10" t="s">
        <v>22</v>
      </c>
      <c r="L10" s="2" t="s">
        <v>43</v>
      </c>
      <c r="M10" t="s">
        <v>22</v>
      </c>
      <c r="N10">
        <f>VLOOKUP(M10,[1]輸出畜産物ピボット!$A$1:$B$73,2,FALSE)</f>
        <v>665441.7300000008</v>
      </c>
      <c r="O10" t="s">
        <v>45</v>
      </c>
    </row>
    <row r="11" spans="1:16" s="15" customFormat="1" ht="29.1" customHeight="1" thickBot="1">
      <c r="A11" s="223"/>
      <c r="B11" s="44"/>
      <c r="C11" s="45"/>
      <c r="D11" s="45"/>
      <c r="E11" s="45"/>
      <c r="F11" s="45"/>
      <c r="G11" s="45"/>
      <c r="H11" s="46">
        <v>1127306.3100000008</v>
      </c>
      <c r="I11" s="14"/>
      <c r="K11" s="15" t="s">
        <v>23</v>
      </c>
      <c r="L11" s="2" t="s">
        <v>46</v>
      </c>
      <c r="M11" s="15" t="s">
        <v>23</v>
      </c>
      <c r="N11" s="15">
        <f>VLOOKUP(M11,[1]輸出畜産物ピボット!$A$1:$B$73,2,FALSE)</f>
        <v>189147.4</v>
      </c>
      <c r="O11" s="15" t="s">
        <v>47</v>
      </c>
    </row>
    <row r="12" spans="1:16" ht="29.1" customHeight="1">
      <c r="A12" s="215" t="s">
        <v>48</v>
      </c>
      <c r="B12" s="47" t="s">
        <v>49</v>
      </c>
      <c r="C12" s="48" t="s">
        <v>50</v>
      </c>
      <c r="D12" s="48" t="s">
        <v>51</v>
      </c>
      <c r="E12" s="4" t="s">
        <v>52</v>
      </c>
      <c r="F12" s="4" t="s">
        <v>53</v>
      </c>
      <c r="G12" s="4" t="s">
        <v>54</v>
      </c>
      <c r="H12" s="5" t="s">
        <v>55</v>
      </c>
      <c r="I12" s="49"/>
      <c r="K12" t="s">
        <v>24</v>
      </c>
      <c r="L12" s="2" t="s">
        <v>56</v>
      </c>
      <c r="M12" t="s">
        <v>24</v>
      </c>
      <c r="N12" t="e">
        <f>VLOOKUP(M12,[1]輸出畜産物ピボット!$A$1:$B$73,2,FALSE)</f>
        <v>#N/A</v>
      </c>
      <c r="O12" t="s">
        <v>57</v>
      </c>
    </row>
    <row r="13" spans="1:16" s="15" customFormat="1" ht="29.1" customHeight="1" thickBot="1">
      <c r="A13" s="217"/>
      <c r="B13" s="9">
        <v>11.7</v>
      </c>
      <c r="C13" s="10">
        <v>12200</v>
      </c>
      <c r="D13" s="10" t="s">
        <v>386</v>
      </c>
      <c r="E13" s="10">
        <v>2526</v>
      </c>
      <c r="F13" s="10">
        <v>12202.8</v>
      </c>
      <c r="G13" s="10" t="s">
        <v>386</v>
      </c>
      <c r="H13" s="13">
        <v>2934.3</v>
      </c>
      <c r="I13" s="14"/>
      <c r="K13" s="15" t="s">
        <v>25</v>
      </c>
      <c r="L13" s="38" t="s">
        <v>58</v>
      </c>
      <c r="M13" s="15" t="s">
        <v>25</v>
      </c>
      <c r="N13" s="15" t="e">
        <f>VLOOKUP(M13,[1]輸出畜産物ピボット!$A$1:$B$73,2,FALSE)</f>
        <v>#N/A</v>
      </c>
      <c r="O13" s="15" t="s">
        <v>59</v>
      </c>
    </row>
    <row r="14" spans="1:16" ht="29.1" customHeight="1" thickBot="1">
      <c r="A14" s="217"/>
      <c r="B14" s="16" t="s">
        <v>60</v>
      </c>
      <c r="C14" s="34"/>
      <c r="D14" s="34"/>
      <c r="E14" s="33"/>
      <c r="F14" s="33"/>
      <c r="G14" s="50"/>
      <c r="H14" s="21" t="s">
        <v>3</v>
      </c>
      <c r="I14" s="49"/>
      <c r="K14" t="s">
        <v>26</v>
      </c>
      <c r="L14" s="8" t="s">
        <v>61</v>
      </c>
      <c r="M14" t="s">
        <v>26</v>
      </c>
      <c r="N14">
        <f>VLOOKUP(M14,[1]輸出畜産物ピボット!$A$1:$B$73,2,FALSE)</f>
        <v>43.2</v>
      </c>
      <c r="O14" t="s">
        <v>59</v>
      </c>
    </row>
    <row r="15" spans="1:16" s="15" customFormat="1" ht="29.1" customHeight="1" thickBot="1">
      <c r="A15" s="223"/>
      <c r="B15" s="51" t="s">
        <v>386</v>
      </c>
      <c r="C15" s="52"/>
      <c r="D15" s="52"/>
      <c r="E15" s="52"/>
      <c r="F15" s="52"/>
      <c r="G15" s="12"/>
      <c r="H15" s="46">
        <v>29874.799999999999</v>
      </c>
      <c r="I15" s="14"/>
      <c r="K15" s="15" t="s">
        <v>27</v>
      </c>
      <c r="L15" s="2" t="s">
        <v>62</v>
      </c>
      <c r="M15" s="15" t="s">
        <v>63</v>
      </c>
      <c r="N15" s="15" t="e">
        <f>VLOOKUP(M15,[1]輸出畜産物ピボット!$A$1:$B$73,2,FALSE)</f>
        <v>#N/A</v>
      </c>
      <c r="O15" s="15" t="s">
        <v>64</v>
      </c>
    </row>
    <row r="16" spans="1:16" ht="29.1" customHeight="1" thickBot="1">
      <c r="A16" s="215" t="s">
        <v>65</v>
      </c>
      <c r="B16" s="3" t="s">
        <v>66</v>
      </c>
      <c r="C16" s="4" t="s">
        <v>67</v>
      </c>
      <c r="D16" s="4" t="s">
        <v>68</v>
      </c>
      <c r="E16" s="4"/>
      <c r="F16" s="4"/>
      <c r="G16" s="53"/>
      <c r="H16" s="21" t="s">
        <v>3</v>
      </c>
      <c r="I16" s="7"/>
      <c r="K16" t="s">
        <v>69</v>
      </c>
      <c r="L16" s="8" t="s">
        <v>70</v>
      </c>
      <c r="M16" t="s">
        <v>71</v>
      </c>
      <c r="N16" t="e">
        <f>VLOOKUP(M16,[1]輸出畜産物ピボット!$A$1:$B$73,2,FALSE)</f>
        <v>#N/A</v>
      </c>
      <c r="O16" t="s">
        <v>72</v>
      </c>
    </row>
    <row r="17" spans="1:16" s="15" customFormat="1" ht="29.1" customHeight="1" thickBot="1">
      <c r="A17" s="216"/>
      <c r="B17" s="54">
        <v>1490766.6200000003</v>
      </c>
      <c r="C17" s="52" t="s">
        <v>386</v>
      </c>
      <c r="D17" s="52">
        <v>275.72000000000003</v>
      </c>
      <c r="E17" s="24" t="s">
        <v>73</v>
      </c>
      <c r="F17" s="24"/>
      <c r="G17" s="55"/>
      <c r="H17" s="46">
        <v>1491042.3400000003</v>
      </c>
      <c r="I17" s="56"/>
      <c r="K17" s="15" t="s">
        <v>74</v>
      </c>
      <c r="L17" s="2" t="s">
        <v>75</v>
      </c>
      <c r="M17" s="15" t="s">
        <v>76</v>
      </c>
      <c r="N17" s="15">
        <f>VLOOKUP(M17,[1]輸出畜産物ピボット!$A$1:$B$73,2,FALSE)</f>
        <v>300</v>
      </c>
      <c r="O17" s="15" t="s">
        <v>77</v>
      </c>
    </row>
    <row r="18" spans="1:16" ht="29.1" customHeight="1">
      <c r="A18" s="215" t="s">
        <v>78</v>
      </c>
      <c r="B18" s="57" t="s">
        <v>79</v>
      </c>
      <c r="C18" s="4" t="s">
        <v>80</v>
      </c>
      <c r="D18" s="4" t="s">
        <v>81</v>
      </c>
      <c r="E18" s="4" t="s">
        <v>82</v>
      </c>
      <c r="F18" s="4" t="s">
        <v>83</v>
      </c>
      <c r="G18" s="4" t="s">
        <v>84</v>
      </c>
      <c r="H18" s="5" t="s">
        <v>85</v>
      </c>
      <c r="I18" s="58"/>
      <c r="K18" t="s">
        <v>86</v>
      </c>
      <c r="L18" s="2" t="s">
        <v>87</v>
      </c>
      <c r="M18" t="s">
        <v>86</v>
      </c>
      <c r="N18" t="e">
        <f>VLOOKUP(M18,[1]輸出畜産物ピボット!$A$1:$B$73,2,FALSE)</f>
        <v>#N/A</v>
      </c>
      <c r="O18" t="s">
        <v>88</v>
      </c>
    </row>
    <row r="19" spans="1:16" s="15" customFormat="1" ht="29.1" customHeight="1" thickBot="1">
      <c r="A19" s="216"/>
      <c r="B19" s="37">
        <v>1476539</v>
      </c>
      <c r="C19" s="10">
        <v>5146307</v>
      </c>
      <c r="D19" s="10" t="s">
        <v>386</v>
      </c>
      <c r="E19" s="10" t="s">
        <v>386</v>
      </c>
      <c r="F19" s="10" t="s">
        <v>386</v>
      </c>
      <c r="G19" s="10" t="s">
        <v>386</v>
      </c>
      <c r="H19" s="43" t="s">
        <v>386</v>
      </c>
      <c r="I19" s="56"/>
      <c r="K19" s="15" t="s">
        <v>89</v>
      </c>
      <c r="L19" s="2" t="s">
        <v>90</v>
      </c>
      <c r="M19" s="15" t="s">
        <v>89</v>
      </c>
      <c r="N19" s="15" t="e">
        <f>VLOOKUP(M19,[1]輸出畜産物ピボット!$A$1:$B$73,2,FALSE)</f>
        <v>#N/A</v>
      </c>
      <c r="O19" s="15" t="s">
        <v>91</v>
      </c>
    </row>
    <row r="20" spans="1:16" ht="29.1" customHeight="1" thickBot="1">
      <c r="A20" s="217"/>
      <c r="B20" s="59" t="s">
        <v>92</v>
      </c>
      <c r="C20" s="34" t="s">
        <v>93</v>
      </c>
      <c r="D20" s="34" t="s">
        <v>94</v>
      </c>
      <c r="E20" s="60"/>
      <c r="F20" s="61"/>
      <c r="G20" s="62"/>
      <c r="H20" s="21" t="s">
        <v>3</v>
      </c>
      <c r="I20" s="7"/>
      <c r="K20" t="s">
        <v>95</v>
      </c>
      <c r="L20" s="8" t="s">
        <v>96</v>
      </c>
      <c r="M20" t="s">
        <v>95</v>
      </c>
      <c r="N20" t="e">
        <f>VLOOKUP(M20,[1]輸出畜産物ピボット!$A$1:$B$73,2,FALSE)</f>
        <v>#N/A</v>
      </c>
      <c r="O20" t="s">
        <v>97</v>
      </c>
    </row>
    <row r="21" spans="1:16" s="15" customFormat="1" ht="29.1" customHeight="1" thickBot="1">
      <c r="A21" s="218"/>
      <c r="B21" s="63" t="s">
        <v>386</v>
      </c>
      <c r="C21" s="64" t="s">
        <v>386</v>
      </c>
      <c r="D21" s="24" t="s">
        <v>386</v>
      </c>
      <c r="E21" s="26"/>
      <c r="F21" s="26"/>
      <c r="G21" s="27"/>
      <c r="H21" s="46">
        <v>6622846</v>
      </c>
      <c r="I21" s="65"/>
      <c r="K21" s="15" t="s">
        <v>33</v>
      </c>
      <c r="L21" s="2" t="s">
        <v>98</v>
      </c>
      <c r="M21" s="15" t="s">
        <v>33</v>
      </c>
      <c r="N21" s="15">
        <f>VLOOKUP(M21,[1]輸出畜産物ピボット!$A$1:$B$73,2,FALSE)</f>
        <v>518.4</v>
      </c>
      <c r="O21" s="15" t="s">
        <v>99</v>
      </c>
    </row>
    <row r="22" spans="1:16" ht="29.1" customHeight="1">
      <c r="A22" s="219" t="s">
        <v>100</v>
      </c>
      <c r="B22" s="3" t="s">
        <v>101</v>
      </c>
      <c r="C22" s="4" t="s">
        <v>102</v>
      </c>
      <c r="D22" s="4" t="s">
        <v>103</v>
      </c>
      <c r="E22" s="4" t="s">
        <v>104</v>
      </c>
      <c r="F22" s="4" t="s">
        <v>105</v>
      </c>
      <c r="G22" s="4" t="s">
        <v>106</v>
      </c>
      <c r="H22" s="5" t="s">
        <v>107</v>
      </c>
      <c r="I22" s="7"/>
      <c r="K22" t="s">
        <v>108</v>
      </c>
      <c r="L22" s="8" t="s">
        <v>109</v>
      </c>
      <c r="M22" t="s">
        <v>110</v>
      </c>
      <c r="N22" t="e">
        <f>VLOOKUP(M22,[1]輸出畜産物ピボット!$A$1:$B$73,2,FALSE)</f>
        <v>#N/A</v>
      </c>
      <c r="O22" t="s">
        <v>111</v>
      </c>
    </row>
    <row r="23" spans="1:16" s="15" customFormat="1" ht="29.1" customHeight="1" thickBot="1">
      <c r="A23" s="220"/>
      <c r="B23" s="9" t="s">
        <v>386</v>
      </c>
      <c r="C23" s="10" t="s">
        <v>386</v>
      </c>
      <c r="D23" s="10" t="s">
        <v>386</v>
      </c>
      <c r="E23" s="10" t="s">
        <v>386</v>
      </c>
      <c r="F23" s="10" t="s">
        <v>386</v>
      </c>
      <c r="G23" s="10" t="s">
        <v>386</v>
      </c>
      <c r="H23" s="13" t="s">
        <v>386</v>
      </c>
      <c r="I23" s="66"/>
      <c r="K23" s="15" t="s">
        <v>34</v>
      </c>
      <c r="L23" s="38" t="s">
        <v>112</v>
      </c>
      <c r="M23" s="15" t="s">
        <v>34</v>
      </c>
      <c r="N23" s="15">
        <f>VLOOKUP(M23,[1]輸出畜産物ピボット!$A$1:$B$73,2,FALSE)</f>
        <v>600</v>
      </c>
      <c r="O23" s="15" t="s">
        <v>113</v>
      </c>
    </row>
    <row r="24" spans="1:16" ht="29.1" customHeight="1" thickBot="1">
      <c r="A24" s="221"/>
      <c r="B24" s="67" t="s">
        <v>114</v>
      </c>
      <c r="C24" s="33" t="s">
        <v>115</v>
      </c>
      <c r="D24" s="34" t="s">
        <v>116</v>
      </c>
      <c r="E24" s="33" t="s">
        <v>117</v>
      </c>
      <c r="F24" s="61"/>
      <c r="G24" s="62"/>
      <c r="H24" s="21" t="s">
        <v>3</v>
      </c>
      <c r="I24" s="22"/>
      <c r="K24" t="s">
        <v>118</v>
      </c>
      <c r="L24" s="2" t="s">
        <v>119</v>
      </c>
      <c r="M24" t="s">
        <v>120</v>
      </c>
      <c r="N24" t="e">
        <f>VLOOKUP(M24,[1]輸出畜産物ピボット!$A$1:$B$73,2,FALSE)</f>
        <v>#N/A</v>
      </c>
      <c r="O24" t="s">
        <v>121</v>
      </c>
    </row>
    <row r="25" spans="1:16" s="15" customFormat="1" ht="29.1" customHeight="1" thickBot="1">
      <c r="A25" s="220"/>
      <c r="B25" s="68" t="s">
        <v>386</v>
      </c>
      <c r="C25" s="27">
        <v>32543.48</v>
      </c>
      <c r="D25" s="69" t="s">
        <v>386</v>
      </c>
      <c r="E25" s="24">
        <v>7627</v>
      </c>
      <c r="F25" s="26"/>
      <c r="G25" s="27"/>
      <c r="H25" s="70">
        <v>40170.479999999996</v>
      </c>
      <c r="I25" s="56"/>
      <c r="K25" s="15" t="s">
        <v>122</v>
      </c>
      <c r="L25" s="2" t="s">
        <v>123</v>
      </c>
      <c r="M25" s="15" t="s">
        <v>122</v>
      </c>
      <c r="N25" s="15" t="e">
        <f>VLOOKUP(M25,[1]輸出畜産物ピボット!$A$1:$B$73,2,FALSE)</f>
        <v>#N/A</v>
      </c>
      <c r="O25" s="15" t="s">
        <v>124</v>
      </c>
      <c r="P25" s="29" t="e">
        <f>SUM(N6:N28)</f>
        <v>#N/A</v>
      </c>
    </row>
    <row r="26" spans="1:16" s="15" customFormat="1" ht="29.1" customHeight="1" thickBot="1">
      <c r="A26" s="215" t="s">
        <v>125</v>
      </c>
      <c r="B26" s="3" t="s">
        <v>126</v>
      </c>
      <c r="C26" s="4" t="s">
        <v>127</v>
      </c>
      <c r="D26" s="4" t="s">
        <v>128</v>
      </c>
      <c r="E26" s="4" t="s">
        <v>129</v>
      </c>
      <c r="F26" s="4"/>
      <c r="G26" s="5"/>
      <c r="H26" s="21" t="s">
        <v>130</v>
      </c>
      <c r="I26" s="56"/>
      <c r="L26" s="2"/>
    </row>
    <row r="27" spans="1:16" s="15" customFormat="1" ht="29.1" customHeight="1" thickBot="1">
      <c r="A27" s="218"/>
      <c r="B27" s="71">
        <v>122.4</v>
      </c>
      <c r="C27" s="72" t="s">
        <v>386</v>
      </c>
      <c r="D27" s="73" t="s">
        <v>386</v>
      </c>
      <c r="E27" s="74">
        <v>562572.52</v>
      </c>
      <c r="F27" s="75"/>
      <c r="G27" s="72"/>
      <c r="H27" s="46">
        <v>562694.92000000004</v>
      </c>
      <c r="I27" s="56"/>
      <c r="L27" s="2"/>
    </row>
    <row r="28" spans="1:16" ht="29.1" customHeight="1" thickBot="1">
      <c r="A28" s="217" t="s">
        <v>131</v>
      </c>
      <c r="B28" s="34" t="s">
        <v>132</v>
      </c>
      <c r="C28" s="76" t="s">
        <v>133</v>
      </c>
      <c r="D28" s="34" t="s">
        <v>134</v>
      </c>
      <c r="E28" s="34" t="s">
        <v>135</v>
      </c>
      <c r="F28" s="34"/>
      <c r="G28" s="76"/>
      <c r="H28" s="77" t="s">
        <v>3</v>
      </c>
      <c r="I28" s="7"/>
      <c r="K28" t="s">
        <v>136</v>
      </c>
      <c r="L28" s="2" t="s">
        <v>137</v>
      </c>
      <c r="M28" t="s">
        <v>136</v>
      </c>
      <c r="N28" t="e">
        <f>VLOOKUP(M28,[1]輸出畜産物ピボット!$A$1:$B$73,2,FALSE)</f>
        <v>#N/A</v>
      </c>
      <c r="O28" s="78" t="s">
        <v>138</v>
      </c>
    </row>
    <row r="29" spans="1:16" s="15" customFormat="1" ht="29.1" customHeight="1" thickBot="1">
      <c r="A29" s="218"/>
      <c r="B29" s="79" t="s">
        <v>386</v>
      </c>
      <c r="C29" s="80" t="s">
        <v>386</v>
      </c>
      <c r="D29" s="81" t="s">
        <v>386</v>
      </c>
      <c r="E29" s="81" t="s">
        <v>386</v>
      </c>
      <c r="F29" s="80"/>
      <c r="G29" s="80"/>
      <c r="H29" s="82">
        <v>0</v>
      </c>
      <c r="I29" s="65"/>
      <c r="K29" s="15" t="s">
        <v>37</v>
      </c>
      <c r="L29" s="38" t="s">
        <v>139</v>
      </c>
      <c r="M29" s="15" t="s">
        <v>37</v>
      </c>
      <c r="N29" s="15">
        <f>VLOOKUP(M29,[1]輸出畜産物ピボット!$A$1:$B$73,2,FALSE)</f>
        <v>212523.59999999998</v>
      </c>
      <c r="O29" s="15" t="s">
        <v>140</v>
      </c>
    </row>
    <row r="30" spans="1:16" ht="29.1" customHeight="1" thickBot="1">
      <c r="A30" s="215" t="s">
        <v>141</v>
      </c>
      <c r="B30" s="4" t="s">
        <v>142</v>
      </c>
      <c r="C30" s="53" t="s">
        <v>143</v>
      </c>
      <c r="D30" s="4" t="s">
        <v>144</v>
      </c>
      <c r="E30" s="4"/>
      <c r="F30" s="4"/>
      <c r="G30" s="5"/>
      <c r="H30" s="21" t="s">
        <v>3</v>
      </c>
      <c r="I30" s="22"/>
      <c r="K30" t="s">
        <v>145</v>
      </c>
      <c r="L30" s="2" t="s">
        <v>146</v>
      </c>
      <c r="M30" t="s">
        <v>145</v>
      </c>
      <c r="N30" t="e">
        <f>VLOOKUP(M30,[1]輸出畜産物ピボット!$A$1:$B$73,2,FALSE)</f>
        <v>#N/A</v>
      </c>
      <c r="O30" t="s">
        <v>147</v>
      </c>
    </row>
    <row r="31" spans="1:16" s="15" customFormat="1" ht="29.1" customHeight="1" thickBot="1">
      <c r="A31" s="218"/>
      <c r="B31" s="79">
        <v>6</v>
      </c>
      <c r="C31" s="79" t="s">
        <v>386</v>
      </c>
      <c r="D31" s="83" t="s">
        <v>386</v>
      </c>
      <c r="E31" s="83"/>
      <c r="F31" s="83"/>
      <c r="G31" s="84"/>
      <c r="H31" s="82">
        <v>0</v>
      </c>
      <c r="I31" s="56"/>
      <c r="K31" s="15" t="s">
        <v>148</v>
      </c>
      <c r="L31" s="38" t="s">
        <v>149</v>
      </c>
      <c r="M31" s="15" t="s">
        <v>150</v>
      </c>
      <c r="N31" s="15">
        <f>VLOOKUP(M31,[1]輸出畜産物ピボット!$A$1:$B$73,2,FALSE)</f>
        <v>59031.98</v>
      </c>
      <c r="O31" s="15" t="s">
        <v>151</v>
      </c>
    </row>
    <row r="32" spans="1:16" ht="29.1" customHeight="1">
      <c r="B32" s="7"/>
      <c r="C32" s="7"/>
      <c r="D32" s="7"/>
      <c r="E32" s="7"/>
      <c r="F32" s="7"/>
      <c r="G32" s="7"/>
      <c r="H32" s="85" t="s">
        <v>152</v>
      </c>
      <c r="I32" s="7"/>
      <c r="K32" t="s">
        <v>153</v>
      </c>
      <c r="L32" s="8" t="s">
        <v>154</v>
      </c>
      <c r="M32" t="s">
        <v>155</v>
      </c>
      <c r="N32" t="e">
        <f>VLOOKUP(M32,[1]輸出畜産物ピボット!$A$1:$B$73,2,FALSE)</f>
        <v>#N/A</v>
      </c>
      <c r="O32" t="s">
        <v>156</v>
      </c>
    </row>
    <row r="33" spans="1:16" s="15" customFormat="1" ht="29.1" customHeight="1" thickBot="1">
      <c r="B33" s="14"/>
      <c r="C33" s="14"/>
      <c r="D33" s="14"/>
      <c r="E33" s="65"/>
      <c r="F33" s="65"/>
      <c r="G33" s="65"/>
      <c r="H33" s="86">
        <v>9878934.8500000034</v>
      </c>
      <c r="I33" s="65"/>
      <c r="K33" s="15" t="s">
        <v>157</v>
      </c>
      <c r="L33" s="2" t="s">
        <v>158</v>
      </c>
      <c r="M33" s="15" t="s">
        <v>159</v>
      </c>
      <c r="N33" s="15" t="e">
        <f>VLOOKUP(M33,[1]輸出畜産物ピボット!$A$1:$B$73,2,FALSE)</f>
        <v>#N/A</v>
      </c>
      <c r="O33" s="15" t="s">
        <v>160</v>
      </c>
    </row>
    <row r="34" spans="1:16" ht="16.5" customHeight="1">
      <c r="B34" s="7"/>
      <c r="C34" s="7"/>
      <c r="D34" s="7"/>
      <c r="E34" s="7"/>
      <c r="F34" s="7"/>
      <c r="G34" s="7"/>
      <c r="H34" s="7"/>
      <c r="I34" s="7"/>
      <c r="K34" t="s">
        <v>161</v>
      </c>
      <c r="L34" s="2" t="s">
        <v>162</v>
      </c>
      <c r="M34" s="87" t="s">
        <v>163</v>
      </c>
      <c r="N34" t="e">
        <f>VLOOKUP(M34,[1]輸出畜産物ピボット!$A$1:$B$73,2,FALSE)</f>
        <v>#N/A</v>
      </c>
      <c r="O34" t="s">
        <v>164</v>
      </c>
    </row>
    <row r="35" spans="1:16" ht="29.1" customHeight="1">
      <c r="A35" s="88" t="s">
        <v>165</v>
      </c>
      <c r="B35" s="89"/>
      <c r="C35" s="90"/>
      <c r="D35" s="90"/>
      <c r="E35" s="7"/>
      <c r="F35" s="7"/>
      <c r="G35" s="7"/>
      <c r="H35" s="7"/>
      <c r="I35" s="91"/>
      <c r="K35" t="s">
        <v>166</v>
      </c>
      <c r="L35" s="2" t="s">
        <v>167</v>
      </c>
      <c r="M35" s="87" t="s">
        <v>168</v>
      </c>
      <c r="N35" t="e">
        <f>VLOOKUP(M35,[1]輸出畜産物ピボット!$A$1:$B$73,2,FALSE)</f>
        <v>#N/A</v>
      </c>
      <c r="O35" t="s">
        <v>169</v>
      </c>
    </row>
    <row r="36" spans="1:16" ht="32.25" customHeight="1">
      <c r="A36" s="92" t="s">
        <v>170</v>
      </c>
      <c r="B36" s="204" t="s">
        <v>171</v>
      </c>
      <c r="C36" s="204"/>
      <c r="D36" s="204"/>
      <c r="E36" s="204"/>
      <c r="F36" s="204"/>
      <c r="G36" s="204"/>
      <c r="H36" s="204"/>
      <c r="I36" s="7"/>
      <c r="K36" t="s">
        <v>172</v>
      </c>
      <c r="L36" s="8" t="s">
        <v>173</v>
      </c>
      <c r="M36" s="87" t="s">
        <v>174</v>
      </c>
      <c r="N36" t="e">
        <f>VLOOKUP(M36,[1]輸出畜産物ピボット!$A$1:$B$73,2,FALSE)</f>
        <v>#N/A</v>
      </c>
      <c r="O36" t="s">
        <v>175</v>
      </c>
    </row>
    <row r="37" spans="1:16" ht="23.25" customHeight="1">
      <c r="A37" s="7"/>
      <c r="B37" s="93" t="s">
        <v>176</v>
      </c>
      <c r="C37" s="7"/>
      <c r="D37" s="7"/>
      <c r="E37" s="94"/>
      <c r="F37" s="94"/>
      <c r="G37" s="94"/>
      <c r="H37" s="94"/>
      <c r="I37" s="90"/>
      <c r="K37" s="95" t="s">
        <v>177</v>
      </c>
      <c r="L37" s="2" t="s">
        <v>178</v>
      </c>
      <c r="M37" s="78" t="s">
        <v>179</v>
      </c>
      <c r="N37" t="e">
        <f>VLOOKUP(M37,[1]輸出畜産物ピボット!$A$1:$B$73,2,FALSE)</f>
        <v>#N/A</v>
      </c>
      <c r="O37" t="s">
        <v>180</v>
      </c>
    </row>
    <row r="38" spans="1:16" ht="31.5" customHeight="1">
      <c r="A38" s="7"/>
      <c r="B38" s="205" t="s">
        <v>181</v>
      </c>
      <c r="C38" s="205"/>
      <c r="D38" s="205"/>
      <c r="E38" s="205"/>
      <c r="F38" s="205"/>
      <c r="G38" s="205"/>
      <c r="H38" s="205"/>
      <c r="I38" s="7"/>
      <c r="K38" t="s">
        <v>182</v>
      </c>
      <c r="L38" s="2" t="s">
        <v>183</v>
      </c>
      <c r="M38" t="s">
        <v>184</v>
      </c>
      <c r="N38">
        <f>VLOOKUP(M38,[1]輸出畜産物ピボット!$A$1:$B$73,2,FALSE)</f>
        <v>11.7</v>
      </c>
      <c r="O38" t="s">
        <v>185</v>
      </c>
    </row>
    <row r="39" spans="1:16" ht="23.25" customHeight="1">
      <c r="A39" s="89"/>
      <c r="B39" s="93" t="s">
        <v>186</v>
      </c>
      <c r="C39" s="94"/>
      <c r="D39" s="94"/>
      <c r="I39" s="90"/>
      <c r="K39" t="s">
        <v>187</v>
      </c>
      <c r="L39" s="8" t="s">
        <v>188</v>
      </c>
      <c r="M39" t="s">
        <v>189</v>
      </c>
      <c r="N39">
        <f>VLOOKUP(M39,[1]輸出畜産物ピボット!$A$1:$B$73,2,FALSE)</f>
        <v>12200</v>
      </c>
      <c r="O39" t="s">
        <v>190</v>
      </c>
    </row>
    <row r="40" spans="1:16" ht="23.25" customHeight="1">
      <c r="B40" s="93" t="s">
        <v>191</v>
      </c>
      <c r="I40" s="7"/>
      <c r="K40" t="s">
        <v>192</v>
      </c>
      <c r="L40" s="2" t="s">
        <v>193</v>
      </c>
      <c r="M40" t="s">
        <v>194</v>
      </c>
      <c r="N40" t="e">
        <f>VLOOKUP(M40,[1]輸出畜産物ピボット!$A$1:$B$73,2,FALSE)</f>
        <v>#N/A</v>
      </c>
      <c r="O40" t="s">
        <v>195</v>
      </c>
      <c r="P40" s="78" t="e">
        <f>SUM(N29:N41)</f>
        <v>#N/A</v>
      </c>
    </row>
    <row r="41" spans="1:16" ht="23.25" customHeight="1">
      <c r="A41" s="96"/>
      <c r="B41" s="93" t="s">
        <v>196</v>
      </c>
      <c r="I41" s="7"/>
      <c r="K41" t="s">
        <v>197</v>
      </c>
      <c r="L41" s="2" t="s">
        <v>198</v>
      </c>
      <c r="M41" t="s">
        <v>197</v>
      </c>
      <c r="N41" t="e">
        <f>VLOOKUP(M41,[1]輸出畜産物ピボット!$A$1:$B$73,2,FALSE)</f>
        <v>#N/A</v>
      </c>
      <c r="O41" t="s">
        <v>199</v>
      </c>
    </row>
    <row r="42" spans="1:16" ht="23.25" customHeight="1">
      <c r="B42" s="93" t="s">
        <v>200</v>
      </c>
      <c r="I42" s="7"/>
      <c r="K42" t="s">
        <v>201</v>
      </c>
      <c r="L42" s="2" t="s">
        <v>202</v>
      </c>
      <c r="M42" t="s">
        <v>203</v>
      </c>
      <c r="N42" t="e">
        <f>VLOOKUP(M42,[1]輸出畜産物ピボット!$A$1:$B$73,2,FALSE)</f>
        <v>#N/A</v>
      </c>
      <c r="O42" t="s">
        <v>204</v>
      </c>
    </row>
    <row r="43" spans="1:16" ht="22.5" customHeight="1">
      <c r="B43" s="97" t="s">
        <v>205</v>
      </c>
      <c r="I43" s="94"/>
      <c r="K43" t="s">
        <v>206</v>
      </c>
      <c r="L43" s="8" t="s">
        <v>207</v>
      </c>
      <c r="M43" t="s">
        <v>208</v>
      </c>
      <c r="N43" t="e">
        <f>VLOOKUP(M43,[1]輸出畜産物ピボット!$A$1:$B$73,2,FALSE)</f>
        <v>#N/A</v>
      </c>
      <c r="O43" t="s">
        <v>209</v>
      </c>
      <c r="P43" s="78" t="e">
        <f>SUM(N42:N44)</f>
        <v>#N/A</v>
      </c>
    </row>
    <row r="44" spans="1:16" ht="16.5" customHeight="1">
      <c r="A44" s="94"/>
      <c r="K44" t="s">
        <v>210</v>
      </c>
      <c r="L44" s="2" t="s">
        <v>211</v>
      </c>
      <c r="M44" t="s">
        <v>212</v>
      </c>
      <c r="N44">
        <f>VLOOKUP(M44,[1]輸出畜産物ピボット!$A$1:$B$73,2,FALSE)</f>
        <v>2526</v>
      </c>
      <c r="O44" t="s">
        <v>213</v>
      </c>
    </row>
    <row r="45" spans="1:16" ht="14.25" customHeight="1">
      <c r="K45" t="s">
        <v>214</v>
      </c>
      <c r="L45" s="2" t="s">
        <v>215</v>
      </c>
      <c r="M45" t="s">
        <v>214</v>
      </c>
      <c r="N45">
        <f>VLOOKUP(M45,[1]輸出畜産物ピボット!$A$1:$B$73,2,FALSE)</f>
        <v>12202.8</v>
      </c>
      <c r="O45" t="s">
        <v>216</v>
      </c>
    </row>
    <row r="46" spans="1:16">
      <c r="K46" t="s">
        <v>217</v>
      </c>
      <c r="L46" s="8" t="s">
        <v>218</v>
      </c>
      <c r="M46" t="s">
        <v>217</v>
      </c>
      <c r="N46" t="e">
        <f>VLOOKUP(M46,[1]輸出畜産物ピボット!$A$1:$B$73,2,FALSE)</f>
        <v>#N/A</v>
      </c>
      <c r="O46" t="s">
        <v>219</v>
      </c>
    </row>
    <row r="47" spans="1:16">
      <c r="K47" t="s">
        <v>220</v>
      </c>
      <c r="L47" s="2" t="s">
        <v>221</v>
      </c>
      <c r="M47" t="s">
        <v>220</v>
      </c>
      <c r="N47" t="e">
        <f>VLOOKUP(M47,[1]輸出畜産物ピボット!$A$1:$B$73,2,FALSE)</f>
        <v>#N/A</v>
      </c>
      <c r="O47" t="s">
        <v>222</v>
      </c>
    </row>
    <row r="48" spans="1:16">
      <c r="K48" t="s">
        <v>223</v>
      </c>
      <c r="L48" s="2" t="s">
        <v>224</v>
      </c>
      <c r="M48" t="s">
        <v>223</v>
      </c>
      <c r="N48">
        <f>VLOOKUP(M48,[1]輸出畜産物ピボット!$A$1:$B$73,2,FALSE)</f>
        <v>2934.3</v>
      </c>
      <c r="O48" t="s">
        <v>225</v>
      </c>
    </row>
    <row r="49" spans="11:16">
      <c r="K49" t="s">
        <v>226</v>
      </c>
      <c r="L49" s="2" t="s">
        <v>227</v>
      </c>
      <c r="M49" t="s">
        <v>228</v>
      </c>
      <c r="N49" t="e">
        <f>VLOOKUP(M49,[1]輸出畜産物ピボット!$A$1:$B$73,2,FALSE)</f>
        <v>#N/A</v>
      </c>
      <c r="O49" t="s">
        <v>229</v>
      </c>
    </row>
    <row r="50" spans="11:16">
      <c r="K50" t="s">
        <v>230</v>
      </c>
      <c r="L50" s="8" t="s">
        <v>231</v>
      </c>
      <c r="M50" t="s">
        <v>230</v>
      </c>
      <c r="N50" t="e">
        <f>VLOOKUP(M50,[1]輸出畜産物ピボット!$A$1:$B$73,2,FALSE)</f>
        <v>#N/A</v>
      </c>
      <c r="O50" t="s">
        <v>232</v>
      </c>
    </row>
    <row r="51" spans="11:16" ht="27">
      <c r="K51" s="95" t="s">
        <v>233</v>
      </c>
      <c r="L51" s="2" t="s">
        <v>234</v>
      </c>
      <c r="M51" t="s">
        <v>235</v>
      </c>
      <c r="N51" t="e">
        <f>VLOOKUP(M51,[1]輸出畜産物ピボット!$A$1:$B$73,2,FALSE)</f>
        <v>#N/A</v>
      </c>
      <c r="O51" t="s">
        <v>236</v>
      </c>
    </row>
    <row r="52" spans="11:16" ht="27">
      <c r="K52" s="95" t="s">
        <v>237</v>
      </c>
      <c r="L52" s="2" t="s">
        <v>238</v>
      </c>
      <c r="M52" t="s">
        <v>239</v>
      </c>
      <c r="N52" t="e">
        <f>VLOOKUP(M52,[1]輸出畜産物ピボット!$A$1:$B$73,2,FALSE)</f>
        <v>#N/A</v>
      </c>
      <c r="O52" t="s">
        <v>240</v>
      </c>
      <c r="P52" s="78" t="e">
        <f>SUM(N45:N53)</f>
        <v>#N/A</v>
      </c>
    </row>
    <row r="53" spans="11:16">
      <c r="K53" t="s">
        <v>241</v>
      </c>
      <c r="L53" s="8" t="s">
        <v>242</v>
      </c>
      <c r="M53" s="78" t="s">
        <v>243</v>
      </c>
      <c r="N53" t="e">
        <f>VLOOKUP(M53,[1]輸出畜産物ピボット!$A$1:$B$73,2,FALSE)</f>
        <v>#N/A</v>
      </c>
      <c r="O53" t="s">
        <v>244</v>
      </c>
    </row>
    <row r="54" spans="11:16">
      <c r="K54" t="s">
        <v>66</v>
      </c>
      <c r="L54" s="2" t="s">
        <v>245</v>
      </c>
      <c r="M54" t="s">
        <v>66</v>
      </c>
      <c r="N54">
        <f>VLOOKUP(M54,[1]輸出畜産物ピボット!$A$1:$B$73,2,FALSE)</f>
        <v>1490766.6200000003</v>
      </c>
      <c r="O54" t="s">
        <v>246</v>
      </c>
    </row>
    <row r="55" spans="11:16">
      <c r="K55" t="s">
        <v>67</v>
      </c>
      <c r="L55" s="2" t="s">
        <v>247</v>
      </c>
      <c r="M55" t="s">
        <v>67</v>
      </c>
      <c r="N55" t="e">
        <f>VLOOKUP(M55,[1]輸出畜産物ピボット!$A$1:$B$73,2,FALSE)</f>
        <v>#N/A</v>
      </c>
      <c r="O55" t="s">
        <v>248</v>
      </c>
    </row>
    <row r="56" spans="11:16">
      <c r="K56" t="s">
        <v>68</v>
      </c>
      <c r="L56" s="2" t="s">
        <v>249</v>
      </c>
      <c r="M56" s="78" t="s">
        <v>68</v>
      </c>
      <c r="N56">
        <f>VLOOKUP(M56,[1]輸出畜産物ピボット!$A$1:$B$73,2,FALSE)</f>
        <v>275.72000000000003</v>
      </c>
      <c r="O56" t="s">
        <v>250</v>
      </c>
    </row>
    <row r="57" spans="11:16">
      <c r="K57" t="s">
        <v>79</v>
      </c>
      <c r="L57" s="2" t="s">
        <v>251</v>
      </c>
      <c r="M57" t="s">
        <v>79</v>
      </c>
      <c r="N57">
        <f>VLOOKUP(M57,[1]輸出畜産物ピボット!$A$1:$B$73,2,FALSE)</f>
        <v>1476539</v>
      </c>
      <c r="O57" t="s">
        <v>252</v>
      </c>
    </row>
    <row r="58" spans="11:16">
      <c r="K58" t="s">
        <v>80</v>
      </c>
      <c r="L58" s="8" t="s">
        <v>253</v>
      </c>
      <c r="M58" t="s">
        <v>80</v>
      </c>
      <c r="N58">
        <f>VLOOKUP(M58,[1]輸出畜産物ピボット!$A$1:$B$73,2,FALSE)</f>
        <v>5146307</v>
      </c>
      <c r="O58" t="s">
        <v>254</v>
      </c>
    </row>
    <row r="59" spans="11:16">
      <c r="K59" t="s">
        <v>81</v>
      </c>
      <c r="L59" s="2" t="s">
        <v>255</v>
      </c>
      <c r="M59" t="s">
        <v>81</v>
      </c>
      <c r="N59" t="e">
        <f>VLOOKUP(M59,[1]輸出畜産物ピボット!$A$1:$B$73,2,FALSE)</f>
        <v>#N/A</v>
      </c>
      <c r="O59" t="s">
        <v>256</v>
      </c>
    </row>
    <row r="60" spans="11:16">
      <c r="K60" t="s">
        <v>82</v>
      </c>
      <c r="L60" s="2" t="s">
        <v>257</v>
      </c>
      <c r="M60" t="s">
        <v>82</v>
      </c>
      <c r="N60" t="e">
        <f>VLOOKUP(M60,[1]輸出畜産物ピボット!$A$1:$B$73,2,FALSE)</f>
        <v>#N/A</v>
      </c>
      <c r="O60" t="s">
        <v>258</v>
      </c>
      <c r="P60" s="78" t="e">
        <f>SUM(N54:N62)</f>
        <v>#N/A</v>
      </c>
    </row>
    <row r="61" spans="11:16">
      <c r="K61" t="s">
        <v>83</v>
      </c>
      <c r="L61" s="2" t="s">
        <v>259</v>
      </c>
      <c r="M61" t="s">
        <v>83</v>
      </c>
      <c r="N61" t="e">
        <f>VLOOKUP(M61,[1]輸出畜産物ピボット!$A$1:$B$73,2,FALSE)</f>
        <v>#N/A</v>
      </c>
      <c r="O61" t="s">
        <v>258</v>
      </c>
    </row>
    <row r="62" spans="11:16">
      <c r="K62" t="s">
        <v>84</v>
      </c>
      <c r="L62" s="8" t="s">
        <v>260</v>
      </c>
      <c r="M62" t="s">
        <v>261</v>
      </c>
      <c r="N62" t="e">
        <f>VLOOKUP(M62,[1]輸出畜産物ピボット!$A$1:$B$73,2,FALSE)</f>
        <v>#N/A</v>
      </c>
      <c r="O62" t="s">
        <v>262</v>
      </c>
    </row>
    <row r="63" spans="11:16">
      <c r="K63" t="s">
        <v>85</v>
      </c>
      <c r="L63" s="2" t="s">
        <v>263</v>
      </c>
      <c r="M63" t="s">
        <v>85</v>
      </c>
      <c r="N63" t="e">
        <f>VLOOKUP(M63,[1]輸出畜産物ピボット!$A$1:$B$73,2,FALSE)</f>
        <v>#N/A</v>
      </c>
      <c r="O63" t="s">
        <v>264</v>
      </c>
      <c r="P63" s="78" t="e">
        <f>SUM(N63:N65)</f>
        <v>#N/A</v>
      </c>
    </row>
    <row r="64" spans="11:16">
      <c r="K64" t="s">
        <v>265</v>
      </c>
      <c r="L64" s="2" t="s">
        <v>266</v>
      </c>
      <c r="M64" t="s">
        <v>265</v>
      </c>
      <c r="N64" t="e">
        <f>VLOOKUP(M64,[1]輸出畜産物ピボット!$A$1:$B$73,2,FALSE)</f>
        <v>#N/A</v>
      </c>
      <c r="O64" t="s">
        <v>267</v>
      </c>
    </row>
    <row r="65" spans="11:16">
      <c r="K65" t="s">
        <v>93</v>
      </c>
      <c r="L65" s="8" t="s">
        <v>268</v>
      </c>
      <c r="M65" t="s">
        <v>93</v>
      </c>
      <c r="N65" t="e">
        <f>VLOOKUP(M65,[1]輸出畜産物ピボット!$A$1:$B$73,2,FALSE)</f>
        <v>#N/A</v>
      </c>
      <c r="O65" t="s">
        <v>269</v>
      </c>
      <c r="P65" s="78" t="e">
        <f>SUM(N66:N67)</f>
        <v>#N/A</v>
      </c>
    </row>
    <row r="66" spans="11:16">
      <c r="K66" t="s">
        <v>94</v>
      </c>
      <c r="L66" s="2" t="s">
        <v>270</v>
      </c>
      <c r="M66" s="78" t="s">
        <v>94</v>
      </c>
      <c r="N66" t="e">
        <f>VLOOKUP(M66,[1]輸出畜産物ピボット!$A$1:$B$73,2,FALSE)</f>
        <v>#N/A</v>
      </c>
      <c r="O66" t="s">
        <v>271</v>
      </c>
    </row>
    <row r="67" spans="11:16">
      <c r="K67" t="s">
        <v>101</v>
      </c>
      <c r="L67" s="2" t="s">
        <v>272</v>
      </c>
      <c r="M67" t="s">
        <v>101</v>
      </c>
      <c r="N67" t="e">
        <f>VLOOKUP(M67,[1]輸出畜産物ピボット!$A$1:$B$73,2,FALSE)</f>
        <v>#N/A</v>
      </c>
      <c r="O67" t="s">
        <v>273</v>
      </c>
    </row>
    <row r="68" spans="11:16">
      <c r="K68" t="s">
        <v>102</v>
      </c>
      <c r="L68" s="8" t="s">
        <v>274</v>
      </c>
      <c r="M68" t="s">
        <v>102</v>
      </c>
      <c r="N68" t="e">
        <f>VLOOKUP(M68,[1]輸出畜産物ピボット!$A$1:$B$73,2,FALSE)</f>
        <v>#N/A</v>
      </c>
      <c r="O68" t="s">
        <v>275</v>
      </c>
      <c r="P68" s="78" t="e">
        <f>SUM(N68:N70)</f>
        <v>#N/A</v>
      </c>
    </row>
    <row r="69" spans="11:16">
      <c r="K69" t="s">
        <v>103</v>
      </c>
      <c r="L69" s="2" t="s">
        <v>276</v>
      </c>
      <c r="M69" t="s">
        <v>103</v>
      </c>
      <c r="N69" t="e">
        <f>VLOOKUP(M69,[1]輸出畜産物ピボット!$A$1:$B$73,2,FALSE)</f>
        <v>#N/A</v>
      </c>
      <c r="O69" t="s">
        <v>277</v>
      </c>
    </row>
    <row r="70" spans="11:16">
      <c r="K70" t="s">
        <v>104</v>
      </c>
      <c r="L70" s="2" t="s">
        <v>278</v>
      </c>
      <c r="M70" t="s">
        <v>104</v>
      </c>
      <c r="N70" t="e">
        <f>VLOOKUP(M70,[1]輸出畜産物ピボット!$A$1:$B$73,2,FALSE)</f>
        <v>#N/A</v>
      </c>
      <c r="O70" t="s">
        <v>279</v>
      </c>
    </row>
    <row r="71" spans="11:16">
      <c r="K71" t="s">
        <v>105</v>
      </c>
      <c r="L71" s="2" t="s">
        <v>280</v>
      </c>
      <c r="M71" t="s">
        <v>105</v>
      </c>
      <c r="N71" t="e">
        <f>VLOOKUP(M71,[1]輸出畜産物ピボット!$A$1:$B$73,2,FALSE)</f>
        <v>#N/A</v>
      </c>
      <c r="O71" t="s">
        <v>279</v>
      </c>
    </row>
    <row r="72" spans="11:16">
      <c r="K72" t="s">
        <v>106</v>
      </c>
      <c r="L72" s="8" t="s">
        <v>281</v>
      </c>
      <c r="M72" t="s">
        <v>282</v>
      </c>
      <c r="N72" t="e">
        <f>VLOOKUP(M72,[1]輸出畜産物ピボット!$A$1:$B$73,2,FALSE)</f>
        <v>#N/A</v>
      </c>
    </row>
    <row r="73" spans="11:16">
      <c r="K73" t="s">
        <v>107</v>
      </c>
      <c r="L73" s="2" t="s">
        <v>283</v>
      </c>
      <c r="M73" t="s">
        <v>107</v>
      </c>
      <c r="N73" t="e">
        <f>VLOOKUP(M73,[1]輸出畜産物ピボット!$A$1:$B$73,2,FALSE)</f>
        <v>#N/A</v>
      </c>
    </row>
    <row r="74" spans="11:16">
      <c r="K74" t="s">
        <v>284</v>
      </c>
      <c r="L74" s="2" t="s">
        <v>58</v>
      </c>
      <c r="M74" t="s">
        <v>284</v>
      </c>
      <c r="N74" t="e">
        <f>VLOOKUP(M74,[1]輸出畜産物ピボット!$A$1:$B$73,2,FALSE)</f>
        <v>#N/A</v>
      </c>
    </row>
    <row r="75" spans="11:16">
      <c r="K75" t="s">
        <v>115</v>
      </c>
      <c r="L75" s="8" t="s">
        <v>61</v>
      </c>
      <c r="M75" t="s">
        <v>115</v>
      </c>
      <c r="N75">
        <f>VLOOKUP(M75,[1]輸出畜産物ピボット!$A$1:$B$73,2,FALSE)</f>
        <v>32543.48</v>
      </c>
    </row>
    <row r="76" spans="11:16">
      <c r="K76" t="s">
        <v>116</v>
      </c>
      <c r="L76" s="2" t="s">
        <v>62</v>
      </c>
      <c r="M76" s="78" t="s">
        <v>116</v>
      </c>
      <c r="N76" t="e">
        <f>VLOOKUP(M76,[1]輸出畜産物ピボット!$A$1:$B$73,2,FALSE)</f>
        <v>#N/A</v>
      </c>
    </row>
    <row r="77" spans="11:16">
      <c r="K77" t="s">
        <v>117</v>
      </c>
      <c r="M77" t="s">
        <v>117</v>
      </c>
      <c r="N77">
        <f>VLOOKUP(M77,[1]輸出畜産物ピボット!$A$1:$B$73,2,FALSE)</f>
        <v>7627</v>
      </c>
    </row>
    <row r="78" spans="11:16">
      <c r="K78" t="s">
        <v>132</v>
      </c>
      <c r="L78" s="8" t="s">
        <v>43</v>
      </c>
      <c r="M78" t="s">
        <v>132</v>
      </c>
      <c r="N78" t="e">
        <f>VLOOKUP(M78,[1]輸出畜産物ピボット!$A$1:$B$73,2,FALSE)</f>
        <v>#N/A</v>
      </c>
    </row>
    <row r="79" spans="11:16">
      <c r="K79" t="s">
        <v>133</v>
      </c>
      <c r="L79" s="2" t="s">
        <v>46</v>
      </c>
      <c r="M79" t="s">
        <v>133</v>
      </c>
      <c r="N79" t="e">
        <f>VLOOKUP(M79,[1]輸出畜産物ピボット!$A$1:$B$73,2,FALSE)</f>
        <v>#N/A</v>
      </c>
    </row>
    <row r="80" spans="11:16">
      <c r="K80" t="s">
        <v>134</v>
      </c>
      <c r="L80" s="2" t="s">
        <v>56</v>
      </c>
      <c r="M80" t="s">
        <v>134</v>
      </c>
      <c r="N80" t="e">
        <f>VLOOKUP(M80,[1]輸出畜産物ピボット!$A$1:$B$73,2,FALSE)</f>
        <v>#N/A</v>
      </c>
    </row>
    <row r="81" spans="11:14">
      <c r="K81" t="s">
        <v>285</v>
      </c>
      <c r="L81" s="2" t="s">
        <v>58</v>
      </c>
      <c r="M81" t="s">
        <v>286</v>
      </c>
      <c r="N81" t="e">
        <f>VLOOKUP(M81,[1]輸出畜産物ピボット!$A$1:$B$73,2,FALSE)</f>
        <v>#N/A</v>
      </c>
    </row>
    <row r="82" spans="11:14">
      <c r="K82" t="s">
        <v>287</v>
      </c>
      <c r="L82" s="8" t="s">
        <v>61</v>
      </c>
      <c r="M82" s="78" t="s">
        <v>288</v>
      </c>
      <c r="N82" t="e">
        <f>VLOOKUP(M82,[1]輸出畜産物ピボット!$A$1:$B$73,2,FALSE)</f>
        <v>#N/A</v>
      </c>
    </row>
    <row r="83" spans="11:14">
      <c r="L83" s="2" t="s">
        <v>62</v>
      </c>
      <c r="N83" t="e">
        <f>VLOOKUP(M83,[1]輸出畜産物ピボット!$A$1:$B$73,2,FALSE)</f>
        <v>#N/A</v>
      </c>
    </row>
    <row r="84" spans="11:14">
      <c r="K84" t="s">
        <v>142</v>
      </c>
      <c r="L84" s="8" t="s">
        <v>43</v>
      </c>
      <c r="M84" t="s">
        <v>289</v>
      </c>
      <c r="N84">
        <f>VLOOKUP(M84,[1]輸出畜産物ピボット!$A$1:$B$73,2,FALSE)</f>
        <v>6</v>
      </c>
    </row>
    <row r="85" spans="11:14">
      <c r="K85" t="s">
        <v>143</v>
      </c>
      <c r="L85" s="2" t="s">
        <v>46</v>
      </c>
      <c r="M85" s="78" t="s">
        <v>290</v>
      </c>
      <c r="N85" t="e">
        <f>VLOOKUP(M85,[1]輸出畜産物ピボット!$A$1:$B$73,2,FALSE)</f>
        <v>#N/A</v>
      </c>
    </row>
    <row r="86" spans="11:14">
      <c r="K86" t="s">
        <v>291</v>
      </c>
      <c r="L86" s="2" t="s">
        <v>56</v>
      </c>
      <c r="M86" s="98" t="s">
        <v>292</v>
      </c>
      <c r="N86">
        <f>VLOOKUP(M86,[1]輸出畜産物ピボット!$A$1:$B$73,2,FALSE)</f>
        <v>60.58</v>
      </c>
    </row>
    <row r="87" spans="11:14">
      <c r="L87" s="2" t="s">
        <v>58</v>
      </c>
      <c r="M87" s="87" t="s">
        <v>293</v>
      </c>
      <c r="N87" t="e">
        <f>VLOOKUP(M87,[1]輸出畜産物ピボット!$A$1:$B$73,2,FALSE)</f>
        <v>#N/A</v>
      </c>
    </row>
    <row r="88" spans="11:14">
      <c r="L88" s="8" t="s">
        <v>61</v>
      </c>
      <c r="M88" s="87" t="s">
        <v>294</v>
      </c>
      <c r="N88">
        <f>VLOOKUP(M88,[1]輸出畜産物ピボット!$A$1:$B$73,2,FALSE)</f>
        <v>178856.21000000002</v>
      </c>
    </row>
    <row r="89" spans="11:14">
      <c r="K89" t="s">
        <v>295</v>
      </c>
      <c r="L89" s="2" t="s">
        <v>62</v>
      </c>
      <c r="M89" t="s">
        <v>295</v>
      </c>
      <c r="N89" t="e">
        <f>VLOOKUP(M89,[1]輸出畜産物ピボット!$A$1:$B$73,2,FALSE)</f>
        <v>#N/A</v>
      </c>
    </row>
    <row r="90" spans="11:14">
      <c r="K90" t="s">
        <v>296</v>
      </c>
      <c r="L90" s="8" t="s">
        <v>43</v>
      </c>
      <c r="M90" t="s">
        <v>296</v>
      </c>
      <c r="N90" t="e">
        <f>VLOOKUP(M90,[1]輸出畜産物ピボット!$A$1:$B$73,2,FALSE)</f>
        <v>#N/A</v>
      </c>
    </row>
    <row r="91" spans="11:14">
      <c r="K91" t="s">
        <v>297</v>
      </c>
      <c r="L91" s="2" t="s">
        <v>46</v>
      </c>
      <c r="M91" s="78" t="s">
        <v>298</v>
      </c>
      <c r="N91" t="e">
        <f>VLOOKUP(M91,[1]輸出畜産物ピボット!$A$1:$B$73,2,FALSE)</f>
        <v>#N/A</v>
      </c>
    </row>
    <row r="92" spans="11:14">
      <c r="L92" s="2" t="s">
        <v>56</v>
      </c>
      <c r="N92" t="e">
        <f>VLOOKUP(M92,[1]輸出畜産物ピボット!$A$1:$B$73,2,FALSE)</f>
        <v>#N/A</v>
      </c>
    </row>
    <row r="93" spans="11:14">
      <c r="L93" s="2" t="s">
        <v>58</v>
      </c>
      <c r="M93" t="s">
        <v>152</v>
      </c>
      <c r="N93" t="e">
        <f>VLOOKUP(M93,[1]輸出畜産物ピボット!$A$1:$B$73,2,FALSE)</f>
        <v>#N/A</v>
      </c>
    </row>
    <row r="94" spans="11:14">
      <c r="L94" s="8" t="s">
        <v>61</v>
      </c>
    </row>
    <row r="95" spans="11:14">
      <c r="L95" s="2" t="s">
        <v>62</v>
      </c>
      <c r="M95" t="s">
        <v>126</v>
      </c>
      <c r="N95">
        <f>VLOOKUP(M95,[1]輸出畜産物ピボット!$A$1:$B$73,2,FALSE)</f>
        <v>122.4</v>
      </c>
    </row>
    <row r="96" spans="11:14">
      <c r="L96" s="2">
        <v>1</v>
      </c>
      <c r="M96" t="s">
        <v>127</v>
      </c>
      <c r="N96" t="e">
        <f>VLOOKUP(M96,[1]輸出畜産物ピボット!$A$1:$B$73,2,FALSE)</f>
        <v>#N/A</v>
      </c>
    </row>
    <row r="97" spans="12:14">
      <c r="L97" s="8" t="s">
        <v>43</v>
      </c>
      <c r="M97" t="s">
        <v>299</v>
      </c>
      <c r="N97" t="e">
        <f>VLOOKUP(M97,[1]輸出畜産物ピボット!$A$1:$B$73,2,FALSE)</f>
        <v>#N/A</v>
      </c>
    </row>
    <row r="98" spans="12:14">
      <c r="L98" s="99" t="s">
        <v>300</v>
      </c>
      <c r="M98" t="s">
        <v>301</v>
      </c>
      <c r="N98">
        <f>VLOOKUP(M98,[1]輸出畜産物ピボット!$A$1:$B$73,2,FALSE)</f>
        <v>562572.52</v>
      </c>
    </row>
    <row r="99" spans="12:14">
      <c r="L99" s="2" t="s">
        <v>56</v>
      </c>
    </row>
    <row r="100" spans="12:14">
      <c r="L100" s="2" t="s">
        <v>58</v>
      </c>
    </row>
    <row r="101" spans="12:14">
      <c r="L101" s="8" t="s">
        <v>61</v>
      </c>
    </row>
    <row r="102" spans="12:14">
      <c r="L102" s="2" t="s">
        <v>62</v>
      </c>
    </row>
    <row r="103" spans="12:14">
      <c r="L103" s="8" t="s">
        <v>43</v>
      </c>
    </row>
    <row r="104" spans="12:14">
      <c r="L104" s="2" t="s">
        <v>46</v>
      </c>
    </row>
    <row r="105" spans="12:14">
      <c r="L105" s="2" t="s">
        <v>56</v>
      </c>
    </row>
    <row r="106" spans="12:14">
      <c r="L106" s="2" t="s">
        <v>58</v>
      </c>
    </row>
    <row r="107" spans="12:14">
      <c r="L107" s="8" t="s">
        <v>61</v>
      </c>
    </row>
    <row r="108" spans="12:14">
      <c r="L108" s="2" t="s">
        <v>62</v>
      </c>
    </row>
    <row r="109" spans="12:14">
      <c r="L109" s="8" t="s">
        <v>43</v>
      </c>
    </row>
    <row r="110" spans="12:14">
      <c r="L110" s="2" t="s">
        <v>46</v>
      </c>
    </row>
    <row r="111" spans="12:14">
      <c r="L111" s="2" t="s">
        <v>56</v>
      </c>
    </row>
    <row r="112" spans="12:14">
      <c r="L112" s="2" t="s">
        <v>58</v>
      </c>
    </row>
    <row r="113" spans="11:12">
      <c r="L113" s="8" t="s">
        <v>61</v>
      </c>
    </row>
    <row r="114" spans="11:12">
      <c r="L114" s="2" t="s">
        <v>62</v>
      </c>
    </row>
    <row r="115" spans="11:12">
      <c r="K115" t="s">
        <v>126</v>
      </c>
      <c r="L115" s="99" t="s">
        <v>302</v>
      </c>
    </row>
    <row r="116" spans="11:12">
      <c r="K116" t="s">
        <v>127</v>
      </c>
      <c r="L116" s="99" t="s">
        <v>303</v>
      </c>
    </row>
    <row r="117" spans="11:12">
      <c r="K117" t="s">
        <v>299</v>
      </c>
      <c r="L117" s="99" t="s">
        <v>304</v>
      </c>
    </row>
    <row r="118" spans="11:12">
      <c r="K118" t="s">
        <v>301</v>
      </c>
      <c r="L118" s="99" t="s">
        <v>305</v>
      </c>
    </row>
  </sheetData>
  <autoFilter ref="M2:O114" xr:uid="{00000000-0009-0000-0000-000001000000}"/>
  <mergeCells count="13">
    <mergeCell ref="A16:A17"/>
    <mergeCell ref="A1:F1"/>
    <mergeCell ref="G1:H1"/>
    <mergeCell ref="A2:A5"/>
    <mergeCell ref="A6:A11"/>
    <mergeCell ref="A12:A15"/>
    <mergeCell ref="B38:H38"/>
    <mergeCell ref="A18:A21"/>
    <mergeCell ref="A22:A25"/>
    <mergeCell ref="A26:A27"/>
    <mergeCell ref="A28:A29"/>
    <mergeCell ref="A30:A31"/>
    <mergeCell ref="B36:H36"/>
  </mergeCells>
  <phoneticPr fontId="4"/>
  <pageMargins left="0.78700000000000003" right="0.78700000000000003" top="0.98399999999999999" bottom="0.98399999999999999" header="0.51200000000000001" footer="0.51200000000000001"/>
  <pageSetup paperSize="9" scale="6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</vt:lpstr>
      <vt:lpstr>輸出畜産物</vt:lpstr>
      <vt:lpstr>動物!Print_Area</vt:lpstr>
      <vt:lpstr>輸出畜産物!Print_Area</vt:lpstr>
      <vt:lpstr>輸入畜産物!Print_Area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2023-05-10T09:27:00Z</dcterms:created>
  <dcterms:modified xsi:type="dcterms:W3CDTF">2023-05-12T07:10:15Z</dcterms:modified>
</cp:coreProperties>
</file>