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filterPrivacy="1" codeName="ThisWorkbook"/>
  <xr:revisionPtr revIDLastSave="0" documentId="13_ncr:1_{5816F3E5-87A7-42A6-8BC2-7C356C07A2E2}" xr6:coauthVersionLast="47" xr6:coauthVersionMax="47" xr10:uidLastSave="{00000000-0000-0000-0000-000000000000}"/>
  <bookViews>
    <workbookView xWindow="-120" yWindow="-120" windowWidth="29040" windowHeight="15720" tabRatio="648" activeTab="3" xr2:uid="{00000000-000D-0000-FFFF-FFFF00000000}"/>
  </bookViews>
  <sheets>
    <sheet name="１月" sheetId="5" r:id="rId1"/>
    <sheet name="２月" sheetId="6" r:id="rId2"/>
    <sheet name="３月" sheetId="11" r:id="rId3"/>
    <sheet name="４月" sheetId="12" r:id="rId4"/>
    <sheet name="５月" sheetId="13" r:id="rId5"/>
    <sheet name="６月" sheetId="14" r:id="rId6"/>
    <sheet name="７月" sheetId="15" r:id="rId7"/>
    <sheet name="８月" sheetId="16" r:id="rId8"/>
    <sheet name="９月" sheetId="17" r:id="rId9"/>
    <sheet name="１０月" sheetId="18" r:id="rId10"/>
    <sheet name="１１月" sheetId="19" r:id="rId11"/>
    <sheet name="１２月" sheetId="20" r:id="rId12"/>
  </sheets>
  <definedNames>
    <definedName name="_xlnm._FilterDatabase" localSheetId="9" hidden="1">'１０月'!$B$2:$P$24</definedName>
    <definedName name="_xlnm._FilterDatabase" localSheetId="10" hidden="1">'１１月'!$B$2:$P$24</definedName>
    <definedName name="_xlnm._FilterDatabase" localSheetId="11" hidden="1">'１２月'!$B$2:$P$24</definedName>
    <definedName name="_xlnm._FilterDatabase" localSheetId="1" hidden="1">'２月'!$B$2:$B$24</definedName>
    <definedName name="_xlnm._FilterDatabase" localSheetId="2" hidden="1">'３月'!$A$2:$P$24</definedName>
    <definedName name="_xlnm._FilterDatabase" localSheetId="3" hidden="1">'４月'!$A$2:$P$24</definedName>
    <definedName name="_xlnm._FilterDatabase" localSheetId="4" hidden="1">'５月'!$A$2:$P$24</definedName>
    <definedName name="_xlnm._FilterDatabase" localSheetId="5" hidden="1">'６月'!$A$2:$R$24</definedName>
    <definedName name="_xlnm._FilterDatabase" localSheetId="6" hidden="1">'７月'!$A$2:$P$24</definedName>
    <definedName name="_xlnm._FilterDatabase" localSheetId="7" hidden="1">'８月'!$B$2:$P$24</definedName>
    <definedName name="_xlnm._FilterDatabase" localSheetId="8" hidden="1">'９月'!$B$2:$P$24</definedName>
    <definedName name="_xlnm.Print_Area" localSheetId="10">'１１月'!$A$1:$R$24</definedName>
    <definedName name="_xlnm.Print_Area" localSheetId="0">'１月'!$A$1:$R$24</definedName>
    <definedName name="_xlnm.Print_Area" localSheetId="2">'３月'!$A$1:$R$24</definedName>
    <definedName name="_xlnm.Print_Area" localSheetId="3">'４月'!$A$1:$R$24</definedName>
    <definedName name="_xlnm.Print_Area" localSheetId="5">'６月'!$A$1:$R$24</definedName>
    <definedName name="_xlnm.Print_Area" localSheetId="6">'７月'!$A$1:$R$24</definedName>
    <definedName name="_xlnm.Print_Area" localSheetId="8">'９月'!$A$1:$R$24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19" i="11" l="1"/>
  <c r="R19" i="6"/>
  <c r="G23" i="11" l="1"/>
  <c r="G23" i="12" s="1"/>
  <c r="G23" i="13" s="1"/>
  <c r="G23" i="14" s="1"/>
  <c r="Q4" i="5"/>
  <c r="P4" i="5" s="1"/>
  <c r="Q5" i="5"/>
  <c r="P5" i="5" s="1"/>
  <c r="Q6" i="5"/>
  <c r="Q7" i="5"/>
  <c r="P7" i="5" s="1"/>
  <c r="Q8" i="5"/>
  <c r="P8" i="5" s="1"/>
  <c r="Q9" i="5"/>
  <c r="Q10" i="5"/>
  <c r="Q11" i="5"/>
  <c r="P11" i="5" s="1"/>
  <c r="Q12" i="5"/>
  <c r="P12" i="5" s="1"/>
  <c r="Q13" i="5"/>
  <c r="P13" i="5" s="1"/>
  <c r="Q14" i="5"/>
  <c r="Q15" i="5"/>
  <c r="P15" i="5" s="1"/>
  <c r="Q16" i="5"/>
  <c r="P16" i="5" s="1"/>
  <c r="Q17" i="5"/>
  <c r="Q18" i="5"/>
  <c r="Q3" i="5"/>
  <c r="Q4" i="6"/>
  <c r="Q5" i="6"/>
  <c r="P5" i="6" s="1"/>
  <c r="Q6" i="6"/>
  <c r="Q7" i="6"/>
  <c r="P7" i="6" s="1"/>
  <c r="Q8" i="6"/>
  <c r="Q8" i="11" s="1"/>
  <c r="Q9" i="6"/>
  <c r="P9" i="6" s="1"/>
  <c r="Q10" i="6"/>
  <c r="P10" i="6" s="1"/>
  <c r="Q11" i="6"/>
  <c r="P11" i="6" s="1"/>
  <c r="Q12" i="6"/>
  <c r="P12" i="6" s="1"/>
  <c r="Q13" i="6"/>
  <c r="P13" i="6" s="1"/>
  <c r="Q14" i="6"/>
  <c r="Q15" i="6"/>
  <c r="Q15" i="11" s="1"/>
  <c r="Q16" i="6"/>
  <c r="Q16" i="11" s="1"/>
  <c r="Q17" i="6"/>
  <c r="Q18" i="6"/>
  <c r="Q18" i="11" s="1"/>
  <c r="Q3" i="6"/>
  <c r="G23" i="6"/>
  <c r="F23" i="6"/>
  <c r="F23" i="11" s="1"/>
  <c r="D23" i="6"/>
  <c r="E23" i="6" s="1"/>
  <c r="C23" i="6"/>
  <c r="C23" i="11" s="1"/>
  <c r="B23" i="6"/>
  <c r="B23" i="11" s="1"/>
  <c r="B23" i="12" s="1"/>
  <c r="L23" i="6"/>
  <c r="O22" i="5"/>
  <c r="N23" i="5"/>
  <c r="O23" i="5" s="1"/>
  <c r="M23" i="5"/>
  <c r="L23" i="5"/>
  <c r="H23" i="5"/>
  <c r="E23" i="5"/>
  <c r="C21" i="20"/>
  <c r="J19" i="20"/>
  <c r="J21" i="20" s="1"/>
  <c r="I19" i="20"/>
  <c r="I21" i="20" s="1"/>
  <c r="H19" i="20"/>
  <c r="G19" i="20"/>
  <c r="G21" i="20" s="1"/>
  <c r="F19" i="20"/>
  <c r="F21" i="20" s="1"/>
  <c r="D19" i="20"/>
  <c r="E19" i="20" s="1"/>
  <c r="C19" i="20"/>
  <c r="B19" i="20"/>
  <c r="B21" i="20" s="1"/>
  <c r="D21" i="19"/>
  <c r="J21" i="19"/>
  <c r="K19" i="19"/>
  <c r="J19" i="19"/>
  <c r="I19" i="19"/>
  <c r="I21" i="19" s="1"/>
  <c r="G19" i="19"/>
  <c r="G21" i="19" s="1"/>
  <c r="F19" i="19"/>
  <c r="F21" i="19" s="1"/>
  <c r="D19" i="19"/>
  <c r="E19" i="19" s="1"/>
  <c r="C19" i="19"/>
  <c r="C21" i="19" s="1"/>
  <c r="B19" i="19"/>
  <c r="B21" i="19" s="1"/>
  <c r="F21" i="18"/>
  <c r="C21" i="18"/>
  <c r="J19" i="18"/>
  <c r="J21" i="18" s="1"/>
  <c r="I19" i="18"/>
  <c r="I21" i="18" s="1"/>
  <c r="H19" i="18"/>
  <c r="G19" i="18"/>
  <c r="G21" i="18" s="1"/>
  <c r="F19" i="18"/>
  <c r="D19" i="18"/>
  <c r="E19" i="18" s="1"/>
  <c r="C19" i="18"/>
  <c r="B19" i="18"/>
  <c r="B21" i="18" s="1"/>
  <c r="C21" i="17"/>
  <c r="J19" i="17"/>
  <c r="J21" i="17" s="1"/>
  <c r="I19" i="17"/>
  <c r="I21" i="17" s="1"/>
  <c r="H19" i="17"/>
  <c r="G19" i="17"/>
  <c r="G21" i="17" s="1"/>
  <c r="F19" i="17"/>
  <c r="F21" i="17" s="1"/>
  <c r="D19" i="17"/>
  <c r="E19" i="17" s="1"/>
  <c r="C19" i="17"/>
  <c r="B19" i="17"/>
  <c r="B21" i="17" s="1"/>
  <c r="G21" i="16"/>
  <c r="C21" i="16"/>
  <c r="J19" i="16"/>
  <c r="J21" i="16" s="1"/>
  <c r="I19" i="16"/>
  <c r="I21" i="16" s="1"/>
  <c r="H19" i="16"/>
  <c r="G19" i="16"/>
  <c r="F19" i="16"/>
  <c r="F21" i="16" s="1"/>
  <c r="E19" i="16"/>
  <c r="D19" i="16"/>
  <c r="D21" i="16" s="1"/>
  <c r="C19" i="16"/>
  <c r="B19" i="16"/>
  <c r="B21" i="16" s="1"/>
  <c r="F21" i="15"/>
  <c r="C21" i="15"/>
  <c r="J19" i="15"/>
  <c r="J21" i="15" s="1"/>
  <c r="I19" i="15"/>
  <c r="I21" i="15" s="1"/>
  <c r="H19" i="15"/>
  <c r="G19" i="15"/>
  <c r="G21" i="15" s="1"/>
  <c r="F19" i="15"/>
  <c r="D19" i="15"/>
  <c r="E19" i="15" s="1"/>
  <c r="C19" i="15"/>
  <c r="B19" i="15"/>
  <c r="B21" i="15" s="1"/>
  <c r="D21" i="14"/>
  <c r="C21" i="14"/>
  <c r="I21" i="14"/>
  <c r="J21" i="14"/>
  <c r="G21" i="14"/>
  <c r="F21" i="14"/>
  <c r="B21" i="14"/>
  <c r="C21" i="13"/>
  <c r="J19" i="13"/>
  <c r="J21" i="13" s="1"/>
  <c r="I19" i="13"/>
  <c r="I21" i="13" s="1"/>
  <c r="H19" i="13"/>
  <c r="G19" i="13"/>
  <c r="G21" i="13" s="1"/>
  <c r="F19" i="13"/>
  <c r="F21" i="13" s="1"/>
  <c r="D19" i="13"/>
  <c r="E19" i="13" s="1"/>
  <c r="C19" i="13"/>
  <c r="B19" i="13"/>
  <c r="B21" i="13" s="1"/>
  <c r="G19" i="12"/>
  <c r="F19" i="12"/>
  <c r="D19" i="12"/>
  <c r="C19" i="12"/>
  <c r="C21" i="12" s="1"/>
  <c r="B19" i="12"/>
  <c r="B21" i="12" s="1"/>
  <c r="C21" i="11"/>
  <c r="J19" i="11"/>
  <c r="J21" i="11" s="1"/>
  <c r="I19" i="11"/>
  <c r="I21" i="11" s="1"/>
  <c r="G19" i="11"/>
  <c r="G21" i="11" s="1"/>
  <c r="F19" i="11"/>
  <c r="F21" i="11" s="1"/>
  <c r="D19" i="11"/>
  <c r="E19" i="11" s="1"/>
  <c r="C19" i="11"/>
  <c r="B19" i="11"/>
  <c r="B21" i="11" s="1"/>
  <c r="G19" i="6"/>
  <c r="G21" i="6" s="1"/>
  <c r="F19" i="6"/>
  <c r="F21" i="6" s="1"/>
  <c r="D19" i="6"/>
  <c r="C19" i="6"/>
  <c r="C21" i="6" s="1"/>
  <c r="B19" i="6"/>
  <c r="B21" i="6" s="1"/>
  <c r="E19" i="5"/>
  <c r="R19" i="20"/>
  <c r="R19" i="19"/>
  <c r="R19" i="18"/>
  <c r="R19" i="17"/>
  <c r="R19" i="16"/>
  <c r="R19" i="15"/>
  <c r="R19" i="14"/>
  <c r="R19" i="13"/>
  <c r="R19" i="12"/>
  <c r="R19" i="5"/>
  <c r="D24" i="5"/>
  <c r="N22" i="5"/>
  <c r="M22" i="5"/>
  <c r="P16" i="6"/>
  <c r="J18" i="20"/>
  <c r="K18" i="20" s="1"/>
  <c r="I18" i="20"/>
  <c r="H18" i="20"/>
  <c r="E18" i="20"/>
  <c r="K17" i="20"/>
  <c r="J17" i="20"/>
  <c r="I17" i="20"/>
  <c r="H17" i="20"/>
  <c r="E17" i="20"/>
  <c r="J16" i="20"/>
  <c r="I16" i="20"/>
  <c r="K16" i="20" s="1"/>
  <c r="H16" i="20"/>
  <c r="E16" i="20"/>
  <c r="K15" i="20"/>
  <c r="J15" i="20"/>
  <c r="I15" i="20"/>
  <c r="H15" i="20"/>
  <c r="E15" i="20"/>
  <c r="J14" i="20"/>
  <c r="K14" i="20" s="1"/>
  <c r="I14" i="20"/>
  <c r="H14" i="20"/>
  <c r="E14" i="20"/>
  <c r="J13" i="20"/>
  <c r="K13" i="20" s="1"/>
  <c r="I13" i="20"/>
  <c r="H13" i="20"/>
  <c r="E13" i="20"/>
  <c r="J12" i="20"/>
  <c r="K12" i="20" s="1"/>
  <c r="I12" i="20"/>
  <c r="H12" i="20"/>
  <c r="E12" i="20"/>
  <c r="J11" i="20"/>
  <c r="K11" i="20" s="1"/>
  <c r="I11" i="20"/>
  <c r="H11" i="20"/>
  <c r="E11" i="20"/>
  <c r="J10" i="20"/>
  <c r="K10" i="20" s="1"/>
  <c r="I10" i="20"/>
  <c r="H10" i="20"/>
  <c r="E10" i="20"/>
  <c r="K9" i="20"/>
  <c r="J9" i="20"/>
  <c r="I9" i="20"/>
  <c r="H9" i="20"/>
  <c r="E9" i="20"/>
  <c r="J8" i="20"/>
  <c r="I8" i="20"/>
  <c r="K8" i="20" s="1"/>
  <c r="H8" i="20"/>
  <c r="E8" i="20"/>
  <c r="K7" i="20"/>
  <c r="J7" i="20"/>
  <c r="I7" i="20"/>
  <c r="H7" i="20"/>
  <c r="E7" i="20"/>
  <c r="J6" i="20"/>
  <c r="K6" i="20" s="1"/>
  <c r="I6" i="20"/>
  <c r="H6" i="20"/>
  <c r="E6" i="20"/>
  <c r="J5" i="20"/>
  <c r="K5" i="20" s="1"/>
  <c r="I5" i="20"/>
  <c r="H5" i="20"/>
  <c r="E5" i="20"/>
  <c r="J4" i="20"/>
  <c r="K4" i="20" s="1"/>
  <c r="I4" i="20"/>
  <c r="H4" i="20"/>
  <c r="E4" i="20"/>
  <c r="J3" i="20"/>
  <c r="K3" i="20" s="1"/>
  <c r="I3" i="20"/>
  <c r="H3" i="20"/>
  <c r="E3" i="20"/>
  <c r="J18" i="19"/>
  <c r="I18" i="19"/>
  <c r="H18" i="19"/>
  <c r="E18" i="19"/>
  <c r="J17" i="19"/>
  <c r="K17" i="19" s="1"/>
  <c r="I17" i="19"/>
  <c r="H17" i="19"/>
  <c r="E17" i="19"/>
  <c r="J16" i="19"/>
  <c r="I16" i="19"/>
  <c r="H16" i="19"/>
  <c r="E16" i="19"/>
  <c r="K15" i="19"/>
  <c r="J15" i="19"/>
  <c r="I15" i="19"/>
  <c r="H15" i="19"/>
  <c r="E15" i="19"/>
  <c r="J14" i="19"/>
  <c r="I14" i="19"/>
  <c r="H14" i="19"/>
  <c r="E14" i="19"/>
  <c r="J13" i="19"/>
  <c r="I13" i="19"/>
  <c r="H13" i="19"/>
  <c r="E13" i="19"/>
  <c r="J12" i="19"/>
  <c r="I12" i="19"/>
  <c r="H12" i="19"/>
  <c r="E12" i="19"/>
  <c r="J11" i="19"/>
  <c r="I11" i="19"/>
  <c r="K11" i="19" s="1"/>
  <c r="H11" i="19"/>
  <c r="E11" i="19"/>
  <c r="J10" i="19"/>
  <c r="K10" i="19" s="1"/>
  <c r="I10" i="19"/>
  <c r="H10" i="19"/>
  <c r="E10" i="19"/>
  <c r="J9" i="19"/>
  <c r="I9" i="19"/>
  <c r="H9" i="19"/>
  <c r="E9" i="19"/>
  <c r="J8" i="19"/>
  <c r="I8" i="19"/>
  <c r="H8" i="19"/>
  <c r="E8" i="19"/>
  <c r="J7" i="19"/>
  <c r="K7" i="19" s="1"/>
  <c r="I7" i="19"/>
  <c r="H7" i="19"/>
  <c r="E7" i="19"/>
  <c r="J6" i="19"/>
  <c r="K6" i="19" s="1"/>
  <c r="I6" i="19"/>
  <c r="H6" i="19"/>
  <c r="E6" i="19"/>
  <c r="J5" i="19"/>
  <c r="I5" i="19"/>
  <c r="H5" i="19"/>
  <c r="E5" i="19"/>
  <c r="J4" i="19"/>
  <c r="K4" i="19" s="1"/>
  <c r="I4" i="19"/>
  <c r="H4" i="19"/>
  <c r="E4" i="19"/>
  <c r="J3" i="19"/>
  <c r="I3" i="19"/>
  <c r="K3" i="19" s="1"/>
  <c r="H3" i="19"/>
  <c r="E3" i="19"/>
  <c r="J18" i="18"/>
  <c r="K18" i="18" s="1"/>
  <c r="I18" i="18"/>
  <c r="H18" i="18"/>
  <c r="E18" i="18"/>
  <c r="J17" i="18"/>
  <c r="K17" i="18" s="1"/>
  <c r="I17" i="18"/>
  <c r="H17" i="18"/>
  <c r="E17" i="18"/>
  <c r="J16" i="18"/>
  <c r="K16" i="18" s="1"/>
  <c r="I16" i="18"/>
  <c r="H16" i="18"/>
  <c r="E16" i="18"/>
  <c r="K15" i="18"/>
  <c r="J15" i="18"/>
  <c r="I15" i="18"/>
  <c r="H15" i="18"/>
  <c r="E15" i="18"/>
  <c r="K14" i="18"/>
  <c r="J14" i="18"/>
  <c r="I14" i="18"/>
  <c r="H14" i="18"/>
  <c r="E14" i="18"/>
  <c r="J13" i="18"/>
  <c r="I13" i="18"/>
  <c r="K13" i="18" s="1"/>
  <c r="H13" i="18"/>
  <c r="E13" i="18"/>
  <c r="J12" i="18"/>
  <c r="K12" i="18" s="1"/>
  <c r="I12" i="18"/>
  <c r="H12" i="18"/>
  <c r="E12" i="18"/>
  <c r="J11" i="18"/>
  <c r="K11" i="18" s="1"/>
  <c r="I11" i="18"/>
  <c r="H11" i="18"/>
  <c r="E11" i="18"/>
  <c r="K10" i="18"/>
  <c r="J10" i="18"/>
  <c r="I10" i="18"/>
  <c r="H10" i="18"/>
  <c r="E10" i="18"/>
  <c r="J9" i="18"/>
  <c r="K9" i="18" s="1"/>
  <c r="I9" i="18"/>
  <c r="H9" i="18"/>
  <c r="E9" i="18"/>
  <c r="J8" i="18"/>
  <c r="K8" i="18" s="1"/>
  <c r="I8" i="18"/>
  <c r="H8" i="18"/>
  <c r="E8" i="18"/>
  <c r="K7" i="18"/>
  <c r="J7" i="18"/>
  <c r="I7" i="18"/>
  <c r="H7" i="18"/>
  <c r="E7" i="18"/>
  <c r="J6" i="18"/>
  <c r="K6" i="18" s="1"/>
  <c r="I6" i="18"/>
  <c r="H6" i="18"/>
  <c r="E6" i="18"/>
  <c r="J5" i="18"/>
  <c r="K5" i="18" s="1"/>
  <c r="I5" i="18"/>
  <c r="H5" i="18"/>
  <c r="E5" i="18"/>
  <c r="J4" i="18"/>
  <c r="K4" i="18" s="1"/>
  <c r="I4" i="18"/>
  <c r="H4" i="18"/>
  <c r="E4" i="18"/>
  <c r="J3" i="18"/>
  <c r="K3" i="18" s="1"/>
  <c r="I3" i="18"/>
  <c r="H3" i="18"/>
  <c r="E3" i="18"/>
  <c r="J18" i="17"/>
  <c r="K18" i="17" s="1"/>
  <c r="I18" i="17"/>
  <c r="H18" i="17"/>
  <c r="E18" i="17"/>
  <c r="J17" i="17"/>
  <c r="I17" i="17"/>
  <c r="K17" i="17" s="1"/>
  <c r="H17" i="17"/>
  <c r="E17" i="17"/>
  <c r="J16" i="17"/>
  <c r="K16" i="17" s="1"/>
  <c r="I16" i="17"/>
  <c r="H16" i="17"/>
  <c r="E16" i="17"/>
  <c r="K15" i="17"/>
  <c r="J15" i="17"/>
  <c r="I15" i="17"/>
  <c r="H15" i="17"/>
  <c r="E15" i="17"/>
  <c r="J14" i="17"/>
  <c r="K14" i="17" s="1"/>
  <c r="I14" i="17"/>
  <c r="H14" i="17"/>
  <c r="E14" i="17"/>
  <c r="J13" i="17"/>
  <c r="K13" i="17" s="1"/>
  <c r="I13" i="17"/>
  <c r="H13" i="17"/>
  <c r="E13" i="17"/>
  <c r="J12" i="17"/>
  <c r="K12" i="17" s="1"/>
  <c r="I12" i="17"/>
  <c r="H12" i="17"/>
  <c r="E12" i="17"/>
  <c r="J11" i="17"/>
  <c r="I11" i="17"/>
  <c r="K11" i="17" s="1"/>
  <c r="H11" i="17"/>
  <c r="E11" i="17"/>
  <c r="J10" i="17"/>
  <c r="K10" i="17" s="1"/>
  <c r="I10" i="17"/>
  <c r="H10" i="17"/>
  <c r="E10" i="17"/>
  <c r="J9" i="17"/>
  <c r="I9" i="17"/>
  <c r="K9" i="17" s="1"/>
  <c r="H9" i="17"/>
  <c r="E9" i="17"/>
  <c r="J8" i="17"/>
  <c r="K8" i="17" s="1"/>
  <c r="I8" i="17"/>
  <c r="H8" i="17"/>
  <c r="E8" i="17"/>
  <c r="K7" i="17"/>
  <c r="J7" i="17"/>
  <c r="I7" i="17"/>
  <c r="H7" i="17"/>
  <c r="E7" i="17"/>
  <c r="J6" i="17"/>
  <c r="K6" i="17" s="1"/>
  <c r="I6" i="17"/>
  <c r="H6" i="17"/>
  <c r="E6" i="17"/>
  <c r="J5" i="17"/>
  <c r="I5" i="17"/>
  <c r="K5" i="17" s="1"/>
  <c r="H5" i="17"/>
  <c r="E5" i="17"/>
  <c r="J4" i="17"/>
  <c r="K4" i="17" s="1"/>
  <c r="I4" i="17"/>
  <c r="H4" i="17"/>
  <c r="E4" i="17"/>
  <c r="J3" i="17"/>
  <c r="I3" i="17"/>
  <c r="K3" i="17" s="1"/>
  <c r="H3" i="17"/>
  <c r="E3" i="17"/>
  <c r="J18" i="16"/>
  <c r="K18" i="16" s="1"/>
  <c r="I18" i="16"/>
  <c r="H18" i="16"/>
  <c r="E18" i="16"/>
  <c r="K17" i="16"/>
  <c r="J17" i="16"/>
  <c r="I17" i="16"/>
  <c r="H17" i="16"/>
  <c r="E17" i="16"/>
  <c r="J16" i="16"/>
  <c r="K16" i="16" s="1"/>
  <c r="I16" i="16"/>
  <c r="H16" i="16"/>
  <c r="E16" i="16"/>
  <c r="J15" i="16"/>
  <c r="I15" i="16"/>
  <c r="K15" i="16" s="1"/>
  <c r="H15" i="16"/>
  <c r="E15" i="16"/>
  <c r="J14" i="16"/>
  <c r="K14" i="16" s="1"/>
  <c r="I14" i="16"/>
  <c r="H14" i="16"/>
  <c r="E14" i="16"/>
  <c r="K13" i="16"/>
  <c r="J13" i="16"/>
  <c r="I13" i="16"/>
  <c r="H13" i="16"/>
  <c r="E13" i="16"/>
  <c r="J12" i="16"/>
  <c r="K12" i="16" s="1"/>
  <c r="I12" i="16"/>
  <c r="H12" i="16"/>
  <c r="E12" i="16"/>
  <c r="J11" i="16"/>
  <c r="K11" i="16" s="1"/>
  <c r="I11" i="16"/>
  <c r="H11" i="16"/>
  <c r="E11" i="16"/>
  <c r="J10" i="16"/>
  <c r="K10" i="16" s="1"/>
  <c r="I10" i="16"/>
  <c r="H10" i="16"/>
  <c r="E10" i="16"/>
  <c r="J9" i="16"/>
  <c r="I9" i="16"/>
  <c r="K9" i="16" s="1"/>
  <c r="H9" i="16"/>
  <c r="E9" i="16"/>
  <c r="J8" i="16"/>
  <c r="K8" i="16" s="1"/>
  <c r="I8" i="16"/>
  <c r="H8" i="16"/>
  <c r="E8" i="16"/>
  <c r="J7" i="16"/>
  <c r="I7" i="16"/>
  <c r="K7" i="16" s="1"/>
  <c r="H7" i="16"/>
  <c r="E7" i="16"/>
  <c r="J6" i="16"/>
  <c r="K6" i="16" s="1"/>
  <c r="I6" i="16"/>
  <c r="H6" i="16"/>
  <c r="E6" i="16"/>
  <c r="K5" i="16"/>
  <c r="J5" i="16"/>
  <c r="I5" i="16"/>
  <c r="H5" i="16"/>
  <c r="E5" i="16"/>
  <c r="J4" i="16"/>
  <c r="K4" i="16" s="1"/>
  <c r="I4" i="16"/>
  <c r="H4" i="16"/>
  <c r="E4" i="16"/>
  <c r="J3" i="16"/>
  <c r="K3" i="16" s="1"/>
  <c r="I3" i="16"/>
  <c r="H3" i="16"/>
  <c r="E3" i="16"/>
  <c r="K18" i="15"/>
  <c r="J18" i="15"/>
  <c r="I18" i="15"/>
  <c r="H18" i="15"/>
  <c r="E18" i="15"/>
  <c r="J17" i="15"/>
  <c r="K17" i="15" s="1"/>
  <c r="I17" i="15"/>
  <c r="H17" i="15"/>
  <c r="E17" i="15"/>
  <c r="J16" i="15"/>
  <c r="K16" i="15" s="1"/>
  <c r="I16" i="15"/>
  <c r="H16" i="15"/>
  <c r="E16" i="15"/>
  <c r="K15" i="15"/>
  <c r="J15" i="15"/>
  <c r="I15" i="15"/>
  <c r="H15" i="15"/>
  <c r="E15" i="15"/>
  <c r="J14" i="15"/>
  <c r="I14" i="15"/>
  <c r="K14" i="15" s="1"/>
  <c r="H14" i="15"/>
  <c r="E14" i="15"/>
  <c r="J13" i="15"/>
  <c r="K13" i="15" s="1"/>
  <c r="I13" i="15"/>
  <c r="H13" i="15"/>
  <c r="E13" i="15"/>
  <c r="J12" i="15"/>
  <c r="K12" i="15" s="1"/>
  <c r="I12" i="15"/>
  <c r="H12" i="15"/>
  <c r="E12" i="15"/>
  <c r="J11" i="15"/>
  <c r="K11" i="15" s="1"/>
  <c r="I11" i="15"/>
  <c r="H11" i="15"/>
  <c r="E11" i="15"/>
  <c r="K10" i="15"/>
  <c r="J10" i="15"/>
  <c r="I10" i="15"/>
  <c r="H10" i="15"/>
  <c r="E10" i="15"/>
  <c r="J9" i="15"/>
  <c r="K9" i="15" s="1"/>
  <c r="I9" i="15"/>
  <c r="H9" i="15"/>
  <c r="E9" i="15"/>
  <c r="J8" i="15"/>
  <c r="K8" i="15" s="1"/>
  <c r="I8" i="15"/>
  <c r="H8" i="15"/>
  <c r="E8" i="15"/>
  <c r="K7" i="15"/>
  <c r="J7" i="15"/>
  <c r="I7" i="15"/>
  <c r="H7" i="15"/>
  <c r="E7" i="15"/>
  <c r="J6" i="15"/>
  <c r="I6" i="15"/>
  <c r="K6" i="15" s="1"/>
  <c r="H6" i="15"/>
  <c r="E6" i="15"/>
  <c r="J5" i="15"/>
  <c r="K5" i="15" s="1"/>
  <c r="I5" i="15"/>
  <c r="H5" i="15"/>
  <c r="E5" i="15"/>
  <c r="J4" i="15"/>
  <c r="K4" i="15" s="1"/>
  <c r="I4" i="15"/>
  <c r="H4" i="15"/>
  <c r="E4" i="15"/>
  <c r="J3" i="15"/>
  <c r="K3" i="15" s="1"/>
  <c r="I3" i="15"/>
  <c r="H3" i="15"/>
  <c r="E3" i="15"/>
  <c r="J18" i="14"/>
  <c r="K18" i="14" s="1"/>
  <c r="I18" i="14"/>
  <c r="H18" i="14"/>
  <c r="E18" i="14"/>
  <c r="K17" i="14"/>
  <c r="J17" i="14"/>
  <c r="I17" i="14"/>
  <c r="H17" i="14"/>
  <c r="E17" i="14"/>
  <c r="J16" i="14"/>
  <c r="K16" i="14" s="1"/>
  <c r="I16" i="14"/>
  <c r="H16" i="14"/>
  <c r="E16" i="14"/>
  <c r="K15" i="14"/>
  <c r="J15" i="14"/>
  <c r="I15" i="14"/>
  <c r="H15" i="14"/>
  <c r="E15" i="14"/>
  <c r="J14" i="14"/>
  <c r="K14" i="14" s="1"/>
  <c r="I14" i="14"/>
  <c r="H14" i="14"/>
  <c r="E14" i="14"/>
  <c r="J13" i="14"/>
  <c r="I13" i="14"/>
  <c r="K13" i="14" s="1"/>
  <c r="H13" i="14"/>
  <c r="E13" i="14"/>
  <c r="J12" i="14"/>
  <c r="K12" i="14" s="1"/>
  <c r="I12" i="14"/>
  <c r="H12" i="14"/>
  <c r="E12" i="14"/>
  <c r="J11" i="14"/>
  <c r="K11" i="14" s="1"/>
  <c r="I11" i="14"/>
  <c r="H11" i="14"/>
  <c r="E11" i="14"/>
  <c r="J10" i="14"/>
  <c r="K10" i="14" s="1"/>
  <c r="I10" i="14"/>
  <c r="H10" i="14"/>
  <c r="E10" i="14"/>
  <c r="J9" i="14"/>
  <c r="I9" i="14"/>
  <c r="K9" i="14" s="1"/>
  <c r="H9" i="14"/>
  <c r="E9" i="14"/>
  <c r="J8" i="14"/>
  <c r="K8" i="14" s="1"/>
  <c r="I8" i="14"/>
  <c r="H8" i="14"/>
  <c r="E8" i="14"/>
  <c r="K7" i="14"/>
  <c r="J7" i="14"/>
  <c r="I7" i="14"/>
  <c r="H7" i="14"/>
  <c r="E7" i="14"/>
  <c r="J6" i="14"/>
  <c r="K6" i="14" s="1"/>
  <c r="I6" i="14"/>
  <c r="H6" i="14"/>
  <c r="E6" i="14"/>
  <c r="J5" i="14"/>
  <c r="I5" i="14"/>
  <c r="K5" i="14" s="1"/>
  <c r="H5" i="14"/>
  <c r="E5" i="14"/>
  <c r="J4" i="14"/>
  <c r="K4" i="14" s="1"/>
  <c r="I4" i="14"/>
  <c r="H4" i="14"/>
  <c r="E4" i="14"/>
  <c r="J3" i="14"/>
  <c r="K3" i="14" s="1"/>
  <c r="I3" i="14"/>
  <c r="H3" i="14"/>
  <c r="E3" i="14"/>
  <c r="J18" i="13"/>
  <c r="K18" i="13" s="1"/>
  <c r="I18" i="13"/>
  <c r="H18" i="13"/>
  <c r="E18" i="13"/>
  <c r="K17" i="13"/>
  <c r="J17" i="13"/>
  <c r="I17" i="13"/>
  <c r="H17" i="13"/>
  <c r="E17" i="13"/>
  <c r="J16" i="13"/>
  <c r="K16" i="13" s="1"/>
  <c r="I16" i="13"/>
  <c r="H16" i="13"/>
  <c r="E16" i="13"/>
  <c r="K15" i="13"/>
  <c r="J15" i="13"/>
  <c r="I15" i="13"/>
  <c r="H15" i="13"/>
  <c r="E15" i="13"/>
  <c r="J14" i="13"/>
  <c r="K14" i="13" s="1"/>
  <c r="I14" i="13"/>
  <c r="H14" i="13"/>
  <c r="E14" i="13"/>
  <c r="J13" i="13"/>
  <c r="K13" i="13" s="1"/>
  <c r="I13" i="13"/>
  <c r="H13" i="13"/>
  <c r="E13" i="13"/>
  <c r="J12" i="13"/>
  <c r="K12" i="13" s="1"/>
  <c r="I12" i="13"/>
  <c r="H12" i="13"/>
  <c r="E12" i="13"/>
  <c r="J11" i="13"/>
  <c r="K11" i="13" s="1"/>
  <c r="I11" i="13"/>
  <c r="H11" i="13"/>
  <c r="E11" i="13"/>
  <c r="J10" i="13"/>
  <c r="K10" i="13" s="1"/>
  <c r="I10" i="13"/>
  <c r="H10" i="13"/>
  <c r="E10" i="13"/>
  <c r="K9" i="13"/>
  <c r="J9" i="13"/>
  <c r="I9" i="13"/>
  <c r="H9" i="13"/>
  <c r="E9" i="13"/>
  <c r="J8" i="13"/>
  <c r="I8" i="13"/>
  <c r="K8" i="13" s="1"/>
  <c r="H8" i="13"/>
  <c r="E8" i="13"/>
  <c r="K7" i="13"/>
  <c r="J7" i="13"/>
  <c r="I7" i="13"/>
  <c r="H7" i="13"/>
  <c r="E7" i="13"/>
  <c r="J6" i="13"/>
  <c r="K6" i="13" s="1"/>
  <c r="I6" i="13"/>
  <c r="H6" i="13"/>
  <c r="E6" i="13"/>
  <c r="J5" i="13"/>
  <c r="K5" i="13" s="1"/>
  <c r="I5" i="13"/>
  <c r="H5" i="13"/>
  <c r="E5" i="13"/>
  <c r="J4" i="13"/>
  <c r="K4" i="13" s="1"/>
  <c r="I4" i="13"/>
  <c r="H4" i="13"/>
  <c r="E4" i="13"/>
  <c r="J3" i="13"/>
  <c r="K3" i="13" s="1"/>
  <c r="I3" i="13"/>
  <c r="H3" i="13"/>
  <c r="E3" i="13"/>
  <c r="J18" i="12"/>
  <c r="I18" i="12"/>
  <c r="H18" i="12"/>
  <c r="E18" i="12"/>
  <c r="J17" i="12"/>
  <c r="I17" i="12"/>
  <c r="H17" i="12"/>
  <c r="E17" i="12"/>
  <c r="J16" i="12"/>
  <c r="I16" i="12"/>
  <c r="H16" i="12"/>
  <c r="E16" i="12"/>
  <c r="J15" i="12"/>
  <c r="I15" i="12"/>
  <c r="H15" i="12"/>
  <c r="E15" i="12"/>
  <c r="J14" i="12"/>
  <c r="I14" i="12"/>
  <c r="H14" i="12"/>
  <c r="E14" i="12"/>
  <c r="J13" i="12"/>
  <c r="I13" i="12"/>
  <c r="H13" i="12"/>
  <c r="E13" i="12"/>
  <c r="J12" i="12"/>
  <c r="I12" i="12"/>
  <c r="H12" i="12"/>
  <c r="E12" i="12"/>
  <c r="J11" i="12"/>
  <c r="I11" i="12"/>
  <c r="H11" i="12"/>
  <c r="E11" i="12"/>
  <c r="J10" i="12"/>
  <c r="I10" i="12"/>
  <c r="H10" i="12"/>
  <c r="E10" i="12"/>
  <c r="J9" i="12"/>
  <c r="I9" i="12"/>
  <c r="H9" i="12"/>
  <c r="E9" i="12"/>
  <c r="J8" i="12"/>
  <c r="I8" i="12"/>
  <c r="H8" i="12"/>
  <c r="E8" i="12"/>
  <c r="J7" i="12"/>
  <c r="I7" i="12"/>
  <c r="H7" i="12"/>
  <c r="E7" i="12"/>
  <c r="J6" i="12"/>
  <c r="I6" i="12"/>
  <c r="H6" i="12"/>
  <c r="E6" i="12"/>
  <c r="J5" i="12"/>
  <c r="I5" i="12"/>
  <c r="K5" i="12" s="1"/>
  <c r="H5" i="12"/>
  <c r="E5" i="12"/>
  <c r="J4" i="12"/>
  <c r="I4" i="12"/>
  <c r="H4" i="12"/>
  <c r="E4" i="12"/>
  <c r="J3" i="12"/>
  <c r="I3" i="12"/>
  <c r="H3" i="12"/>
  <c r="E3" i="12"/>
  <c r="J18" i="11"/>
  <c r="I18" i="11"/>
  <c r="K18" i="11" s="1"/>
  <c r="H18" i="11"/>
  <c r="E18" i="11"/>
  <c r="J17" i="11"/>
  <c r="I17" i="11"/>
  <c r="H17" i="11"/>
  <c r="E17" i="11"/>
  <c r="K16" i="11"/>
  <c r="J16" i="11"/>
  <c r="I16" i="11"/>
  <c r="H16" i="11"/>
  <c r="E16" i="11"/>
  <c r="J15" i="11"/>
  <c r="K15" i="11" s="1"/>
  <c r="I15" i="11"/>
  <c r="H15" i="11"/>
  <c r="E15" i="11"/>
  <c r="K14" i="11"/>
  <c r="J14" i="11"/>
  <c r="I14" i="11"/>
  <c r="H14" i="11"/>
  <c r="E14" i="11"/>
  <c r="J13" i="11"/>
  <c r="K13" i="11" s="1"/>
  <c r="I13" i="11"/>
  <c r="H13" i="11"/>
  <c r="E13" i="11"/>
  <c r="J12" i="11"/>
  <c r="K12" i="11" s="1"/>
  <c r="I12" i="11"/>
  <c r="H12" i="11"/>
  <c r="E12" i="11"/>
  <c r="K11" i="11"/>
  <c r="J11" i="11"/>
  <c r="I11" i="11"/>
  <c r="H11" i="11"/>
  <c r="E11" i="11"/>
  <c r="J10" i="11"/>
  <c r="I10" i="11"/>
  <c r="K10" i="11" s="1"/>
  <c r="H10" i="11"/>
  <c r="E10" i="11"/>
  <c r="J9" i="11"/>
  <c r="K9" i="11" s="1"/>
  <c r="I9" i="11"/>
  <c r="H9" i="11"/>
  <c r="E9" i="11"/>
  <c r="K8" i="11"/>
  <c r="J8" i="11"/>
  <c r="I8" i="11"/>
  <c r="H8" i="11"/>
  <c r="E8" i="11"/>
  <c r="J7" i="11"/>
  <c r="K7" i="11" s="1"/>
  <c r="I7" i="11"/>
  <c r="H7" i="11"/>
  <c r="E7" i="11"/>
  <c r="K6" i="11"/>
  <c r="J6" i="11"/>
  <c r="I6" i="11"/>
  <c r="H6" i="11"/>
  <c r="E6" i="11"/>
  <c r="J5" i="11"/>
  <c r="K5" i="11" s="1"/>
  <c r="I5" i="11"/>
  <c r="H5" i="11"/>
  <c r="E5" i="11"/>
  <c r="J4" i="11"/>
  <c r="K4" i="11" s="1"/>
  <c r="I4" i="11"/>
  <c r="H4" i="11"/>
  <c r="E4" i="11"/>
  <c r="K3" i="11"/>
  <c r="J3" i="11"/>
  <c r="I3" i="11"/>
  <c r="H3" i="11"/>
  <c r="E3" i="11"/>
  <c r="J18" i="6"/>
  <c r="K18" i="6" s="1"/>
  <c r="I18" i="6"/>
  <c r="H18" i="6"/>
  <c r="E18" i="6"/>
  <c r="K17" i="6"/>
  <c r="J17" i="6"/>
  <c r="I17" i="6"/>
  <c r="H17" i="6"/>
  <c r="E17" i="6"/>
  <c r="J16" i="6"/>
  <c r="K16" i="6" s="1"/>
  <c r="I16" i="6"/>
  <c r="H16" i="6"/>
  <c r="E16" i="6"/>
  <c r="K15" i="6"/>
  <c r="J15" i="6"/>
  <c r="I15" i="6"/>
  <c r="H15" i="6"/>
  <c r="E15" i="6"/>
  <c r="J14" i="6"/>
  <c r="I14" i="6"/>
  <c r="H14" i="6"/>
  <c r="E14" i="6"/>
  <c r="K13" i="6"/>
  <c r="J13" i="6"/>
  <c r="I13" i="6"/>
  <c r="H13" i="6"/>
  <c r="E13" i="6"/>
  <c r="J12" i="6"/>
  <c r="K12" i="6" s="1"/>
  <c r="I12" i="6"/>
  <c r="H12" i="6"/>
  <c r="E12" i="6"/>
  <c r="J11" i="6"/>
  <c r="K11" i="6" s="1"/>
  <c r="I11" i="6"/>
  <c r="H11" i="6"/>
  <c r="E11" i="6"/>
  <c r="J10" i="6"/>
  <c r="K10" i="6" s="1"/>
  <c r="I10" i="6"/>
  <c r="H10" i="6"/>
  <c r="E10" i="6"/>
  <c r="J9" i="6"/>
  <c r="I9" i="6"/>
  <c r="K9" i="6" s="1"/>
  <c r="H9" i="6"/>
  <c r="E9" i="6"/>
  <c r="J8" i="6"/>
  <c r="K8" i="6" s="1"/>
  <c r="I8" i="6"/>
  <c r="H8" i="6"/>
  <c r="E8" i="6"/>
  <c r="K7" i="6"/>
  <c r="J7" i="6"/>
  <c r="I7" i="6"/>
  <c r="H7" i="6"/>
  <c r="E7" i="6"/>
  <c r="J6" i="6"/>
  <c r="K6" i="6" s="1"/>
  <c r="I6" i="6"/>
  <c r="H6" i="6"/>
  <c r="E6" i="6"/>
  <c r="K5" i="6"/>
  <c r="J5" i="6"/>
  <c r="I5" i="6"/>
  <c r="H5" i="6"/>
  <c r="E5" i="6"/>
  <c r="J4" i="6"/>
  <c r="I4" i="6"/>
  <c r="H4" i="6"/>
  <c r="E4" i="6"/>
  <c r="J3" i="6"/>
  <c r="K3" i="6" s="1"/>
  <c r="I3" i="6"/>
  <c r="H3" i="6"/>
  <c r="E3" i="6"/>
  <c r="H22" i="5"/>
  <c r="M24" i="5"/>
  <c r="G24" i="5"/>
  <c r="F24" i="5"/>
  <c r="I21" i="5"/>
  <c r="G21" i="5"/>
  <c r="F21" i="5"/>
  <c r="D21" i="5"/>
  <c r="C21" i="5"/>
  <c r="P18" i="5"/>
  <c r="P6" i="5"/>
  <c r="P9" i="5"/>
  <c r="P10" i="5"/>
  <c r="P14" i="5"/>
  <c r="P17" i="5"/>
  <c r="J18" i="5"/>
  <c r="I4" i="5"/>
  <c r="J4" i="5"/>
  <c r="I5" i="5"/>
  <c r="J5" i="5"/>
  <c r="I6" i="5"/>
  <c r="J6" i="5"/>
  <c r="I7" i="5"/>
  <c r="J7" i="5"/>
  <c r="I8" i="5"/>
  <c r="J8" i="5"/>
  <c r="I9" i="5"/>
  <c r="J9" i="5"/>
  <c r="I10" i="5"/>
  <c r="J10" i="5"/>
  <c r="I11" i="5"/>
  <c r="J11" i="5"/>
  <c r="I12" i="5"/>
  <c r="J12" i="5"/>
  <c r="I13" i="5"/>
  <c r="J13" i="5"/>
  <c r="I14" i="5"/>
  <c r="J14" i="5"/>
  <c r="I15" i="5"/>
  <c r="J15" i="5"/>
  <c r="I16" i="5"/>
  <c r="J16" i="5"/>
  <c r="I17" i="5"/>
  <c r="J17" i="5"/>
  <c r="J3" i="5"/>
  <c r="I18" i="5"/>
  <c r="I3" i="5"/>
  <c r="E19" i="12" l="1"/>
  <c r="I19" i="12"/>
  <c r="K9" i="12"/>
  <c r="J19" i="12"/>
  <c r="J21" i="12" s="1"/>
  <c r="K6" i="12"/>
  <c r="K13" i="12"/>
  <c r="K17" i="12"/>
  <c r="D21" i="12"/>
  <c r="K10" i="12"/>
  <c r="K8" i="12"/>
  <c r="K18" i="12"/>
  <c r="K4" i="12"/>
  <c r="K17" i="11"/>
  <c r="E19" i="6"/>
  <c r="K4" i="6"/>
  <c r="I19" i="6"/>
  <c r="I21" i="6" s="1"/>
  <c r="K14" i="6"/>
  <c r="H19" i="6"/>
  <c r="J19" i="6"/>
  <c r="J21" i="6" s="1"/>
  <c r="P15" i="6"/>
  <c r="Q3" i="11"/>
  <c r="Q3" i="12" s="1"/>
  <c r="Q3" i="13" s="1"/>
  <c r="Q3" i="14" s="1"/>
  <c r="Q3" i="15" s="1"/>
  <c r="Q3" i="16" s="1"/>
  <c r="Q3" i="17" s="1"/>
  <c r="Q3" i="18" s="1"/>
  <c r="Q3" i="19" s="1"/>
  <c r="Q3" i="20" s="1"/>
  <c r="P8" i="6"/>
  <c r="Q4" i="11"/>
  <c r="Q5" i="11"/>
  <c r="Q6" i="11"/>
  <c r="Q7" i="11"/>
  <c r="Q9" i="11"/>
  <c r="P9" i="11" s="1"/>
  <c r="P18" i="6"/>
  <c r="Q10" i="11"/>
  <c r="P10" i="11" s="1"/>
  <c r="Q12" i="11"/>
  <c r="P12" i="11" s="1"/>
  <c r="Q14" i="11"/>
  <c r="Q17" i="11"/>
  <c r="Q18" i="12"/>
  <c r="Q18" i="13" s="1"/>
  <c r="Q18" i="14" s="1"/>
  <c r="Q18" i="15" s="1"/>
  <c r="Q18" i="16" s="1"/>
  <c r="Q18" i="17" s="1"/>
  <c r="Q18" i="18" s="1"/>
  <c r="Q18" i="19" s="1"/>
  <c r="Q18" i="20" s="1"/>
  <c r="P18" i="11"/>
  <c r="Q16" i="12"/>
  <c r="Q16" i="13" s="1"/>
  <c r="Q16" i="14" s="1"/>
  <c r="Q16" i="15" s="1"/>
  <c r="Q16" i="16" s="1"/>
  <c r="Q16" i="17" s="1"/>
  <c r="Q16" i="18" s="1"/>
  <c r="Q16" i="19" s="1"/>
  <c r="Q16" i="20" s="1"/>
  <c r="P16" i="11"/>
  <c r="Q15" i="12"/>
  <c r="Q15" i="13" s="1"/>
  <c r="Q15" i="14" s="1"/>
  <c r="Q15" i="15" s="1"/>
  <c r="Q15" i="16" s="1"/>
  <c r="Q15" i="17" s="1"/>
  <c r="Q15" i="18" s="1"/>
  <c r="Q15" i="19" s="1"/>
  <c r="Q15" i="20" s="1"/>
  <c r="P15" i="11"/>
  <c r="P8" i="11"/>
  <c r="Q8" i="12"/>
  <c r="Q8" i="13" s="1"/>
  <c r="Q11" i="11"/>
  <c r="Q13" i="11"/>
  <c r="L23" i="12"/>
  <c r="B23" i="13"/>
  <c r="B23" i="14" s="1"/>
  <c r="M23" i="11"/>
  <c r="C23" i="12"/>
  <c r="F23" i="12"/>
  <c r="H23" i="12" s="1"/>
  <c r="H23" i="6"/>
  <c r="M23" i="6"/>
  <c r="D23" i="11"/>
  <c r="H23" i="11"/>
  <c r="L23" i="11"/>
  <c r="Q19" i="5"/>
  <c r="P22" i="5" s="1"/>
  <c r="P3" i="5"/>
  <c r="Q19" i="6"/>
  <c r="N23" i="6"/>
  <c r="J21" i="5"/>
  <c r="N24" i="5"/>
  <c r="K19" i="20"/>
  <c r="D21" i="20"/>
  <c r="H19" i="19"/>
  <c r="K19" i="18"/>
  <c r="D21" i="18"/>
  <c r="K19" i="17"/>
  <c r="D21" i="17"/>
  <c r="K19" i="16"/>
  <c r="K19" i="15"/>
  <c r="D21" i="15"/>
  <c r="K19" i="13"/>
  <c r="D21" i="13"/>
  <c r="H19" i="12"/>
  <c r="H19" i="11"/>
  <c r="K19" i="11"/>
  <c r="D21" i="11"/>
  <c r="D21" i="6"/>
  <c r="K7" i="12"/>
  <c r="K12" i="12"/>
  <c r="K14" i="12"/>
  <c r="K16" i="12"/>
  <c r="K11" i="12"/>
  <c r="K15" i="12"/>
  <c r="K3" i="12"/>
  <c r="K5" i="19"/>
  <c r="K9" i="19"/>
  <c r="K13" i="19"/>
  <c r="K8" i="19"/>
  <c r="K12" i="19"/>
  <c r="K14" i="19"/>
  <c r="K16" i="19"/>
  <c r="K18" i="19"/>
  <c r="E18" i="5"/>
  <c r="E17" i="5"/>
  <c r="E16" i="5"/>
  <c r="E15" i="5"/>
  <c r="E14" i="5"/>
  <c r="E13" i="5"/>
  <c r="E12" i="5"/>
  <c r="E11" i="5"/>
  <c r="E10" i="5"/>
  <c r="E9" i="5"/>
  <c r="E8" i="5"/>
  <c r="E7" i="5"/>
  <c r="E6" i="5"/>
  <c r="E5" i="5"/>
  <c r="E4" i="5"/>
  <c r="E3" i="5"/>
  <c r="H18" i="5"/>
  <c r="H17" i="5"/>
  <c r="H16" i="5"/>
  <c r="H15" i="5"/>
  <c r="H14" i="5"/>
  <c r="H13" i="5"/>
  <c r="H12" i="5"/>
  <c r="H11" i="5"/>
  <c r="H10" i="5"/>
  <c r="H9" i="5"/>
  <c r="H8" i="5"/>
  <c r="H7" i="5"/>
  <c r="H6" i="5"/>
  <c r="H5" i="5"/>
  <c r="H4" i="5"/>
  <c r="H3" i="5"/>
  <c r="K9" i="5"/>
  <c r="K18" i="5"/>
  <c r="K17" i="5"/>
  <c r="K16" i="5"/>
  <c r="K15" i="5"/>
  <c r="K14" i="5"/>
  <c r="K13" i="5"/>
  <c r="K12" i="5"/>
  <c r="K11" i="5"/>
  <c r="K10" i="5"/>
  <c r="K7" i="5"/>
  <c r="K6" i="5"/>
  <c r="K5" i="5"/>
  <c r="K4" i="5"/>
  <c r="K3" i="5"/>
  <c r="M4" i="5"/>
  <c r="M4" i="6" s="1"/>
  <c r="M4" i="11" s="1"/>
  <c r="M4" i="12" s="1"/>
  <c r="M4" i="13" s="1"/>
  <c r="M4" i="14" s="1"/>
  <c r="N4" i="5"/>
  <c r="N6" i="5"/>
  <c r="N7" i="5"/>
  <c r="M8" i="5"/>
  <c r="M8" i="6" s="1"/>
  <c r="M8" i="11" s="1"/>
  <c r="M8" i="12" s="1"/>
  <c r="M8" i="13" s="1"/>
  <c r="M9" i="5"/>
  <c r="M9" i="6" s="1"/>
  <c r="M9" i="11" s="1"/>
  <c r="M9" i="12" s="1"/>
  <c r="M9" i="13" s="1"/>
  <c r="M9" i="14" s="1"/>
  <c r="M11" i="5"/>
  <c r="M13" i="5"/>
  <c r="M13" i="6" s="1"/>
  <c r="M13" i="11" s="1"/>
  <c r="N13" i="5"/>
  <c r="M15" i="5"/>
  <c r="M15" i="6" s="1"/>
  <c r="M15" i="11" s="1"/>
  <c r="M16" i="5"/>
  <c r="N18" i="5"/>
  <c r="N3" i="5"/>
  <c r="C19" i="5"/>
  <c r="B19" i="5"/>
  <c r="B21" i="5" s="1"/>
  <c r="N16" i="5"/>
  <c r="F19" i="5"/>
  <c r="G19" i="5"/>
  <c r="D19" i="5"/>
  <c r="M18" i="5"/>
  <c r="M18" i="6" s="1"/>
  <c r="M18" i="11" s="1"/>
  <c r="M18" i="12" s="1"/>
  <c r="M18" i="13" s="1"/>
  <c r="M18" i="14" s="1"/>
  <c r="M18" i="15" s="1"/>
  <c r="M18" i="16" s="1"/>
  <c r="M18" i="17" s="1"/>
  <c r="L5" i="5"/>
  <c r="L9" i="5"/>
  <c r="L9" i="6" s="1"/>
  <c r="L9" i="11" s="1"/>
  <c r="L9" i="12" s="1"/>
  <c r="L9" i="13" s="1"/>
  <c r="L9" i="14" s="1"/>
  <c r="L9" i="15" s="1"/>
  <c r="L9" i="16" s="1"/>
  <c r="L9" i="17" s="1"/>
  <c r="L9" i="18" s="1"/>
  <c r="L9" i="19" s="1"/>
  <c r="L9" i="20" s="1"/>
  <c r="L11" i="5"/>
  <c r="L11" i="6" s="1"/>
  <c r="L11" i="11" s="1"/>
  <c r="L11" i="12" s="1"/>
  <c r="L11" i="13" s="1"/>
  <c r="L11" i="14" s="1"/>
  <c r="L11" i="15" s="1"/>
  <c r="L11" i="16" s="1"/>
  <c r="L11" i="17" s="1"/>
  <c r="L11" i="18" s="1"/>
  <c r="L11" i="19" s="1"/>
  <c r="L11" i="20" s="1"/>
  <c r="L15" i="5"/>
  <c r="L15" i="6" s="1"/>
  <c r="L15" i="11" s="1"/>
  <c r="L15" i="12" s="1"/>
  <c r="L15" i="13" s="1"/>
  <c r="L15" i="14" s="1"/>
  <c r="L15" i="15" s="1"/>
  <c r="L15" i="16" s="1"/>
  <c r="L15" i="17" s="1"/>
  <c r="L15" i="18" s="1"/>
  <c r="L15" i="19" s="1"/>
  <c r="L15" i="20" s="1"/>
  <c r="L18" i="5"/>
  <c r="L18" i="6" s="1"/>
  <c r="L18" i="11" s="1"/>
  <c r="L18" i="12" s="1"/>
  <c r="L18" i="13" s="1"/>
  <c r="L18" i="14" s="1"/>
  <c r="L18" i="15" s="1"/>
  <c r="L18" i="16" s="1"/>
  <c r="L18" i="17" s="1"/>
  <c r="L18" i="18" s="1"/>
  <c r="L18" i="19" s="1"/>
  <c r="L18" i="20" s="1"/>
  <c r="L13" i="5"/>
  <c r="L13" i="6"/>
  <c r="L13" i="11" s="1"/>
  <c r="L13" i="12" s="1"/>
  <c r="L16" i="5"/>
  <c r="L16" i="6" s="1"/>
  <c r="L16" i="11" s="1"/>
  <c r="L16" i="12" s="1"/>
  <c r="L16" i="13" s="1"/>
  <c r="L16" i="14" s="1"/>
  <c r="L16" i="15" s="1"/>
  <c r="L16" i="16" s="1"/>
  <c r="L16" i="17" s="1"/>
  <c r="L16" i="18" s="1"/>
  <c r="L16" i="19" s="1"/>
  <c r="L16" i="20" s="1"/>
  <c r="L8" i="5"/>
  <c r="L8" i="6" s="1"/>
  <c r="L8" i="11" s="1"/>
  <c r="L8" i="12" s="1"/>
  <c r="L8" i="13" s="1"/>
  <c r="L8" i="14" s="1"/>
  <c r="L8" i="15" s="1"/>
  <c r="L8" i="16" s="1"/>
  <c r="L8" i="17" s="1"/>
  <c r="L8" i="18" s="1"/>
  <c r="L8" i="19" s="1"/>
  <c r="L8" i="20" s="1"/>
  <c r="L7" i="5"/>
  <c r="L12" i="5"/>
  <c r="L12" i="6" s="1"/>
  <c r="L12" i="11" s="1"/>
  <c r="L12" i="12" s="1"/>
  <c r="L12" i="13" s="1"/>
  <c r="L12" i="14" s="1"/>
  <c r="L12" i="15" s="1"/>
  <c r="L12" i="16" s="1"/>
  <c r="L12" i="17" s="1"/>
  <c r="L12" i="18" s="1"/>
  <c r="L12" i="19" s="1"/>
  <c r="L12" i="20" s="1"/>
  <c r="M17" i="5"/>
  <c r="M17" i="6" s="1"/>
  <c r="M17" i="11" s="1"/>
  <c r="L17" i="5"/>
  <c r="L17" i="6" s="1"/>
  <c r="L17" i="11" s="1"/>
  <c r="L17" i="12" s="1"/>
  <c r="L17" i="13" s="1"/>
  <c r="L17" i="14" s="1"/>
  <c r="L17" i="15" s="1"/>
  <c r="L17" i="16" s="1"/>
  <c r="L17" i="17" s="1"/>
  <c r="L17" i="18" s="1"/>
  <c r="L17" i="19" s="1"/>
  <c r="L17" i="20" s="1"/>
  <c r="M10" i="5"/>
  <c r="M10" i="6" s="1"/>
  <c r="M10" i="11" s="1"/>
  <c r="M10" i="12" s="1"/>
  <c r="M10" i="13" s="1"/>
  <c r="M10" i="14" s="1"/>
  <c r="L10" i="5"/>
  <c r="L10" i="6"/>
  <c r="L10" i="11" s="1"/>
  <c r="L10" i="12" s="1"/>
  <c r="L10" i="13" s="1"/>
  <c r="L10" i="14" s="1"/>
  <c r="L10" i="15" s="1"/>
  <c r="L10" i="16" s="1"/>
  <c r="L10" i="17" s="1"/>
  <c r="L10" i="18" s="1"/>
  <c r="L10" i="19" s="1"/>
  <c r="L10" i="20" s="1"/>
  <c r="L4" i="5"/>
  <c r="L6" i="5"/>
  <c r="L6" i="6" s="1"/>
  <c r="L6" i="11" s="1"/>
  <c r="L3" i="5"/>
  <c r="L3" i="6" s="1"/>
  <c r="L3" i="11" s="1"/>
  <c r="L3" i="12" s="1"/>
  <c r="N8" i="5"/>
  <c r="L14" i="5"/>
  <c r="L14" i="6" s="1"/>
  <c r="L14" i="11" s="1"/>
  <c r="L14" i="12" s="1"/>
  <c r="L14" i="13" s="1"/>
  <c r="L14" i="14" s="1"/>
  <c r="L14" i="15" s="1"/>
  <c r="L14" i="16" s="1"/>
  <c r="L14" i="17" s="1"/>
  <c r="L14" i="18" s="1"/>
  <c r="L14" i="19" s="1"/>
  <c r="L14" i="20" s="1"/>
  <c r="L19" i="12"/>
  <c r="N14" i="5"/>
  <c r="N12" i="5"/>
  <c r="M14" i="5"/>
  <c r="N5" i="5"/>
  <c r="N16" i="6"/>
  <c r="N17" i="5"/>
  <c r="N9" i="5"/>
  <c r="J19" i="5"/>
  <c r="N11" i="5"/>
  <c r="N10" i="5"/>
  <c r="K8" i="5"/>
  <c r="N10" i="6"/>
  <c r="L5" i="6"/>
  <c r="L5" i="11" s="1"/>
  <c r="L5" i="12" s="1"/>
  <c r="L5" i="13" s="1"/>
  <c r="L5" i="14" s="1"/>
  <c r="L5" i="15" s="1"/>
  <c r="L5" i="16" s="1"/>
  <c r="L5" i="17" s="1"/>
  <c r="L5" i="18" s="1"/>
  <c r="L5" i="19" s="1"/>
  <c r="L5" i="20" s="1"/>
  <c r="M7" i="5"/>
  <c r="M7" i="6" s="1"/>
  <c r="M7" i="11" s="1"/>
  <c r="M5" i="5"/>
  <c r="M5" i="6" s="1"/>
  <c r="M5" i="11" s="1"/>
  <c r="M5" i="12" s="1"/>
  <c r="M5" i="13" s="1"/>
  <c r="M5" i="14" s="1"/>
  <c r="M3" i="5"/>
  <c r="M3" i="6" s="1"/>
  <c r="L4" i="6"/>
  <c r="M14" i="6"/>
  <c r="M14" i="11" s="1"/>
  <c r="M14" i="12" s="1"/>
  <c r="N17" i="6"/>
  <c r="M6" i="5"/>
  <c r="M6" i="6" s="1"/>
  <c r="M6" i="11" s="1"/>
  <c r="L4" i="11"/>
  <c r="L4" i="12" s="1"/>
  <c r="L4" i="13" s="1"/>
  <c r="L4" i="14" s="1"/>
  <c r="L4" i="15" s="1"/>
  <c r="L4" i="16" s="1"/>
  <c r="L4" i="17" s="1"/>
  <c r="L4" i="18" s="1"/>
  <c r="L4" i="19" s="1"/>
  <c r="L4" i="20" s="1"/>
  <c r="K19" i="12" l="1"/>
  <c r="I21" i="12"/>
  <c r="K19" i="6"/>
  <c r="M22" i="6"/>
  <c r="M24" i="6" s="1"/>
  <c r="Q9" i="12"/>
  <c r="Q9" i="13" s="1"/>
  <c r="Q9" i="14" s="1"/>
  <c r="Q9" i="15" s="1"/>
  <c r="Q9" i="16" s="1"/>
  <c r="Q9" i="17" s="1"/>
  <c r="Q9" i="18" s="1"/>
  <c r="Q9" i="19" s="1"/>
  <c r="Q9" i="20" s="1"/>
  <c r="Q10" i="12"/>
  <c r="Q10" i="13" s="1"/>
  <c r="Q10" i="14" s="1"/>
  <c r="Q10" i="15" s="1"/>
  <c r="Q10" i="16" s="1"/>
  <c r="Q10" i="17" s="1"/>
  <c r="Q10" i="18" s="1"/>
  <c r="Q10" i="19" s="1"/>
  <c r="Q10" i="20" s="1"/>
  <c r="Q7" i="12"/>
  <c r="Q7" i="13" s="1"/>
  <c r="Q7" i="14" s="1"/>
  <c r="Q7" i="15" s="1"/>
  <c r="Q7" i="16" s="1"/>
  <c r="Q7" i="17" s="1"/>
  <c r="Q7" i="18" s="1"/>
  <c r="Q7" i="19" s="1"/>
  <c r="Q7" i="20" s="1"/>
  <c r="Q12" i="12"/>
  <c r="Q12" i="13" s="1"/>
  <c r="Q12" i="14" s="1"/>
  <c r="Q12" i="15" s="1"/>
  <c r="Q12" i="16" s="1"/>
  <c r="Q12" i="17" s="1"/>
  <c r="Q12" i="18" s="1"/>
  <c r="Q12" i="19" s="1"/>
  <c r="Q12" i="20" s="1"/>
  <c r="Q6" i="12"/>
  <c r="Q6" i="13" s="1"/>
  <c r="Q6" i="14" s="1"/>
  <c r="Q6" i="15" s="1"/>
  <c r="Q6" i="16" s="1"/>
  <c r="Q6" i="17" s="1"/>
  <c r="Q6" i="18" s="1"/>
  <c r="Q6" i="19" s="1"/>
  <c r="Q6" i="20" s="1"/>
  <c r="P5" i="11"/>
  <c r="Q5" i="12"/>
  <c r="Q5" i="13" s="1"/>
  <c r="Q5" i="14" s="1"/>
  <c r="Q5" i="15" s="1"/>
  <c r="Q5" i="16" s="1"/>
  <c r="Q5" i="17" s="1"/>
  <c r="Q5" i="18" s="1"/>
  <c r="Q5" i="19" s="1"/>
  <c r="Q5" i="20" s="1"/>
  <c r="Q14" i="12"/>
  <c r="Q14" i="13" s="1"/>
  <c r="Q14" i="14" s="1"/>
  <c r="Q14" i="15" s="1"/>
  <c r="Q14" i="16" s="1"/>
  <c r="Q14" i="17" s="1"/>
  <c r="Q14" i="18" s="1"/>
  <c r="Q14" i="19" s="1"/>
  <c r="Q14" i="20" s="1"/>
  <c r="Q19" i="11"/>
  <c r="Q4" i="12"/>
  <c r="Q4" i="13" s="1"/>
  <c r="Q4" i="14" s="1"/>
  <c r="Q4" i="15" s="1"/>
  <c r="Q4" i="16" s="1"/>
  <c r="Q4" i="17" s="1"/>
  <c r="Q4" i="18" s="1"/>
  <c r="Q4" i="19" s="1"/>
  <c r="Q4" i="20" s="1"/>
  <c r="Q17" i="12"/>
  <c r="Q17" i="13" s="1"/>
  <c r="Q17" i="14" s="1"/>
  <c r="Q17" i="15" s="1"/>
  <c r="Q17" i="16" s="1"/>
  <c r="Q17" i="17" s="1"/>
  <c r="Q17" i="18" s="1"/>
  <c r="Q17" i="19" s="1"/>
  <c r="Q17" i="20" s="1"/>
  <c r="P11" i="11"/>
  <c r="Q11" i="12"/>
  <c r="Q11" i="13" s="1"/>
  <c r="Q11" i="14" s="1"/>
  <c r="Q11" i="15" s="1"/>
  <c r="Q11" i="16" s="1"/>
  <c r="Q11" i="17" s="1"/>
  <c r="Q11" i="18" s="1"/>
  <c r="Q11" i="19" s="1"/>
  <c r="Q11" i="20" s="1"/>
  <c r="Q8" i="14"/>
  <c r="Q8" i="15" s="1"/>
  <c r="Q13" i="12"/>
  <c r="Q13" i="13" s="1"/>
  <c r="Q13" i="14" s="1"/>
  <c r="Q13" i="15" s="1"/>
  <c r="Q13" i="16" s="1"/>
  <c r="Q13" i="17" s="1"/>
  <c r="Q13" i="18" s="1"/>
  <c r="Q13" i="19" s="1"/>
  <c r="Q13" i="20" s="1"/>
  <c r="G23" i="15"/>
  <c r="M23" i="12"/>
  <c r="F23" i="13"/>
  <c r="F23" i="14" s="1"/>
  <c r="H23" i="14" s="1"/>
  <c r="E23" i="11"/>
  <c r="D23" i="12"/>
  <c r="C23" i="13"/>
  <c r="C23" i="14" s="1"/>
  <c r="N23" i="11"/>
  <c r="O23" i="11" s="1"/>
  <c r="L23" i="13"/>
  <c r="L7" i="6"/>
  <c r="L22" i="5"/>
  <c r="L24" i="5" s="1"/>
  <c r="O23" i="6"/>
  <c r="N8" i="6"/>
  <c r="N5" i="6"/>
  <c r="O17" i="5"/>
  <c r="N9" i="6"/>
  <c r="O18" i="5"/>
  <c r="O17" i="6"/>
  <c r="M6" i="12"/>
  <c r="M6" i="13" s="1"/>
  <c r="M6" i="14" s="1"/>
  <c r="M6" i="15" s="1"/>
  <c r="M6" i="16" s="1"/>
  <c r="M6" i="17" s="1"/>
  <c r="M6" i="18" s="1"/>
  <c r="M6" i="19" s="1"/>
  <c r="M6" i="20" s="1"/>
  <c r="O14" i="5"/>
  <c r="M5" i="15"/>
  <c r="M5" i="16" s="1"/>
  <c r="M5" i="17" s="1"/>
  <c r="M5" i="18" s="1"/>
  <c r="M5" i="19" s="1"/>
  <c r="M5" i="20" s="1"/>
  <c r="O5" i="5"/>
  <c r="O6" i="5"/>
  <c r="O4" i="5"/>
  <c r="M8" i="14"/>
  <c r="M8" i="15" s="1"/>
  <c r="M8" i="16" s="1"/>
  <c r="M8" i="17" s="1"/>
  <c r="M8" i="18" s="1"/>
  <c r="M8" i="19" s="1"/>
  <c r="M8" i="20" s="1"/>
  <c r="O3" i="5"/>
  <c r="M4" i="15"/>
  <c r="M4" i="16" s="1"/>
  <c r="M4" i="17" s="1"/>
  <c r="M4" i="18" s="1"/>
  <c r="M4" i="19" s="1"/>
  <c r="M4" i="20" s="1"/>
  <c r="G22" i="5"/>
  <c r="G22" i="6" s="1"/>
  <c r="G24" i="6" s="1"/>
  <c r="D22" i="5"/>
  <c r="C22" i="5"/>
  <c r="C24" i="5" s="1"/>
  <c r="B22" i="5"/>
  <c r="B24" i="5" s="1"/>
  <c r="L13" i="13"/>
  <c r="L13" i="14" s="1"/>
  <c r="L13" i="15" s="1"/>
  <c r="L13" i="16" s="1"/>
  <c r="L13" i="17" s="1"/>
  <c r="L13" i="18" s="1"/>
  <c r="L13" i="19" s="1"/>
  <c r="L13" i="20" s="1"/>
  <c r="M10" i="15"/>
  <c r="M10" i="16" s="1"/>
  <c r="M10" i="17" s="1"/>
  <c r="M10" i="18" s="1"/>
  <c r="M10" i="19" s="1"/>
  <c r="M10" i="20" s="1"/>
  <c r="M9" i="15"/>
  <c r="M9" i="16" s="1"/>
  <c r="M9" i="17" s="1"/>
  <c r="M9" i="18" s="1"/>
  <c r="M9" i="19" s="1"/>
  <c r="M9" i="20" s="1"/>
  <c r="L3" i="13"/>
  <c r="N11" i="6"/>
  <c r="N13" i="6"/>
  <c r="O7" i="5"/>
  <c r="F22" i="5"/>
  <c r="O8" i="5"/>
  <c r="O9" i="5"/>
  <c r="O10" i="5"/>
  <c r="O11" i="5"/>
  <c r="H19" i="5"/>
  <c r="O13" i="5"/>
  <c r="O16" i="5"/>
  <c r="M18" i="18"/>
  <c r="M18" i="19" s="1"/>
  <c r="M18" i="20" s="1"/>
  <c r="N14" i="6"/>
  <c r="N8" i="11"/>
  <c r="O8" i="6"/>
  <c r="N6" i="6"/>
  <c r="P6" i="6" s="1"/>
  <c r="M15" i="12"/>
  <c r="M15" i="13" s="1"/>
  <c r="M15" i="14" s="1"/>
  <c r="M15" i="15" s="1"/>
  <c r="M15" i="16" s="1"/>
  <c r="M15" i="17" s="1"/>
  <c r="M15" i="18" s="1"/>
  <c r="M15" i="19" s="1"/>
  <c r="M15" i="20" s="1"/>
  <c r="M7" i="12"/>
  <c r="M7" i="13" s="1"/>
  <c r="O10" i="6"/>
  <c r="M14" i="13"/>
  <c r="M14" i="14" s="1"/>
  <c r="M14" i="15" s="1"/>
  <c r="M14" i="16" s="1"/>
  <c r="M14" i="17" s="1"/>
  <c r="M14" i="18" s="1"/>
  <c r="M14" i="19" s="1"/>
  <c r="M14" i="20" s="1"/>
  <c r="O9" i="6"/>
  <c r="M12" i="5"/>
  <c r="O12" i="5" s="1"/>
  <c r="I19" i="5"/>
  <c r="N4" i="6"/>
  <c r="M13" i="12"/>
  <c r="M13" i="13" s="1"/>
  <c r="M13" i="14" s="1"/>
  <c r="M13" i="15" s="1"/>
  <c r="M13" i="16" s="1"/>
  <c r="M13" i="17" s="1"/>
  <c r="M13" i="18" s="1"/>
  <c r="L6" i="12"/>
  <c r="L6" i="13" s="1"/>
  <c r="L6" i="14" s="1"/>
  <c r="L6" i="15" s="1"/>
  <c r="L6" i="16" s="1"/>
  <c r="L6" i="17" s="1"/>
  <c r="L6" i="18" s="1"/>
  <c r="L6" i="19" s="1"/>
  <c r="L6" i="20" s="1"/>
  <c r="N12" i="6"/>
  <c r="N3" i="6"/>
  <c r="M11" i="6"/>
  <c r="M16" i="6"/>
  <c r="N18" i="6"/>
  <c r="N15" i="5"/>
  <c r="N9" i="11"/>
  <c r="M17" i="12"/>
  <c r="M17" i="13" s="1"/>
  <c r="M17" i="14" s="1"/>
  <c r="M17" i="15" s="1"/>
  <c r="M17" i="16" s="1"/>
  <c r="M17" i="17" s="1"/>
  <c r="M17" i="18" s="1"/>
  <c r="M17" i="19" s="1"/>
  <c r="M17" i="20" s="1"/>
  <c r="N7" i="6"/>
  <c r="N10" i="11"/>
  <c r="N17" i="11"/>
  <c r="P17" i="11" s="1"/>
  <c r="O5" i="6"/>
  <c r="N16" i="11"/>
  <c r="N22" i="6" l="1"/>
  <c r="Q8" i="16"/>
  <c r="Q19" i="15"/>
  <c r="Q19" i="13"/>
  <c r="Q19" i="12"/>
  <c r="Q19" i="14"/>
  <c r="M23" i="13"/>
  <c r="E23" i="12"/>
  <c r="D23" i="13"/>
  <c r="D23" i="14" s="1"/>
  <c r="E23" i="14" s="1"/>
  <c r="N23" i="12"/>
  <c r="L23" i="14"/>
  <c r="B23" i="15"/>
  <c r="H23" i="13"/>
  <c r="G23" i="16"/>
  <c r="L7" i="11"/>
  <c r="L22" i="6"/>
  <c r="L24" i="6" s="1"/>
  <c r="B22" i="6"/>
  <c r="B24" i="6" s="1"/>
  <c r="L3" i="14"/>
  <c r="L3" i="15" s="1"/>
  <c r="O15" i="5"/>
  <c r="N5" i="11"/>
  <c r="M7" i="14"/>
  <c r="M7" i="15" s="1"/>
  <c r="M7" i="16" s="1"/>
  <c r="M7" i="17" s="1"/>
  <c r="M7" i="18" s="1"/>
  <c r="M7" i="19" s="1"/>
  <c r="M7" i="20" s="1"/>
  <c r="N13" i="11"/>
  <c r="O13" i="11" s="1"/>
  <c r="O13" i="6"/>
  <c r="M13" i="19"/>
  <c r="E22" i="5"/>
  <c r="D22" i="6"/>
  <c r="D24" i="6" s="1"/>
  <c r="C22" i="6"/>
  <c r="C24" i="6" s="1"/>
  <c r="N11" i="11"/>
  <c r="F22" i="6"/>
  <c r="F24" i="6" s="1"/>
  <c r="N12" i="11"/>
  <c r="N8" i="12"/>
  <c r="P8" i="12" s="1"/>
  <c r="O8" i="11"/>
  <c r="O16" i="6"/>
  <c r="M16" i="11"/>
  <c r="M16" i="12" s="1"/>
  <c r="M16" i="13" s="1"/>
  <c r="M16" i="14" s="1"/>
  <c r="M16" i="15" s="1"/>
  <c r="M16" i="16" s="1"/>
  <c r="M16" i="17" s="1"/>
  <c r="M16" i="18" s="1"/>
  <c r="M16" i="19" s="1"/>
  <c r="M16" i="20" s="1"/>
  <c r="K19" i="5"/>
  <c r="N17" i="12"/>
  <c r="P17" i="12" s="1"/>
  <c r="O17" i="11"/>
  <c r="N15" i="6"/>
  <c r="M12" i="6"/>
  <c r="M12" i="11" s="1"/>
  <c r="M12" i="12" s="1"/>
  <c r="M12" i="13" s="1"/>
  <c r="M12" i="14" s="1"/>
  <c r="M12" i="15" s="1"/>
  <c r="M12" i="16" s="1"/>
  <c r="M12" i="17" s="1"/>
  <c r="M12" i="18" s="1"/>
  <c r="M12" i="19" s="1"/>
  <c r="M12" i="20" s="1"/>
  <c r="O10" i="11"/>
  <c r="N10" i="12"/>
  <c r="P10" i="12" s="1"/>
  <c r="N14" i="11"/>
  <c r="O14" i="6"/>
  <c r="N18" i="11"/>
  <c r="O18" i="6"/>
  <c r="M11" i="11"/>
  <c r="O11" i="6"/>
  <c r="N6" i="11"/>
  <c r="P6" i="11" s="1"/>
  <c r="O6" i="6"/>
  <c r="G22" i="11"/>
  <c r="G24" i="11" s="1"/>
  <c r="N7" i="11"/>
  <c r="O7" i="6"/>
  <c r="O9" i="11"/>
  <c r="N9" i="12"/>
  <c r="P9" i="12" s="1"/>
  <c r="O4" i="6"/>
  <c r="N4" i="11"/>
  <c r="N16" i="12"/>
  <c r="P16" i="12" s="1"/>
  <c r="M3" i="11"/>
  <c r="M22" i="11" s="1"/>
  <c r="O3" i="6"/>
  <c r="N3" i="11"/>
  <c r="B22" i="11" l="1"/>
  <c r="B24" i="11" s="1"/>
  <c r="P22" i="6"/>
  <c r="O22" i="6"/>
  <c r="N24" i="6"/>
  <c r="N22" i="11"/>
  <c r="O22" i="11" s="1"/>
  <c r="M24" i="11"/>
  <c r="P19" i="12"/>
  <c r="Q8" i="17"/>
  <c r="Q19" i="16"/>
  <c r="F23" i="15"/>
  <c r="O23" i="12"/>
  <c r="L23" i="15"/>
  <c r="B23" i="16"/>
  <c r="N23" i="13"/>
  <c r="E23" i="13"/>
  <c r="G23" i="17"/>
  <c r="C23" i="15"/>
  <c r="M23" i="14"/>
  <c r="L7" i="12"/>
  <c r="L22" i="11"/>
  <c r="L24" i="11" s="1"/>
  <c r="L3" i="16"/>
  <c r="L3" i="17" s="1"/>
  <c r="N13" i="12"/>
  <c r="P13" i="12" s="1"/>
  <c r="N11" i="12"/>
  <c r="P11" i="12" s="1"/>
  <c r="N5" i="12"/>
  <c r="P5" i="12" s="1"/>
  <c r="O5" i="11"/>
  <c r="O12" i="6"/>
  <c r="F22" i="11"/>
  <c r="F24" i="11" s="1"/>
  <c r="M13" i="20"/>
  <c r="D22" i="11"/>
  <c r="D24" i="11" s="1"/>
  <c r="E22" i="6"/>
  <c r="C22" i="11"/>
  <c r="C24" i="11" s="1"/>
  <c r="O16" i="11"/>
  <c r="H22" i="6"/>
  <c r="N3" i="12"/>
  <c r="O3" i="11"/>
  <c r="M11" i="12"/>
  <c r="O11" i="11"/>
  <c r="O15" i="6"/>
  <c r="N15" i="11"/>
  <c r="O16" i="12"/>
  <c r="N16" i="13"/>
  <c r="P16" i="13" s="1"/>
  <c r="O8" i="12"/>
  <c r="N8" i="13"/>
  <c r="P8" i="13" s="1"/>
  <c r="O18" i="11"/>
  <c r="N18" i="12"/>
  <c r="P18" i="12" s="1"/>
  <c r="N4" i="12"/>
  <c r="P4" i="12" s="1"/>
  <c r="O4" i="11"/>
  <c r="N14" i="12"/>
  <c r="O14" i="11"/>
  <c r="M3" i="12"/>
  <c r="M22" i="12" s="1"/>
  <c r="O7" i="11"/>
  <c r="N7" i="12"/>
  <c r="P7" i="12" s="1"/>
  <c r="N10" i="13"/>
  <c r="O10" i="12"/>
  <c r="O12" i="11"/>
  <c r="N12" i="12"/>
  <c r="P12" i="12" s="1"/>
  <c r="O17" i="12"/>
  <c r="N17" i="13"/>
  <c r="P17" i="13" s="1"/>
  <c r="G22" i="12"/>
  <c r="G24" i="12" s="1"/>
  <c r="N9" i="13"/>
  <c r="P9" i="13" s="1"/>
  <c r="O9" i="12"/>
  <c r="O6" i="11"/>
  <c r="N6" i="12"/>
  <c r="P6" i="12" s="1"/>
  <c r="O13" i="12" l="1"/>
  <c r="N13" i="13"/>
  <c r="P13" i="13" s="1"/>
  <c r="B22" i="12"/>
  <c r="B24" i="12" s="1"/>
  <c r="N24" i="11"/>
  <c r="P22" i="11"/>
  <c r="M24" i="12"/>
  <c r="Q8" i="18"/>
  <c r="Q19" i="17"/>
  <c r="M23" i="15"/>
  <c r="C23" i="16"/>
  <c r="O23" i="13"/>
  <c r="G23" i="18"/>
  <c r="D23" i="15"/>
  <c r="N23" i="14"/>
  <c r="F23" i="16"/>
  <c r="H23" i="15"/>
  <c r="L23" i="16"/>
  <c r="B23" i="17"/>
  <c r="L7" i="13"/>
  <c r="L22" i="12"/>
  <c r="L24" i="12" s="1"/>
  <c r="P3" i="12"/>
  <c r="N10" i="14"/>
  <c r="P10" i="14" s="1"/>
  <c r="P10" i="13"/>
  <c r="O5" i="12"/>
  <c r="N5" i="13"/>
  <c r="P5" i="13" s="1"/>
  <c r="N11" i="13"/>
  <c r="P11" i="13" s="1"/>
  <c r="N9" i="14"/>
  <c r="P9" i="14" s="1"/>
  <c r="N8" i="14"/>
  <c r="P8" i="14" s="1"/>
  <c r="H22" i="11"/>
  <c r="F22" i="12"/>
  <c r="F24" i="12" s="1"/>
  <c r="D22" i="12"/>
  <c r="D24" i="12" s="1"/>
  <c r="E22" i="11"/>
  <c r="C22" i="12"/>
  <c r="C24" i="12" s="1"/>
  <c r="O12" i="12"/>
  <c r="N12" i="13"/>
  <c r="P12" i="13" s="1"/>
  <c r="O9" i="13"/>
  <c r="M11" i="13"/>
  <c r="O11" i="12"/>
  <c r="N18" i="13"/>
  <c r="P18" i="13" s="1"/>
  <c r="O18" i="12"/>
  <c r="O15" i="11"/>
  <c r="N15" i="12"/>
  <c r="P15" i="12" s="1"/>
  <c r="O8" i="13"/>
  <c r="G22" i="13"/>
  <c r="G24" i="13" s="1"/>
  <c r="M3" i="13"/>
  <c r="M22" i="13" s="1"/>
  <c r="X7" i="11"/>
  <c r="N4" i="13"/>
  <c r="P4" i="13" s="1"/>
  <c r="O4" i="12"/>
  <c r="L3" i="18"/>
  <c r="O14" i="12"/>
  <c r="N14" i="13"/>
  <c r="P14" i="13" s="1"/>
  <c r="O10" i="13"/>
  <c r="N7" i="13"/>
  <c r="P7" i="13" s="1"/>
  <c r="O7" i="12"/>
  <c r="N17" i="14"/>
  <c r="P17" i="14" s="1"/>
  <c r="O17" i="13"/>
  <c r="N13" i="14"/>
  <c r="P13" i="14" s="1"/>
  <c r="N6" i="13"/>
  <c r="P6" i="13" s="1"/>
  <c r="O6" i="12"/>
  <c r="O16" i="13"/>
  <c r="N16" i="14"/>
  <c r="P16" i="14" s="1"/>
  <c r="N3" i="13"/>
  <c r="O3" i="12"/>
  <c r="O13" i="13" l="1"/>
  <c r="N22" i="12"/>
  <c r="O22" i="12" s="1"/>
  <c r="B22" i="13"/>
  <c r="B24" i="13" s="1"/>
  <c r="P22" i="12"/>
  <c r="N24" i="12"/>
  <c r="M24" i="13"/>
  <c r="Q8" i="19"/>
  <c r="Q19" i="18"/>
  <c r="N23" i="15"/>
  <c r="D23" i="16"/>
  <c r="E23" i="15"/>
  <c r="F23" i="17"/>
  <c r="H23" i="16"/>
  <c r="G23" i="19"/>
  <c r="C23" i="17"/>
  <c r="M23" i="16"/>
  <c r="O23" i="14"/>
  <c r="B23" i="18"/>
  <c r="L23" i="17"/>
  <c r="L7" i="14"/>
  <c r="L22" i="13"/>
  <c r="L24" i="13" s="1"/>
  <c r="L3" i="19"/>
  <c r="L3" i="20" s="1"/>
  <c r="P3" i="13"/>
  <c r="N11" i="14"/>
  <c r="P11" i="14" s="1"/>
  <c r="N4" i="14"/>
  <c r="P4" i="14" s="1"/>
  <c r="N7" i="14"/>
  <c r="P7" i="14" s="1"/>
  <c r="N5" i="14"/>
  <c r="P5" i="14" s="1"/>
  <c r="O5" i="13"/>
  <c r="N6" i="14"/>
  <c r="P6" i="14" s="1"/>
  <c r="C22" i="13"/>
  <c r="C24" i="13" s="1"/>
  <c r="H22" i="12"/>
  <c r="F22" i="13"/>
  <c r="F24" i="13" s="1"/>
  <c r="E22" i="12"/>
  <c r="D22" i="13"/>
  <c r="D24" i="13" s="1"/>
  <c r="O7" i="13"/>
  <c r="O18" i="13"/>
  <c r="N18" i="14"/>
  <c r="P18" i="14" s="1"/>
  <c r="O3" i="13"/>
  <c r="N3" i="14"/>
  <c r="N17" i="15"/>
  <c r="P17" i="15" s="1"/>
  <c r="O17" i="14"/>
  <c r="G22" i="14"/>
  <c r="G24" i="14" s="1"/>
  <c r="M11" i="14"/>
  <c r="O11" i="13"/>
  <c r="O10" i="14"/>
  <c r="N10" i="15"/>
  <c r="P10" i="15" s="1"/>
  <c r="O8" i="14"/>
  <c r="N8" i="15"/>
  <c r="P8" i="15" s="1"/>
  <c r="O4" i="13"/>
  <c r="N16" i="15"/>
  <c r="P16" i="15" s="1"/>
  <c r="O16" i="14"/>
  <c r="O6" i="13"/>
  <c r="O15" i="12"/>
  <c r="N15" i="13"/>
  <c r="P15" i="13" s="1"/>
  <c r="O9" i="14"/>
  <c r="N9" i="15"/>
  <c r="P9" i="15" s="1"/>
  <c r="M3" i="14"/>
  <c r="N14" i="14"/>
  <c r="P14" i="14" s="1"/>
  <c r="O14" i="13"/>
  <c r="O13" i="14"/>
  <c r="N13" i="15"/>
  <c r="P13" i="15" s="1"/>
  <c r="N12" i="14"/>
  <c r="P12" i="14" s="1"/>
  <c r="O12" i="13"/>
  <c r="N22" i="13" l="1"/>
  <c r="P22" i="13" s="1"/>
  <c r="M22" i="14"/>
  <c r="B22" i="14"/>
  <c r="B24" i="14" s="1"/>
  <c r="N24" i="13"/>
  <c r="O22" i="13"/>
  <c r="M24" i="14"/>
  <c r="Q19" i="19"/>
  <c r="Q8" i="20"/>
  <c r="Q19" i="20" s="1"/>
  <c r="C23" i="18"/>
  <c r="M23" i="17"/>
  <c r="F23" i="18"/>
  <c r="H23" i="17"/>
  <c r="L23" i="18"/>
  <c r="B23" i="19"/>
  <c r="G23" i="20"/>
  <c r="E23" i="16"/>
  <c r="D23" i="17"/>
  <c r="N23" i="16"/>
  <c r="O23" i="15"/>
  <c r="L7" i="15"/>
  <c r="L22" i="14"/>
  <c r="L24" i="14" s="1"/>
  <c r="P3" i="14"/>
  <c r="N11" i="15"/>
  <c r="P11" i="15" s="1"/>
  <c r="O5" i="14"/>
  <c r="N5" i="15"/>
  <c r="P5" i="15" s="1"/>
  <c r="D22" i="14"/>
  <c r="D24" i="14" s="1"/>
  <c r="E22" i="13"/>
  <c r="C22" i="14"/>
  <c r="C24" i="14" s="1"/>
  <c r="F22" i="14"/>
  <c r="F24" i="14" s="1"/>
  <c r="H22" i="13"/>
  <c r="N17" i="16"/>
  <c r="P17" i="16" s="1"/>
  <c r="O17" i="15"/>
  <c r="O18" i="14"/>
  <c r="N18" i="15"/>
  <c r="P18" i="15" s="1"/>
  <c r="O4" i="14"/>
  <c r="N4" i="15"/>
  <c r="P4" i="15" s="1"/>
  <c r="O6" i="14"/>
  <c r="N6" i="15"/>
  <c r="P6" i="15" s="1"/>
  <c r="N14" i="15"/>
  <c r="P14" i="15" s="1"/>
  <c r="O14" i="14"/>
  <c r="O8" i="15"/>
  <c r="N8" i="16"/>
  <c r="P8" i="16" s="1"/>
  <c r="N15" i="14"/>
  <c r="P15" i="14" s="1"/>
  <c r="O15" i="13"/>
  <c r="O7" i="14"/>
  <c r="N7" i="15"/>
  <c r="P7" i="15" s="1"/>
  <c r="M3" i="15"/>
  <c r="N3" i="15"/>
  <c r="O3" i="14"/>
  <c r="N12" i="15"/>
  <c r="P12" i="15" s="1"/>
  <c r="O12" i="14"/>
  <c r="M11" i="15"/>
  <c r="O11" i="14"/>
  <c r="G22" i="15"/>
  <c r="G24" i="15" s="1"/>
  <c r="O16" i="15"/>
  <c r="N16" i="16"/>
  <c r="P16" i="16" s="1"/>
  <c r="O9" i="15"/>
  <c r="N9" i="16"/>
  <c r="P9" i="16" s="1"/>
  <c r="O10" i="15"/>
  <c r="N10" i="16"/>
  <c r="P10" i="16" s="1"/>
  <c r="O13" i="15"/>
  <c r="N13" i="16"/>
  <c r="P13" i="16" s="1"/>
  <c r="M22" i="15" l="1"/>
  <c r="M24" i="15" s="1"/>
  <c r="N22" i="14"/>
  <c r="P22" i="14" s="1"/>
  <c r="B22" i="15"/>
  <c r="B24" i="15" s="1"/>
  <c r="N22" i="15"/>
  <c r="P22" i="15" s="1"/>
  <c r="N23" i="17"/>
  <c r="D23" i="18"/>
  <c r="E23" i="17"/>
  <c r="O23" i="16"/>
  <c r="B23" i="20"/>
  <c r="L23" i="20" s="1"/>
  <c r="L23" i="19"/>
  <c r="F23" i="19"/>
  <c r="H23" i="18"/>
  <c r="M23" i="18"/>
  <c r="C23" i="19"/>
  <c r="L7" i="16"/>
  <c r="L22" i="15"/>
  <c r="L24" i="15" s="1"/>
  <c r="P3" i="15"/>
  <c r="N5" i="16"/>
  <c r="P5" i="16" s="1"/>
  <c r="O5" i="15"/>
  <c r="N11" i="16"/>
  <c r="P11" i="16" s="1"/>
  <c r="D22" i="15"/>
  <c r="D24" i="15" s="1"/>
  <c r="E22" i="14"/>
  <c r="C22" i="15"/>
  <c r="C24" i="15" s="1"/>
  <c r="F22" i="15"/>
  <c r="F24" i="15" s="1"/>
  <c r="H22" i="14"/>
  <c r="G22" i="16"/>
  <c r="G24" i="16" s="1"/>
  <c r="N18" i="16"/>
  <c r="P18" i="16" s="1"/>
  <c r="O18" i="15"/>
  <c r="O17" i="16"/>
  <c r="N17" i="17"/>
  <c r="P17" i="17" s="1"/>
  <c r="O4" i="15"/>
  <c r="N4" i="16"/>
  <c r="P4" i="16" s="1"/>
  <c r="N8" i="17"/>
  <c r="P8" i="17" s="1"/>
  <c r="O8" i="16"/>
  <c r="N7" i="16"/>
  <c r="P7" i="16" s="1"/>
  <c r="O7" i="15"/>
  <c r="N10" i="17"/>
  <c r="P10" i="17" s="1"/>
  <c r="O10" i="16"/>
  <c r="O3" i="15"/>
  <c r="N3" i="16"/>
  <c r="M11" i="16"/>
  <c r="O11" i="15"/>
  <c r="N16" i="17"/>
  <c r="P16" i="17" s="1"/>
  <c r="O16" i="16"/>
  <c r="O14" i="15"/>
  <c r="N14" i="16"/>
  <c r="P14" i="16" s="1"/>
  <c r="M3" i="16"/>
  <c r="M22" i="16" s="1"/>
  <c r="N13" i="17"/>
  <c r="P13" i="17" s="1"/>
  <c r="O13" i="16"/>
  <c r="N9" i="17"/>
  <c r="P9" i="17" s="1"/>
  <c r="O9" i="16"/>
  <c r="O15" i="14"/>
  <c r="N15" i="15"/>
  <c r="P15" i="15" s="1"/>
  <c r="O12" i="15"/>
  <c r="N12" i="16"/>
  <c r="P12" i="16" s="1"/>
  <c r="N6" i="16"/>
  <c r="P6" i="16" s="1"/>
  <c r="O6" i="15"/>
  <c r="N24" i="14" l="1"/>
  <c r="O22" i="14"/>
  <c r="B22" i="16"/>
  <c r="B24" i="16" s="1"/>
  <c r="O22" i="15"/>
  <c r="N24" i="15"/>
  <c r="M24" i="16"/>
  <c r="C23" i="20"/>
  <c r="E23" i="18"/>
  <c r="N23" i="18"/>
  <c r="D23" i="19"/>
  <c r="M23" i="19"/>
  <c r="F23" i="20"/>
  <c r="H23" i="19"/>
  <c r="O23" i="17"/>
  <c r="L7" i="17"/>
  <c r="L22" i="16"/>
  <c r="L24" i="16" s="1"/>
  <c r="P3" i="16"/>
  <c r="C22" i="16"/>
  <c r="C24" i="16" s="1"/>
  <c r="N11" i="17"/>
  <c r="P11" i="17" s="1"/>
  <c r="O5" i="16"/>
  <c r="N5" i="17"/>
  <c r="P5" i="17" s="1"/>
  <c r="N17" i="18"/>
  <c r="P17" i="18" s="1"/>
  <c r="N16" i="18"/>
  <c r="P16" i="18" s="1"/>
  <c r="N8" i="18"/>
  <c r="P8" i="18" s="1"/>
  <c r="N9" i="18"/>
  <c r="P9" i="18" s="1"/>
  <c r="N10" i="18"/>
  <c r="P10" i="18" s="1"/>
  <c r="D22" i="16"/>
  <c r="D24" i="16" s="1"/>
  <c r="E22" i="15"/>
  <c r="H22" i="15"/>
  <c r="F22" i="16"/>
  <c r="F24" i="16" s="1"/>
  <c r="N13" i="18"/>
  <c r="P13" i="18" s="1"/>
  <c r="O16" i="17"/>
  <c r="N7" i="17"/>
  <c r="P7" i="17" s="1"/>
  <c r="O7" i="16"/>
  <c r="O18" i="16"/>
  <c r="N18" i="17"/>
  <c r="P18" i="17" s="1"/>
  <c r="M11" i="17"/>
  <c r="O11" i="16"/>
  <c r="O9" i="17"/>
  <c r="O13" i="17"/>
  <c r="N4" i="17"/>
  <c r="P4" i="17" s="1"/>
  <c r="O4" i="16"/>
  <c r="N3" i="17"/>
  <c r="O3" i="16"/>
  <c r="O17" i="17"/>
  <c r="G22" i="17"/>
  <c r="G24" i="17" s="1"/>
  <c r="N15" i="16"/>
  <c r="P15" i="16" s="1"/>
  <c r="O15" i="15"/>
  <c r="O12" i="16"/>
  <c r="N12" i="17"/>
  <c r="P12" i="17" s="1"/>
  <c r="O10" i="17"/>
  <c r="O8" i="17"/>
  <c r="M3" i="17"/>
  <c r="M22" i="17" s="1"/>
  <c r="N6" i="17"/>
  <c r="P6" i="17" s="1"/>
  <c r="O6" i="16"/>
  <c r="O14" i="16"/>
  <c r="N14" i="17"/>
  <c r="B22" i="17" l="1"/>
  <c r="B24" i="17" s="1"/>
  <c r="N22" i="16"/>
  <c r="P22" i="16" s="1"/>
  <c r="N24" i="16"/>
  <c r="M24" i="17"/>
  <c r="O23" i="18"/>
  <c r="H23" i="20"/>
  <c r="D23" i="20"/>
  <c r="N23" i="19"/>
  <c r="E23" i="19"/>
  <c r="M23" i="20"/>
  <c r="L7" i="18"/>
  <c r="L22" i="17"/>
  <c r="L24" i="17" s="1"/>
  <c r="C22" i="17"/>
  <c r="C24" i="17" s="1"/>
  <c r="P3" i="17"/>
  <c r="N14" i="18"/>
  <c r="P14" i="18" s="1"/>
  <c r="P14" i="17"/>
  <c r="N5" i="18"/>
  <c r="P5" i="18" s="1"/>
  <c r="O5" i="17"/>
  <c r="N11" i="18"/>
  <c r="F22" i="17"/>
  <c r="F24" i="17" s="1"/>
  <c r="N9" i="19"/>
  <c r="P9" i="19" s="1"/>
  <c r="O9" i="18"/>
  <c r="N8" i="19"/>
  <c r="P8" i="19" s="1"/>
  <c r="O8" i="18"/>
  <c r="N18" i="18"/>
  <c r="P18" i="18" s="1"/>
  <c r="N12" i="18"/>
  <c r="P12" i="18" s="1"/>
  <c r="O16" i="18"/>
  <c r="N16" i="19"/>
  <c r="P16" i="19" s="1"/>
  <c r="O17" i="18"/>
  <c r="N17" i="19"/>
  <c r="P17" i="19" s="1"/>
  <c r="N10" i="19"/>
  <c r="P10" i="19" s="1"/>
  <c r="O10" i="18"/>
  <c r="E22" i="16"/>
  <c r="D22" i="17"/>
  <c r="D24" i="17" s="1"/>
  <c r="H22" i="16"/>
  <c r="N13" i="19"/>
  <c r="P13" i="19" s="1"/>
  <c r="O13" i="18"/>
  <c r="N7" i="18"/>
  <c r="P7" i="18" s="1"/>
  <c r="O7" i="17"/>
  <c r="N3" i="18"/>
  <c r="O3" i="17"/>
  <c r="N4" i="18"/>
  <c r="P4" i="18" s="1"/>
  <c r="O4" i="17"/>
  <c r="G22" i="18"/>
  <c r="G24" i="18" s="1"/>
  <c r="O18" i="17"/>
  <c r="N6" i="18"/>
  <c r="P6" i="18" s="1"/>
  <c r="O6" i="17"/>
  <c r="M3" i="18"/>
  <c r="M11" i="18"/>
  <c r="O11" i="17"/>
  <c r="O15" i="16"/>
  <c r="N15" i="17"/>
  <c r="P15" i="17" s="1"/>
  <c r="O14" i="17"/>
  <c r="O12" i="17"/>
  <c r="B22" i="18" l="1"/>
  <c r="B24" i="18" s="1"/>
  <c r="O22" i="16"/>
  <c r="N22" i="17"/>
  <c r="N24" i="17" s="1"/>
  <c r="M22" i="18"/>
  <c r="M24" i="18"/>
  <c r="O23" i="19"/>
  <c r="E23" i="20"/>
  <c r="N23" i="20"/>
  <c r="L7" i="19"/>
  <c r="L22" i="18"/>
  <c r="L24" i="18" s="1"/>
  <c r="C22" i="18"/>
  <c r="C24" i="18" s="1"/>
  <c r="F22" i="18"/>
  <c r="F24" i="18" s="1"/>
  <c r="N11" i="19"/>
  <c r="N11" i="20" s="1"/>
  <c r="P11" i="20" s="1"/>
  <c r="P11" i="18"/>
  <c r="N14" i="19"/>
  <c r="P14" i="19" s="1"/>
  <c r="P3" i="18"/>
  <c r="O14" i="18"/>
  <c r="P11" i="19"/>
  <c r="O11" i="18"/>
  <c r="D22" i="18"/>
  <c r="D24" i="18" s="1"/>
  <c r="O5" i="18"/>
  <c r="N5" i="19"/>
  <c r="P5" i="19" s="1"/>
  <c r="O16" i="19"/>
  <c r="N16" i="20"/>
  <c r="P16" i="20" s="1"/>
  <c r="O17" i="19"/>
  <c r="N17" i="20"/>
  <c r="P17" i="20" s="1"/>
  <c r="E22" i="17"/>
  <c r="O12" i="18"/>
  <c r="N12" i="19"/>
  <c r="P12" i="19" s="1"/>
  <c r="N8" i="20"/>
  <c r="P8" i="20" s="1"/>
  <c r="O8" i="19"/>
  <c r="N15" i="18"/>
  <c r="P15" i="18" s="1"/>
  <c r="O18" i="18"/>
  <c r="N18" i="19"/>
  <c r="P18" i="19" s="1"/>
  <c r="O9" i="19"/>
  <c r="N9" i="20"/>
  <c r="P9" i="20" s="1"/>
  <c r="H22" i="17"/>
  <c r="N10" i="20"/>
  <c r="P10" i="20" s="1"/>
  <c r="O10" i="19"/>
  <c r="N13" i="20"/>
  <c r="P13" i="20" s="1"/>
  <c r="O13" i="19"/>
  <c r="C22" i="19"/>
  <c r="C24" i="19" s="1"/>
  <c r="O15" i="17"/>
  <c r="N4" i="19"/>
  <c r="P4" i="19" s="1"/>
  <c r="O4" i="18"/>
  <c r="N6" i="19"/>
  <c r="P6" i="19" s="1"/>
  <c r="O6" i="18"/>
  <c r="G22" i="19"/>
  <c r="G24" i="19" s="1"/>
  <c r="O3" i="18"/>
  <c r="N3" i="19"/>
  <c r="M3" i="19"/>
  <c r="M22" i="19" s="1"/>
  <c r="M11" i="19"/>
  <c r="O11" i="19" s="1"/>
  <c r="N7" i="19"/>
  <c r="P7" i="19" s="1"/>
  <c r="O7" i="18"/>
  <c r="B22" i="19" l="1"/>
  <c r="B24" i="19" s="1"/>
  <c r="N22" i="18"/>
  <c r="P22" i="18" s="1"/>
  <c r="P22" i="17"/>
  <c r="O22" i="17"/>
  <c r="N14" i="20"/>
  <c r="P14" i="20" s="1"/>
  <c r="O22" i="18"/>
  <c r="N24" i="18"/>
  <c r="O14" i="19"/>
  <c r="M24" i="19"/>
  <c r="O23" i="20"/>
  <c r="L7" i="20"/>
  <c r="L22" i="20" s="1"/>
  <c r="L24" i="20" s="1"/>
  <c r="L22" i="19"/>
  <c r="L24" i="19" s="1"/>
  <c r="E22" i="18"/>
  <c r="D22" i="19"/>
  <c r="D24" i="19" s="1"/>
  <c r="P3" i="19"/>
  <c r="M3" i="20"/>
  <c r="M22" i="20" s="1"/>
  <c r="N5" i="20"/>
  <c r="P5" i="20" s="1"/>
  <c r="O5" i="19"/>
  <c r="O14" i="20"/>
  <c r="N15" i="19"/>
  <c r="P15" i="19" s="1"/>
  <c r="O15" i="18"/>
  <c r="O17" i="20"/>
  <c r="O8" i="20"/>
  <c r="O16" i="20"/>
  <c r="O18" i="19"/>
  <c r="N18" i="20"/>
  <c r="P18" i="20" s="1"/>
  <c r="O9" i="20"/>
  <c r="O12" i="19"/>
  <c r="N12" i="20"/>
  <c r="P12" i="20" s="1"/>
  <c r="F22" i="19"/>
  <c r="F24" i="19" s="1"/>
  <c r="H22" i="18"/>
  <c r="O10" i="20"/>
  <c r="O13" i="20"/>
  <c r="N6" i="20"/>
  <c r="P6" i="20" s="1"/>
  <c r="N3" i="20"/>
  <c r="C22" i="20"/>
  <c r="C24" i="20" s="1"/>
  <c r="O3" i="19"/>
  <c r="M11" i="20"/>
  <c r="O11" i="20" s="1"/>
  <c r="O6" i="19"/>
  <c r="O4" i="19"/>
  <c r="N4" i="20"/>
  <c r="P4" i="20" s="1"/>
  <c r="N7" i="20"/>
  <c r="P7" i="20" s="1"/>
  <c r="O7" i="19"/>
  <c r="G22" i="20"/>
  <c r="G24" i="20" s="1"/>
  <c r="B22" i="20" l="1"/>
  <c r="B24" i="20" s="1"/>
  <c r="N22" i="19"/>
  <c r="P22" i="19" s="1"/>
  <c r="O22" i="19"/>
  <c r="M24" i="20"/>
  <c r="D22" i="20"/>
  <c r="D24" i="20" s="1"/>
  <c r="E22" i="19"/>
  <c r="P3" i="20"/>
  <c r="O5" i="20"/>
  <c r="H22" i="19"/>
  <c r="F22" i="20"/>
  <c r="F24" i="20" s="1"/>
  <c r="O18" i="20"/>
  <c r="N15" i="20"/>
  <c r="P15" i="20" s="1"/>
  <c r="O15" i="19"/>
  <c r="O12" i="20"/>
  <c r="O3" i="20"/>
  <c r="O4" i="20"/>
  <c r="O6" i="20"/>
  <c r="O7" i="20"/>
  <c r="N24" i="19" l="1"/>
  <c r="N22" i="20"/>
  <c r="E22" i="20"/>
  <c r="H22" i="20"/>
  <c r="O15" i="20"/>
  <c r="P22" i="20" l="1"/>
  <c r="N24" i="20"/>
  <c r="O22" i="20"/>
</calcChain>
</file>

<file path=xl/sharedStrings.xml><?xml version="1.0" encoding="utf-8"?>
<sst xmlns="http://schemas.openxmlformats.org/spreadsheetml/2006/main" count="559" uniqueCount="43">
  <si>
    <t>所別</t>
  </si>
  <si>
    <t>横浜本所</t>
  </si>
  <si>
    <t>仙台空港出張所</t>
  </si>
  <si>
    <t>成田支所</t>
  </si>
  <si>
    <t>神戸支所</t>
  </si>
  <si>
    <t>大阪出張所</t>
  </si>
  <si>
    <t>広島空港出張所</t>
  </si>
  <si>
    <t>門司支所</t>
  </si>
  <si>
    <t>博多出張所</t>
  </si>
  <si>
    <t>福岡空港出張所</t>
  </si>
  <si>
    <t>鹿児島空港出張所</t>
  </si>
  <si>
    <t>沖縄支所</t>
  </si>
  <si>
    <t>件数</t>
  </si>
  <si>
    <t>解放(B)</t>
  </si>
  <si>
    <t>B/A</t>
  </si>
  <si>
    <t>合計</t>
  </si>
  <si>
    <t>累計</t>
  </si>
  <si>
    <t>Bの対前年</t>
  </si>
  <si>
    <t>同期比 (%)</t>
  </si>
  <si>
    <t>卵　用　鶏</t>
  </si>
  <si>
    <t>肉　用　鶏</t>
  </si>
  <si>
    <t>合　　計</t>
  </si>
  <si>
    <t>累　　計</t>
  </si>
  <si>
    <t>前年同期合計</t>
  </si>
  <si>
    <t>前年同期累計</t>
  </si>
  <si>
    <t>入検(A)</t>
  </si>
  <si>
    <t>岡山空港出張所</t>
  </si>
  <si>
    <t>中部空港支所</t>
    <rPh sb="0" eb="2">
      <t>チュウブ</t>
    </rPh>
    <rPh sb="2" eb="4">
      <t>クウコウ</t>
    </rPh>
    <phoneticPr fontId="2"/>
  </si>
  <si>
    <t>名古屋出張所</t>
    <rPh sb="0" eb="3">
      <t>ナゴヤ</t>
    </rPh>
    <rPh sb="3" eb="6">
      <t>シュッチョウジョ</t>
    </rPh>
    <phoneticPr fontId="2"/>
  </si>
  <si>
    <t>対前年比(%)</t>
    <phoneticPr fontId="2"/>
  </si>
  <si>
    <t>対前年比(%)</t>
    <phoneticPr fontId="2"/>
  </si>
  <si>
    <t>対前年比(%)</t>
    <phoneticPr fontId="2"/>
  </si>
  <si>
    <t>対前年比(%)</t>
    <phoneticPr fontId="2"/>
  </si>
  <si>
    <t>対前年比(%)</t>
  </si>
  <si>
    <t>前年同期累計</t>
    <phoneticPr fontId="2"/>
  </si>
  <si>
    <t>前年同期合計</t>
    <phoneticPr fontId="2"/>
  </si>
  <si>
    <t>静岡出張所</t>
    <rPh sb="0" eb="2">
      <t>シズオカ</t>
    </rPh>
    <phoneticPr fontId="2"/>
  </si>
  <si>
    <t>静岡出張所</t>
    <phoneticPr fontId="2"/>
  </si>
  <si>
    <t>静岡出張所</t>
    <rPh sb="0" eb="2">
      <t>シズオカ</t>
    </rPh>
    <rPh sb="2" eb="4">
      <t>シュッチョウ</t>
    </rPh>
    <phoneticPr fontId="2"/>
  </si>
  <si>
    <t>北海道・東北支所</t>
    <rPh sb="0" eb="3">
      <t>ホッカイドウ</t>
    </rPh>
    <rPh sb="4" eb="6">
      <t>トウホク</t>
    </rPh>
    <rPh sb="6" eb="8">
      <t>シショ</t>
    </rPh>
    <phoneticPr fontId="2"/>
  </si>
  <si>
    <t/>
  </si>
  <si>
    <t>-</t>
    <phoneticPr fontId="2"/>
  </si>
  <si>
    <t>0%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</si>
</sst>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0.0%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CCFFFF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 diagonalUp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>
      <left style="thin">
        <color indexed="64"/>
      </left>
      <right/>
      <top/>
      <bottom/>
      <diagonal/>
    </border>
    <border diagonalUp="1">
      <left/>
      <right/>
      <top/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Up="1">
      <left/>
      <right/>
      <top/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6" fillId="0" borderId="0" applyFont="0" applyFill="0" applyBorder="0" applyAlignment="0" applyProtection="0"/>
    <xf numFmtId="0" fontId="7" fillId="0" borderId="0"/>
    <xf numFmtId="6" fontId="1" fillId="0" borderId="0" applyFont="0" applyFill="0" applyBorder="0" applyAlignment="0" applyProtection="0">
      <alignment vertical="center"/>
    </xf>
  </cellStyleXfs>
  <cellXfs count="119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38" fontId="4" fillId="0" borderId="3" xfId="3" applyFont="1" applyBorder="1" applyAlignment="1">
      <alignment vertical="center"/>
    </xf>
    <xf numFmtId="38" fontId="5" fillId="0" borderId="4" xfId="3" applyFont="1" applyBorder="1" applyAlignment="1">
      <alignment horizontal="center" vertical="center"/>
    </xf>
    <xf numFmtId="176" fontId="4" fillId="0" borderId="2" xfId="1" applyNumberFormat="1" applyFont="1" applyBorder="1" applyAlignment="1">
      <alignment vertical="center"/>
    </xf>
    <xf numFmtId="176" fontId="4" fillId="0" borderId="5" xfId="1" applyNumberFormat="1" applyFont="1" applyBorder="1" applyAlignment="1">
      <alignment vertical="center"/>
    </xf>
    <xf numFmtId="38" fontId="4" fillId="0" borderId="1" xfId="3" applyFont="1" applyBorder="1" applyAlignment="1">
      <alignment vertical="center"/>
    </xf>
    <xf numFmtId="38" fontId="4" fillId="0" borderId="4" xfId="3" applyFont="1" applyBorder="1" applyAlignment="1">
      <alignment vertical="center"/>
    </xf>
    <xf numFmtId="38" fontId="5" fillId="0" borderId="4" xfId="3" applyFont="1" applyBorder="1" applyAlignment="1">
      <alignment horizontal="right" vertical="center"/>
    </xf>
    <xf numFmtId="38" fontId="4" fillId="0" borderId="2" xfId="3" applyFont="1" applyBorder="1" applyAlignment="1">
      <alignment vertical="center"/>
    </xf>
    <xf numFmtId="38" fontId="4" fillId="0" borderId="6" xfId="3" applyFont="1" applyBorder="1" applyAlignment="1">
      <alignment vertical="center"/>
    </xf>
    <xf numFmtId="0" fontId="4" fillId="0" borderId="0" xfId="0" applyFont="1" applyAlignment="1">
      <alignment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38" fontId="3" fillId="0" borderId="8" xfId="3" applyFont="1" applyBorder="1" applyAlignment="1">
      <alignment horizontal="center" vertical="center"/>
    </xf>
    <xf numFmtId="176" fontId="3" fillId="0" borderId="8" xfId="1" applyNumberFormat="1" applyFont="1" applyBorder="1" applyAlignment="1">
      <alignment horizontal="center" vertical="center"/>
    </xf>
    <xf numFmtId="176" fontId="3" fillId="0" borderId="9" xfId="1" applyNumberFormat="1" applyFont="1" applyBorder="1" applyAlignment="1">
      <alignment horizontal="center" vertical="center"/>
    </xf>
    <xf numFmtId="38" fontId="3" fillId="0" borderId="7" xfId="3" applyFont="1" applyBorder="1" applyAlignment="1">
      <alignment horizontal="center" vertical="center"/>
    </xf>
    <xf numFmtId="38" fontId="3" fillId="0" borderId="10" xfId="3" applyFont="1" applyBorder="1" applyAlignment="1">
      <alignment horizontal="center" vertical="center"/>
    </xf>
    <xf numFmtId="38" fontId="4" fillId="0" borderId="11" xfId="3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38" fontId="4" fillId="0" borderId="8" xfId="3" applyFont="1" applyBorder="1" applyAlignment="1">
      <alignment vertical="center"/>
    </xf>
    <xf numFmtId="176" fontId="4" fillId="0" borderId="8" xfId="1" applyNumberFormat="1" applyFont="1" applyBorder="1" applyAlignment="1">
      <alignment vertical="center"/>
    </xf>
    <xf numFmtId="176" fontId="4" fillId="0" borderId="9" xfId="1" applyNumberFormat="1" applyFont="1" applyBorder="1" applyAlignment="1">
      <alignment vertical="center"/>
    </xf>
    <xf numFmtId="38" fontId="4" fillId="0" borderId="7" xfId="3" applyFont="1" applyBorder="1" applyAlignment="1">
      <alignment vertical="center"/>
    </xf>
    <xf numFmtId="38" fontId="4" fillId="0" borderId="10" xfId="3" applyFont="1" applyBorder="1" applyAlignment="1">
      <alignment vertical="center"/>
    </xf>
    <xf numFmtId="176" fontId="4" fillId="0" borderId="8" xfId="3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12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38" fontId="4" fillId="0" borderId="13" xfId="3" applyFont="1" applyBorder="1" applyAlignment="1">
      <alignment vertical="center"/>
    </xf>
    <xf numFmtId="176" fontId="4" fillId="0" borderId="14" xfId="1" applyNumberFormat="1" applyFont="1" applyBorder="1" applyAlignment="1">
      <alignment vertical="center"/>
    </xf>
    <xf numFmtId="0" fontId="3" fillId="0" borderId="15" xfId="0" applyFont="1" applyBorder="1" applyAlignment="1">
      <alignment vertical="center"/>
    </xf>
    <xf numFmtId="0" fontId="4" fillId="0" borderId="16" xfId="0" applyFont="1" applyBorder="1" applyAlignment="1">
      <alignment vertical="center"/>
    </xf>
    <xf numFmtId="38" fontId="4" fillId="0" borderId="16" xfId="3" applyFont="1" applyBorder="1" applyAlignment="1">
      <alignment vertical="center"/>
    </xf>
    <xf numFmtId="38" fontId="4" fillId="0" borderId="17" xfId="3" applyFont="1" applyBorder="1" applyAlignment="1">
      <alignment vertical="center"/>
    </xf>
    <xf numFmtId="38" fontId="4" fillId="0" borderId="18" xfId="3" applyFont="1" applyBorder="1" applyAlignment="1">
      <alignment vertical="center"/>
    </xf>
    <xf numFmtId="38" fontId="4" fillId="0" borderId="19" xfId="3" applyFont="1" applyBorder="1" applyAlignment="1">
      <alignment vertical="center"/>
    </xf>
    <xf numFmtId="0" fontId="3" fillId="2" borderId="7" xfId="0" applyFont="1" applyFill="1" applyBorder="1" applyAlignment="1">
      <alignment vertical="center"/>
    </xf>
    <xf numFmtId="0" fontId="4" fillId="2" borderId="8" xfId="0" applyFont="1" applyFill="1" applyBorder="1" applyAlignment="1">
      <alignment vertical="center"/>
    </xf>
    <xf numFmtId="38" fontId="4" fillId="2" borderId="8" xfId="3" applyFont="1" applyFill="1" applyBorder="1" applyAlignment="1">
      <alignment vertical="center"/>
    </xf>
    <xf numFmtId="176" fontId="4" fillId="2" borderId="8" xfId="1" applyNumberFormat="1" applyFont="1" applyFill="1" applyBorder="1" applyAlignment="1">
      <alignment vertical="center"/>
    </xf>
    <xf numFmtId="38" fontId="4" fillId="0" borderId="20" xfId="3" applyFont="1" applyBorder="1" applyAlignment="1">
      <alignment vertical="center"/>
    </xf>
    <xf numFmtId="38" fontId="4" fillId="0" borderId="0" xfId="3" applyFont="1" applyBorder="1" applyAlignment="1">
      <alignment vertical="center"/>
    </xf>
    <xf numFmtId="38" fontId="4" fillId="0" borderId="21" xfId="3" applyFont="1" applyBorder="1" applyAlignment="1">
      <alignment vertical="center"/>
    </xf>
    <xf numFmtId="176" fontId="3" fillId="0" borderId="22" xfId="1" applyNumberFormat="1" applyFont="1" applyBorder="1" applyAlignment="1">
      <alignment vertical="center"/>
    </xf>
    <xf numFmtId="176" fontId="4" fillId="0" borderId="23" xfId="1" applyNumberFormat="1" applyFont="1" applyBorder="1" applyAlignment="1">
      <alignment vertical="center"/>
    </xf>
    <xf numFmtId="176" fontId="4" fillId="0" borderId="24" xfId="1" applyNumberFormat="1" applyFont="1" applyBorder="1" applyAlignment="1">
      <alignment vertical="center"/>
    </xf>
    <xf numFmtId="176" fontId="4" fillId="0" borderId="25" xfId="1" applyNumberFormat="1" applyFont="1" applyBorder="1" applyAlignment="1">
      <alignment vertical="center"/>
    </xf>
    <xf numFmtId="176" fontId="4" fillId="0" borderId="26" xfId="1" applyNumberFormat="1" applyFont="1" applyBorder="1" applyAlignment="1">
      <alignment vertical="center"/>
    </xf>
    <xf numFmtId="176" fontId="4" fillId="0" borderId="26" xfId="3" applyNumberFormat="1" applyFont="1" applyBorder="1" applyAlignment="1">
      <alignment vertical="center"/>
    </xf>
    <xf numFmtId="176" fontId="4" fillId="0" borderId="27" xfId="3" applyNumberFormat="1" applyFont="1" applyBorder="1" applyAlignment="1">
      <alignment vertical="center"/>
    </xf>
    <xf numFmtId="176" fontId="4" fillId="0" borderId="0" xfId="1" applyNumberFormat="1" applyFont="1" applyAlignment="1">
      <alignment vertical="center"/>
    </xf>
    <xf numFmtId="0" fontId="3" fillId="0" borderId="28" xfId="0" applyFont="1" applyBorder="1" applyAlignment="1">
      <alignment vertical="center"/>
    </xf>
    <xf numFmtId="0" fontId="4" fillId="0" borderId="29" xfId="0" applyFont="1" applyBorder="1" applyAlignment="1">
      <alignment vertical="center"/>
    </xf>
    <xf numFmtId="38" fontId="4" fillId="0" borderId="30" xfId="3" applyFont="1" applyBorder="1" applyAlignment="1">
      <alignment vertical="center"/>
    </xf>
    <xf numFmtId="176" fontId="4" fillId="0" borderId="29" xfId="1" applyNumberFormat="1" applyFont="1" applyBorder="1" applyAlignment="1">
      <alignment vertical="center"/>
    </xf>
    <xf numFmtId="38" fontId="4" fillId="0" borderId="31" xfId="3" applyFont="1" applyBorder="1" applyAlignment="1">
      <alignment vertical="center"/>
    </xf>
    <xf numFmtId="38" fontId="4" fillId="0" borderId="32" xfId="3" applyFont="1" applyBorder="1" applyAlignment="1">
      <alignment vertical="center"/>
    </xf>
    <xf numFmtId="176" fontId="4" fillId="0" borderId="33" xfId="1" applyNumberFormat="1" applyFont="1" applyBorder="1" applyAlignment="1">
      <alignment vertical="center"/>
    </xf>
    <xf numFmtId="38" fontId="4" fillId="0" borderId="34" xfId="3" applyFont="1" applyBorder="1" applyAlignment="1">
      <alignment vertical="center"/>
    </xf>
    <xf numFmtId="38" fontId="4" fillId="0" borderId="35" xfId="3" applyFont="1" applyBorder="1" applyAlignment="1">
      <alignment vertical="center"/>
    </xf>
    <xf numFmtId="176" fontId="4" fillId="0" borderId="21" xfId="1" applyNumberFormat="1" applyFont="1" applyBorder="1" applyAlignment="1">
      <alignment vertical="center"/>
    </xf>
    <xf numFmtId="176" fontId="4" fillId="3" borderId="8" xfId="3" applyNumberFormat="1" applyFont="1" applyFill="1" applyBorder="1" applyAlignment="1">
      <alignment vertical="center"/>
    </xf>
    <xf numFmtId="176" fontId="3" fillId="0" borderId="36" xfId="1" applyNumberFormat="1" applyFont="1" applyBorder="1" applyAlignment="1">
      <alignment vertical="center"/>
    </xf>
    <xf numFmtId="176" fontId="4" fillId="0" borderId="37" xfId="1" applyNumberFormat="1" applyFont="1" applyBorder="1" applyAlignment="1">
      <alignment vertical="center"/>
    </xf>
    <xf numFmtId="176" fontId="4" fillId="0" borderId="38" xfId="1" applyNumberFormat="1" applyFont="1" applyBorder="1" applyAlignment="1">
      <alignment vertical="center"/>
    </xf>
    <xf numFmtId="176" fontId="4" fillId="0" borderId="27" xfId="1" applyNumberFormat="1" applyFont="1" applyBorder="1" applyAlignment="1">
      <alignment vertical="center"/>
    </xf>
    <xf numFmtId="176" fontId="4" fillId="0" borderId="23" xfId="3" applyNumberFormat="1" applyFont="1" applyBorder="1" applyAlignment="1">
      <alignment vertical="center"/>
    </xf>
    <xf numFmtId="176" fontId="4" fillId="0" borderId="39" xfId="3" applyNumberFormat="1" applyFont="1" applyBorder="1" applyAlignment="1">
      <alignment vertical="center"/>
    </xf>
    <xf numFmtId="38" fontId="4" fillId="0" borderId="0" xfId="3" applyFont="1" applyAlignment="1">
      <alignment vertical="center"/>
    </xf>
    <xf numFmtId="176" fontId="4" fillId="0" borderId="13" xfId="1" applyNumberFormat="1" applyFont="1" applyBorder="1" applyAlignment="1">
      <alignment vertical="center"/>
    </xf>
    <xf numFmtId="176" fontId="4" fillId="0" borderId="18" xfId="3" applyNumberFormat="1" applyFont="1" applyBorder="1" applyAlignment="1">
      <alignment vertical="center"/>
    </xf>
    <xf numFmtId="176" fontId="4" fillId="0" borderId="19" xfId="3" applyNumberFormat="1" applyFont="1" applyBorder="1" applyAlignment="1">
      <alignment vertical="center"/>
    </xf>
    <xf numFmtId="176" fontId="4" fillId="0" borderId="0" xfId="3" applyNumberFormat="1" applyFont="1" applyBorder="1" applyAlignment="1">
      <alignment vertical="center"/>
    </xf>
    <xf numFmtId="176" fontId="4" fillId="0" borderId="21" xfId="3" applyNumberFormat="1" applyFont="1" applyBorder="1" applyAlignment="1">
      <alignment vertical="center"/>
    </xf>
    <xf numFmtId="176" fontId="4" fillId="0" borderId="16" xfId="1" applyNumberFormat="1" applyFont="1" applyBorder="1" applyAlignment="1">
      <alignment vertical="center"/>
    </xf>
    <xf numFmtId="176" fontId="4" fillId="0" borderId="18" xfId="1" applyNumberFormat="1" applyFont="1" applyBorder="1" applyAlignment="1">
      <alignment vertical="center"/>
    </xf>
    <xf numFmtId="176" fontId="4" fillId="0" borderId="0" xfId="1" applyNumberFormat="1" applyFont="1" applyBorder="1" applyAlignment="1">
      <alignment vertical="center"/>
    </xf>
    <xf numFmtId="176" fontId="4" fillId="0" borderId="41" xfId="1" applyNumberFormat="1" applyFont="1" applyBorder="1" applyAlignment="1">
      <alignment vertical="center"/>
    </xf>
    <xf numFmtId="38" fontId="4" fillId="0" borderId="22" xfId="3" applyFont="1" applyBorder="1" applyAlignment="1">
      <alignment vertical="center"/>
    </xf>
    <xf numFmtId="38" fontId="4" fillId="0" borderId="42" xfId="3" applyFont="1" applyBorder="1" applyAlignment="1">
      <alignment vertical="center"/>
    </xf>
    <xf numFmtId="176" fontId="4" fillId="3" borderId="40" xfId="3" applyNumberFormat="1" applyFont="1" applyFill="1" applyBorder="1" applyAlignment="1">
      <alignment vertical="center"/>
    </xf>
    <xf numFmtId="0" fontId="4" fillId="0" borderId="30" xfId="0" applyFont="1" applyBorder="1" applyAlignment="1">
      <alignment vertical="center"/>
    </xf>
    <xf numFmtId="176" fontId="4" fillId="0" borderId="30" xfId="1" applyNumberFormat="1" applyFont="1" applyBorder="1" applyAlignment="1">
      <alignment vertical="center"/>
    </xf>
    <xf numFmtId="38" fontId="4" fillId="0" borderId="28" xfId="3" applyFont="1" applyBorder="1" applyAlignment="1">
      <alignment vertical="center"/>
    </xf>
    <xf numFmtId="38" fontId="4" fillId="3" borderId="7" xfId="3" applyFont="1" applyFill="1" applyBorder="1" applyAlignment="1">
      <alignment vertical="center"/>
    </xf>
    <xf numFmtId="38" fontId="4" fillId="3" borderId="10" xfId="3" applyFont="1" applyFill="1" applyBorder="1" applyAlignment="1">
      <alignment vertical="center"/>
    </xf>
    <xf numFmtId="176" fontId="4" fillId="0" borderId="20" xfId="1" applyNumberFormat="1" applyFont="1" applyBorder="1" applyAlignment="1">
      <alignment vertical="center"/>
    </xf>
    <xf numFmtId="38" fontId="4" fillId="0" borderId="25" xfId="3" applyFont="1" applyBorder="1" applyAlignment="1">
      <alignment vertical="center"/>
    </xf>
    <xf numFmtId="38" fontId="4" fillId="0" borderId="26" xfId="3" applyFont="1" applyBorder="1" applyAlignment="1">
      <alignment vertical="center"/>
    </xf>
    <xf numFmtId="38" fontId="4" fillId="0" borderId="27" xfId="3" applyFont="1" applyBorder="1" applyAlignment="1">
      <alignment vertical="center"/>
    </xf>
    <xf numFmtId="38" fontId="3" fillId="2" borderId="0" xfId="3" applyFont="1" applyFill="1" applyAlignment="1">
      <alignment vertical="center"/>
    </xf>
    <xf numFmtId="38" fontId="4" fillId="0" borderId="29" xfId="3" applyFont="1" applyBorder="1" applyAlignment="1">
      <alignment vertical="center"/>
    </xf>
    <xf numFmtId="38" fontId="3" fillId="2" borderId="0" xfId="3" applyFont="1" applyFill="1" applyAlignment="1">
      <alignment horizontal="center" vertical="center" shrinkToFit="1"/>
    </xf>
    <xf numFmtId="176" fontId="4" fillId="0" borderId="17" xfId="1" applyNumberFormat="1" applyFont="1" applyBorder="1" applyAlignment="1">
      <alignment vertical="center"/>
    </xf>
    <xf numFmtId="176" fontId="4" fillId="0" borderId="19" xfId="1" applyNumberFormat="1" applyFont="1" applyBorder="1" applyAlignment="1">
      <alignment vertical="center"/>
    </xf>
    <xf numFmtId="0" fontId="3" fillId="0" borderId="7" xfId="0" applyFont="1" applyBorder="1" applyAlignment="1">
      <alignment vertical="center" shrinkToFit="1"/>
    </xf>
    <xf numFmtId="0" fontId="3" fillId="0" borderId="12" xfId="0" applyFont="1" applyBorder="1" applyAlignment="1">
      <alignment vertical="center" shrinkToFit="1"/>
    </xf>
    <xf numFmtId="176" fontId="4" fillId="0" borderId="43" xfId="1" applyNumberFormat="1" applyFont="1" applyBorder="1" applyAlignment="1">
      <alignment vertical="center"/>
    </xf>
    <xf numFmtId="176" fontId="4" fillId="0" borderId="9" xfId="3" applyNumberFormat="1" applyFont="1" applyBorder="1" applyAlignment="1">
      <alignment horizontal="right" vertical="center"/>
    </xf>
    <xf numFmtId="176" fontId="4" fillId="0" borderId="14" xfId="1" applyNumberFormat="1" applyFont="1" applyBorder="1" applyAlignment="1">
      <alignment horizontal="right" vertical="center"/>
    </xf>
    <xf numFmtId="176" fontId="3" fillId="0" borderId="44" xfId="1" applyNumberFormat="1" applyFont="1" applyBorder="1" applyAlignment="1">
      <alignment horizontal="center" vertical="center"/>
    </xf>
    <xf numFmtId="176" fontId="4" fillId="0" borderId="37" xfId="1" applyNumberFormat="1" applyFont="1" applyBorder="1" applyAlignment="1">
      <alignment horizontal="right" vertical="center"/>
    </xf>
    <xf numFmtId="176" fontId="4" fillId="0" borderId="23" xfId="1" applyNumberFormat="1" applyFont="1" applyBorder="1" applyAlignment="1">
      <alignment horizontal="right" vertical="center"/>
    </xf>
    <xf numFmtId="176" fontId="4" fillId="0" borderId="41" xfId="3" applyNumberFormat="1" applyFont="1" applyBorder="1" applyAlignment="1">
      <alignment horizontal="right" vertical="center"/>
    </xf>
    <xf numFmtId="176" fontId="4" fillId="4" borderId="9" xfId="1" applyNumberFormat="1" applyFont="1" applyFill="1" applyBorder="1" applyAlignment="1">
      <alignment vertical="center"/>
    </xf>
    <xf numFmtId="176" fontId="4" fillId="0" borderId="45" xfId="1" applyNumberFormat="1" applyFont="1" applyBorder="1" applyAlignment="1">
      <alignment vertical="center"/>
    </xf>
    <xf numFmtId="176" fontId="4" fillId="4" borderId="8" xfId="1" applyNumberFormat="1" applyFont="1" applyFill="1" applyBorder="1" applyAlignment="1">
      <alignment vertical="center"/>
    </xf>
    <xf numFmtId="38" fontId="4" fillId="4" borderId="8" xfId="3" applyFont="1" applyFill="1" applyBorder="1" applyAlignment="1">
      <alignment vertical="center"/>
    </xf>
    <xf numFmtId="176" fontId="4" fillId="4" borderId="16" xfId="1" applyNumberFormat="1" applyFont="1" applyFill="1" applyBorder="1" applyAlignment="1">
      <alignment vertical="center"/>
    </xf>
    <xf numFmtId="38" fontId="4" fillId="4" borderId="8" xfId="6" applyNumberFormat="1" applyFont="1" applyFill="1" applyBorder="1" applyAlignment="1">
      <alignment vertical="center"/>
    </xf>
    <xf numFmtId="38" fontId="3" fillId="0" borderId="1" xfId="0" applyNumberFormat="1" applyFont="1" applyBorder="1" applyAlignment="1">
      <alignment horizontal="center" vertical="center"/>
    </xf>
    <xf numFmtId="38" fontId="4" fillId="2" borderId="8" xfId="0" applyNumberFormat="1" applyFont="1" applyFill="1" applyBorder="1" applyAlignment="1">
      <alignment vertical="center"/>
    </xf>
    <xf numFmtId="176" fontId="4" fillId="0" borderId="9" xfId="3" quotePrefix="1" applyNumberFormat="1" applyFont="1" applyBorder="1" applyAlignment="1">
      <alignment horizontal="right" vertical="center"/>
    </xf>
    <xf numFmtId="176" fontId="4" fillId="0" borderId="14" xfId="1" quotePrefix="1" applyNumberFormat="1" applyFont="1" applyBorder="1" applyAlignment="1">
      <alignment horizontal="right" vertical="center"/>
    </xf>
  </cellXfs>
  <cellStyles count="7">
    <cellStyle name="パーセント" xfId="1" builtinId="5"/>
    <cellStyle name="パーセント 2" xfId="2" xr:uid="{00000000-0005-0000-0000-000001000000}"/>
    <cellStyle name="桁区切り" xfId="3" builtinId="6"/>
    <cellStyle name="桁区切り 2" xfId="4" xr:uid="{00000000-0005-0000-0000-000003000000}"/>
    <cellStyle name="通貨" xfId="6" builtinId="7"/>
    <cellStyle name="標準" xfId="0" builtinId="0"/>
    <cellStyle name="標準 2" xfId="5" xr:uid="{800B9BA1-3B8A-43D3-8FEF-DEFEA3BDA85B}"/>
  </cellStyles>
  <dxfs count="0"/>
  <tableStyles count="0" defaultTableStyle="TableStyleMedium9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733425</xdr:colOff>
      <xdr:row>18</xdr:row>
      <xdr:rowOff>9525</xdr:rowOff>
    </xdr:from>
    <xdr:to>
      <xdr:col>16</xdr:col>
      <xdr:colOff>0</xdr:colOff>
      <xdr:row>21</xdr:row>
      <xdr:rowOff>0</xdr:rowOff>
    </xdr:to>
    <xdr:sp macro="" textlink="">
      <xdr:nvSpPr>
        <xdr:cNvPr id="3525" name="Line 1">
          <a:extLst>
            <a:ext uri="{FF2B5EF4-FFF2-40B4-BE49-F238E27FC236}">
              <a16:creationId xmlns:a16="http://schemas.microsoft.com/office/drawing/2014/main" id="{53996F13-D59C-44B4-BF5D-27C65796A187}"/>
            </a:ext>
          </a:extLst>
        </xdr:cNvPr>
        <xdr:cNvSpPr>
          <a:spLocks noChangeShapeType="1"/>
        </xdr:cNvSpPr>
      </xdr:nvSpPr>
      <xdr:spPr bwMode="auto">
        <a:xfrm flipV="1">
          <a:off x="8943975" y="6972300"/>
          <a:ext cx="3895725" cy="11620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9525</xdr:colOff>
      <xdr:row>18</xdr:row>
      <xdr:rowOff>0</xdr:rowOff>
    </xdr:from>
    <xdr:to>
      <xdr:col>16</xdr:col>
      <xdr:colOff>9525</xdr:colOff>
      <xdr:row>20</xdr:row>
      <xdr:rowOff>361950</xdr:rowOff>
    </xdr:to>
    <xdr:sp macro="" textlink="">
      <xdr:nvSpPr>
        <xdr:cNvPr id="16660" name="Line 1">
          <a:extLst>
            <a:ext uri="{FF2B5EF4-FFF2-40B4-BE49-F238E27FC236}">
              <a16:creationId xmlns:a16="http://schemas.microsoft.com/office/drawing/2014/main" id="{6911B7D5-FCBB-47D5-B8B6-8E8ACCA74D50}"/>
            </a:ext>
          </a:extLst>
        </xdr:cNvPr>
        <xdr:cNvSpPr>
          <a:spLocks noChangeShapeType="1"/>
        </xdr:cNvSpPr>
      </xdr:nvSpPr>
      <xdr:spPr bwMode="auto">
        <a:xfrm flipV="1">
          <a:off x="8991600" y="6962775"/>
          <a:ext cx="4057650" cy="11430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723900</xdr:colOff>
      <xdr:row>18</xdr:row>
      <xdr:rowOff>38100</xdr:rowOff>
    </xdr:from>
    <xdr:to>
      <xdr:col>15</xdr:col>
      <xdr:colOff>771525</xdr:colOff>
      <xdr:row>21</xdr:row>
      <xdr:rowOff>28575</xdr:rowOff>
    </xdr:to>
    <xdr:sp macro="" textlink="">
      <xdr:nvSpPr>
        <xdr:cNvPr id="17683" name="Line 1">
          <a:extLst>
            <a:ext uri="{FF2B5EF4-FFF2-40B4-BE49-F238E27FC236}">
              <a16:creationId xmlns:a16="http://schemas.microsoft.com/office/drawing/2014/main" id="{A001C627-897E-45E2-966B-D6876136DCBE}"/>
            </a:ext>
          </a:extLst>
        </xdr:cNvPr>
        <xdr:cNvSpPr>
          <a:spLocks noChangeShapeType="1"/>
        </xdr:cNvSpPr>
      </xdr:nvSpPr>
      <xdr:spPr bwMode="auto">
        <a:xfrm flipV="1">
          <a:off x="8934450" y="7019925"/>
          <a:ext cx="3905250" cy="11620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28575</xdr:colOff>
      <xdr:row>18</xdr:row>
      <xdr:rowOff>9525</xdr:rowOff>
    </xdr:from>
    <xdr:to>
      <xdr:col>16</xdr:col>
      <xdr:colOff>0</xdr:colOff>
      <xdr:row>21</xdr:row>
      <xdr:rowOff>0</xdr:rowOff>
    </xdr:to>
    <xdr:sp macro="" textlink="">
      <xdr:nvSpPr>
        <xdr:cNvPr id="18900" name="Line 1">
          <a:extLst>
            <a:ext uri="{FF2B5EF4-FFF2-40B4-BE49-F238E27FC236}">
              <a16:creationId xmlns:a16="http://schemas.microsoft.com/office/drawing/2014/main" id="{F9E0969F-5F33-4EAC-A401-87818FCB0F6B}"/>
            </a:ext>
          </a:extLst>
        </xdr:cNvPr>
        <xdr:cNvSpPr>
          <a:spLocks noChangeShapeType="1"/>
        </xdr:cNvSpPr>
      </xdr:nvSpPr>
      <xdr:spPr bwMode="auto">
        <a:xfrm flipV="1">
          <a:off x="9010650" y="6991350"/>
          <a:ext cx="3829050" cy="11620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714375</xdr:colOff>
      <xdr:row>18</xdr:row>
      <xdr:rowOff>19050</xdr:rowOff>
    </xdr:from>
    <xdr:to>
      <xdr:col>15</xdr:col>
      <xdr:colOff>752475</xdr:colOff>
      <xdr:row>21</xdr:row>
      <xdr:rowOff>9525</xdr:rowOff>
    </xdr:to>
    <xdr:sp macro="" textlink="">
      <xdr:nvSpPr>
        <xdr:cNvPr id="4413" name="Line 1">
          <a:extLst>
            <a:ext uri="{FF2B5EF4-FFF2-40B4-BE49-F238E27FC236}">
              <a16:creationId xmlns:a16="http://schemas.microsoft.com/office/drawing/2014/main" id="{283F22C3-9781-4634-BA95-5401549F93C5}"/>
            </a:ext>
          </a:extLst>
        </xdr:cNvPr>
        <xdr:cNvSpPr>
          <a:spLocks noChangeShapeType="1"/>
        </xdr:cNvSpPr>
      </xdr:nvSpPr>
      <xdr:spPr bwMode="auto">
        <a:xfrm flipV="1">
          <a:off x="8924925" y="6981825"/>
          <a:ext cx="3895725" cy="11620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723900</xdr:colOff>
      <xdr:row>18</xdr:row>
      <xdr:rowOff>19050</xdr:rowOff>
    </xdr:from>
    <xdr:to>
      <xdr:col>15</xdr:col>
      <xdr:colOff>771525</xdr:colOff>
      <xdr:row>21</xdr:row>
      <xdr:rowOff>9525</xdr:rowOff>
    </xdr:to>
    <xdr:sp macro="" textlink="">
      <xdr:nvSpPr>
        <xdr:cNvPr id="9497" name="Line 1">
          <a:extLst>
            <a:ext uri="{FF2B5EF4-FFF2-40B4-BE49-F238E27FC236}">
              <a16:creationId xmlns:a16="http://schemas.microsoft.com/office/drawing/2014/main" id="{4A1430B2-7BAD-42A1-ABC3-1E11F88FA79C}"/>
            </a:ext>
          </a:extLst>
        </xdr:cNvPr>
        <xdr:cNvSpPr>
          <a:spLocks noChangeShapeType="1"/>
        </xdr:cNvSpPr>
      </xdr:nvSpPr>
      <xdr:spPr bwMode="auto">
        <a:xfrm flipV="1">
          <a:off x="8934450" y="6981825"/>
          <a:ext cx="3905250" cy="11620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742950</xdr:colOff>
      <xdr:row>18</xdr:row>
      <xdr:rowOff>19050</xdr:rowOff>
    </xdr:from>
    <xdr:to>
      <xdr:col>16</xdr:col>
      <xdr:colOff>9525</xdr:colOff>
      <xdr:row>21</xdr:row>
      <xdr:rowOff>9525</xdr:rowOff>
    </xdr:to>
    <xdr:sp macro="" textlink="">
      <xdr:nvSpPr>
        <xdr:cNvPr id="10515" name="Line 1">
          <a:extLst>
            <a:ext uri="{FF2B5EF4-FFF2-40B4-BE49-F238E27FC236}">
              <a16:creationId xmlns:a16="http://schemas.microsoft.com/office/drawing/2014/main" id="{9E53624F-4A2F-454B-B226-50C8E6AF4870}"/>
            </a:ext>
          </a:extLst>
        </xdr:cNvPr>
        <xdr:cNvSpPr>
          <a:spLocks noChangeShapeType="1"/>
        </xdr:cNvSpPr>
      </xdr:nvSpPr>
      <xdr:spPr bwMode="auto">
        <a:xfrm flipV="1">
          <a:off x="8953500" y="6981825"/>
          <a:ext cx="3895725" cy="11620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9525</xdr:colOff>
      <xdr:row>18</xdr:row>
      <xdr:rowOff>0</xdr:rowOff>
    </xdr:from>
    <xdr:to>
      <xdr:col>16</xdr:col>
      <xdr:colOff>0</xdr:colOff>
      <xdr:row>20</xdr:row>
      <xdr:rowOff>381000</xdr:rowOff>
    </xdr:to>
    <xdr:sp macro="" textlink="">
      <xdr:nvSpPr>
        <xdr:cNvPr id="11732" name="Line 1">
          <a:extLst>
            <a:ext uri="{FF2B5EF4-FFF2-40B4-BE49-F238E27FC236}">
              <a16:creationId xmlns:a16="http://schemas.microsoft.com/office/drawing/2014/main" id="{7A862375-ACF2-482A-AB06-1C28A1F280D6}"/>
            </a:ext>
          </a:extLst>
        </xdr:cNvPr>
        <xdr:cNvSpPr>
          <a:spLocks noChangeShapeType="1"/>
        </xdr:cNvSpPr>
      </xdr:nvSpPr>
      <xdr:spPr bwMode="auto">
        <a:xfrm flipV="1">
          <a:off x="8991600" y="6962775"/>
          <a:ext cx="3848100" cy="11620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704850</xdr:colOff>
      <xdr:row>18</xdr:row>
      <xdr:rowOff>19050</xdr:rowOff>
    </xdr:from>
    <xdr:to>
      <xdr:col>15</xdr:col>
      <xdr:colOff>742950</xdr:colOff>
      <xdr:row>21</xdr:row>
      <xdr:rowOff>9525</xdr:rowOff>
    </xdr:to>
    <xdr:sp macro="" textlink="">
      <xdr:nvSpPr>
        <xdr:cNvPr id="12563" name="Line 1">
          <a:extLst>
            <a:ext uri="{FF2B5EF4-FFF2-40B4-BE49-F238E27FC236}">
              <a16:creationId xmlns:a16="http://schemas.microsoft.com/office/drawing/2014/main" id="{99D5C2EF-2AA9-4E64-8646-7B0ED141B8AC}"/>
            </a:ext>
          </a:extLst>
        </xdr:cNvPr>
        <xdr:cNvSpPr>
          <a:spLocks noChangeShapeType="1"/>
        </xdr:cNvSpPr>
      </xdr:nvSpPr>
      <xdr:spPr bwMode="auto">
        <a:xfrm flipV="1">
          <a:off x="8915400" y="6981825"/>
          <a:ext cx="3895725" cy="11620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9525</xdr:colOff>
      <xdr:row>18</xdr:row>
      <xdr:rowOff>19050</xdr:rowOff>
    </xdr:from>
    <xdr:to>
      <xdr:col>15</xdr:col>
      <xdr:colOff>952500</xdr:colOff>
      <xdr:row>20</xdr:row>
      <xdr:rowOff>381000</xdr:rowOff>
    </xdr:to>
    <xdr:sp macro="" textlink="">
      <xdr:nvSpPr>
        <xdr:cNvPr id="13588" name="Line 1">
          <a:extLst>
            <a:ext uri="{FF2B5EF4-FFF2-40B4-BE49-F238E27FC236}">
              <a16:creationId xmlns:a16="http://schemas.microsoft.com/office/drawing/2014/main" id="{4362A339-0AF4-482D-B070-7BDB490FDFF5}"/>
            </a:ext>
          </a:extLst>
        </xdr:cNvPr>
        <xdr:cNvSpPr>
          <a:spLocks noChangeShapeType="1"/>
        </xdr:cNvSpPr>
      </xdr:nvSpPr>
      <xdr:spPr bwMode="auto">
        <a:xfrm flipV="1">
          <a:off x="8991600" y="6981825"/>
          <a:ext cx="4029075" cy="11430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19050</xdr:colOff>
      <xdr:row>18</xdr:row>
      <xdr:rowOff>0</xdr:rowOff>
    </xdr:from>
    <xdr:to>
      <xdr:col>16</xdr:col>
      <xdr:colOff>0</xdr:colOff>
      <xdr:row>20</xdr:row>
      <xdr:rowOff>371475</xdr:rowOff>
    </xdr:to>
    <xdr:sp macro="" textlink="">
      <xdr:nvSpPr>
        <xdr:cNvPr id="14610" name="Line 1">
          <a:extLst>
            <a:ext uri="{FF2B5EF4-FFF2-40B4-BE49-F238E27FC236}">
              <a16:creationId xmlns:a16="http://schemas.microsoft.com/office/drawing/2014/main" id="{F32016FB-66AA-49CE-8C5C-E0717C9718C2}"/>
            </a:ext>
          </a:extLst>
        </xdr:cNvPr>
        <xdr:cNvSpPr>
          <a:spLocks noChangeShapeType="1"/>
        </xdr:cNvSpPr>
      </xdr:nvSpPr>
      <xdr:spPr bwMode="auto">
        <a:xfrm flipV="1">
          <a:off x="9001125" y="6962775"/>
          <a:ext cx="3952875" cy="1152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18</xdr:row>
      <xdr:rowOff>0</xdr:rowOff>
    </xdr:from>
    <xdr:to>
      <xdr:col>15</xdr:col>
      <xdr:colOff>962025</xdr:colOff>
      <xdr:row>20</xdr:row>
      <xdr:rowOff>361950</xdr:rowOff>
    </xdr:to>
    <xdr:sp macro="" textlink="">
      <xdr:nvSpPr>
        <xdr:cNvPr id="15635" name="Line 1">
          <a:extLst>
            <a:ext uri="{FF2B5EF4-FFF2-40B4-BE49-F238E27FC236}">
              <a16:creationId xmlns:a16="http://schemas.microsoft.com/office/drawing/2014/main" id="{1178D1F9-0122-40E5-B5D4-8979A4C6B265}"/>
            </a:ext>
          </a:extLst>
        </xdr:cNvPr>
        <xdr:cNvSpPr>
          <a:spLocks noChangeShapeType="1"/>
        </xdr:cNvSpPr>
      </xdr:nvSpPr>
      <xdr:spPr bwMode="auto">
        <a:xfrm flipV="1">
          <a:off x="8982075" y="6962775"/>
          <a:ext cx="4048125" cy="11430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R24"/>
  <sheetViews>
    <sheetView showZeros="0" view="pageBreakPreview" zoomScale="85" zoomScaleNormal="85" zoomScaleSheetLayoutView="85" workbookViewId="0">
      <pane xSplit="1" topLeftCell="B1" activePane="topRight" state="frozen"/>
      <selection pane="topRight"/>
    </sheetView>
  </sheetViews>
  <sheetFormatPr defaultColWidth="9" defaultRowHeight="25.5" customHeight="1" x14ac:dyDescent="0.15"/>
  <cols>
    <col min="1" max="1" width="17.625" style="12" customWidth="1"/>
    <col min="2" max="2" width="9.125" style="12" customWidth="1"/>
    <col min="3" max="4" width="10.125" style="73" customWidth="1"/>
    <col min="5" max="5" width="10.125" style="55" customWidth="1"/>
    <col min="6" max="7" width="10.125" style="73" customWidth="1"/>
    <col min="8" max="8" width="10.125" style="55" customWidth="1"/>
    <col min="9" max="10" width="10.125" style="73" customWidth="1"/>
    <col min="11" max="11" width="10.125" style="55" customWidth="1"/>
    <col min="12" max="16" width="10.125" style="73" customWidth="1"/>
    <col min="17" max="18" width="9.125" style="73" bestFit="1" customWidth="1"/>
    <col min="19" max="16384" width="9" style="12"/>
  </cols>
  <sheetData>
    <row r="1" spans="1:18" ht="25.5" customHeight="1" x14ac:dyDescent="0.15">
      <c r="A1" s="1"/>
      <c r="B1" s="2"/>
      <c r="C1" s="3"/>
      <c r="D1" s="4" t="s">
        <v>19</v>
      </c>
      <c r="E1" s="5"/>
      <c r="F1" s="3"/>
      <c r="G1" s="4" t="s">
        <v>20</v>
      </c>
      <c r="H1" s="5"/>
      <c r="I1" s="3"/>
      <c r="J1" s="4" t="s">
        <v>21</v>
      </c>
      <c r="K1" s="6"/>
      <c r="L1" s="7"/>
      <c r="M1" s="8"/>
      <c r="N1" s="9" t="s">
        <v>22</v>
      </c>
      <c r="O1" s="10"/>
      <c r="P1" s="11" t="s">
        <v>17</v>
      </c>
    </row>
    <row r="2" spans="1:18" s="21" customFormat="1" ht="30.75" customHeight="1" x14ac:dyDescent="0.15">
      <c r="A2" s="13" t="s">
        <v>0</v>
      </c>
      <c r="B2" s="14" t="s">
        <v>12</v>
      </c>
      <c r="C2" s="15" t="s">
        <v>25</v>
      </c>
      <c r="D2" s="15" t="s">
        <v>13</v>
      </c>
      <c r="E2" s="16" t="s">
        <v>14</v>
      </c>
      <c r="F2" s="15" t="s">
        <v>25</v>
      </c>
      <c r="G2" s="15" t="s">
        <v>13</v>
      </c>
      <c r="H2" s="16" t="s">
        <v>14</v>
      </c>
      <c r="I2" s="15" t="s">
        <v>25</v>
      </c>
      <c r="J2" s="15" t="s">
        <v>13</v>
      </c>
      <c r="K2" s="17" t="s">
        <v>14</v>
      </c>
      <c r="L2" s="18" t="s">
        <v>12</v>
      </c>
      <c r="M2" s="19" t="s">
        <v>25</v>
      </c>
      <c r="N2" s="15" t="s">
        <v>13</v>
      </c>
      <c r="O2" s="15" t="s">
        <v>14</v>
      </c>
      <c r="P2" s="20" t="s">
        <v>18</v>
      </c>
      <c r="Q2" s="97" t="s">
        <v>34</v>
      </c>
      <c r="R2" s="97" t="s">
        <v>35</v>
      </c>
    </row>
    <row r="3" spans="1:18" s="30" customFormat="1" ht="30.75" customHeight="1" x14ac:dyDescent="0.15">
      <c r="A3" s="22" t="s">
        <v>1</v>
      </c>
      <c r="B3" s="23"/>
      <c r="C3" s="24"/>
      <c r="D3" s="24"/>
      <c r="E3" s="25" t="str">
        <f t="shared" ref="E3:E18" si="0">IF(ISERROR(D3/C3),"",D3/C3)</f>
        <v/>
      </c>
      <c r="F3" s="24"/>
      <c r="G3" s="24"/>
      <c r="H3" s="25" t="str">
        <f t="shared" ref="H3:H18" si="1">IF(ISERROR(G3/F3),"",G3/F3)</f>
        <v/>
      </c>
      <c r="I3" s="24">
        <f>C3+F3</f>
        <v>0</v>
      </c>
      <c r="J3" s="24">
        <f>D3+G3</f>
        <v>0</v>
      </c>
      <c r="K3" s="26" t="str">
        <f t="shared" ref="K3:K19" si="2">IF(ISERROR(J3/I3),"",J3/I3)</f>
        <v/>
      </c>
      <c r="L3" s="27">
        <f>B3</f>
        <v>0</v>
      </c>
      <c r="M3" s="28">
        <f>I3</f>
        <v>0</v>
      </c>
      <c r="N3" s="28">
        <f>J3</f>
        <v>0</v>
      </c>
      <c r="O3" s="29" t="str">
        <f t="shared" ref="O3:O18" si="3">IF(ISERROR(N3/M3),"",N3/M3)</f>
        <v/>
      </c>
      <c r="P3" s="103" t="str">
        <f t="shared" ref="P3:P18" si="4">IF(ISERROR(N3/Q3),"",N3/Q3)</f>
        <v/>
      </c>
      <c r="Q3" s="95">
        <f>R3</f>
        <v>0</v>
      </c>
      <c r="R3" s="95">
        <v>0</v>
      </c>
    </row>
    <row r="4" spans="1:18" s="30" customFormat="1" ht="30.75" customHeight="1" x14ac:dyDescent="0.15">
      <c r="A4" s="22" t="s">
        <v>38</v>
      </c>
      <c r="B4" s="23"/>
      <c r="C4" s="24"/>
      <c r="D4" s="24"/>
      <c r="E4" s="25" t="str">
        <f t="shared" si="0"/>
        <v/>
      </c>
      <c r="F4" s="24"/>
      <c r="G4" s="24"/>
      <c r="H4" s="25" t="str">
        <f t="shared" si="1"/>
        <v/>
      </c>
      <c r="I4" s="24">
        <f t="shared" ref="I4:I17" si="5">C4+F4</f>
        <v>0</v>
      </c>
      <c r="J4" s="24">
        <f t="shared" ref="J4:J17" si="6">D4+G4</f>
        <v>0</v>
      </c>
      <c r="K4" s="26" t="str">
        <f t="shared" si="2"/>
        <v/>
      </c>
      <c r="L4" s="27">
        <f>B4</f>
        <v>0</v>
      </c>
      <c r="M4" s="28">
        <f>I4</f>
        <v>0</v>
      </c>
      <c r="N4" s="28">
        <f>J4</f>
        <v>0</v>
      </c>
      <c r="O4" s="29" t="str">
        <f t="shared" si="3"/>
        <v/>
      </c>
      <c r="P4" s="103" t="str">
        <f t="shared" si="4"/>
        <v/>
      </c>
      <c r="Q4" s="95">
        <f t="shared" ref="Q4:Q18" si="7">R4</f>
        <v>0</v>
      </c>
      <c r="R4" s="95">
        <v>0</v>
      </c>
    </row>
    <row r="5" spans="1:18" s="30" customFormat="1" ht="30.75" customHeight="1" x14ac:dyDescent="0.15">
      <c r="A5" s="100" t="s">
        <v>39</v>
      </c>
      <c r="B5" s="23"/>
      <c r="C5" s="24"/>
      <c r="D5" s="24"/>
      <c r="E5" s="25" t="str">
        <f t="shared" si="0"/>
        <v/>
      </c>
      <c r="F5" s="24"/>
      <c r="G5" s="24"/>
      <c r="H5" s="25" t="str">
        <f t="shared" si="1"/>
        <v/>
      </c>
      <c r="I5" s="24">
        <f t="shared" si="5"/>
        <v>0</v>
      </c>
      <c r="J5" s="24">
        <f t="shared" si="6"/>
        <v>0</v>
      </c>
      <c r="K5" s="26" t="str">
        <f t="shared" si="2"/>
        <v/>
      </c>
      <c r="L5" s="27">
        <f t="shared" ref="L5:L18" si="8">B5</f>
        <v>0</v>
      </c>
      <c r="M5" s="28">
        <f t="shared" ref="M5:M18" si="9">I5</f>
        <v>0</v>
      </c>
      <c r="N5" s="28">
        <f t="shared" ref="N5:N18" si="10">J5</f>
        <v>0</v>
      </c>
      <c r="O5" s="29" t="str">
        <f t="shared" si="3"/>
        <v/>
      </c>
      <c r="P5" s="103" t="str">
        <f t="shared" si="4"/>
        <v/>
      </c>
      <c r="Q5" s="95">
        <f t="shared" si="7"/>
        <v>0</v>
      </c>
      <c r="R5" s="95">
        <v>0</v>
      </c>
    </row>
    <row r="6" spans="1:18" s="30" customFormat="1" ht="30.75" customHeight="1" x14ac:dyDescent="0.15">
      <c r="A6" s="22" t="s">
        <v>2</v>
      </c>
      <c r="B6" s="23"/>
      <c r="C6" s="24"/>
      <c r="D6" s="24"/>
      <c r="E6" s="25" t="str">
        <f t="shared" si="0"/>
        <v/>
      </c>
      <c r="F6" s="24"/>
      <c r="G6" s="24"/>
      <c r="H6" s="25" t="str">
        <f t="shared" si="1"/>
        <v/>
      </c>
      <c r="I6" s="24">
        <f t="shared" si="5"/>
        <v>0</v>
      </c>
      <c r="J6" s="24">
        <f t="shared" si="6"/>
        <v>0</v>
      </c>
      <c r="K6" s="26" t="str">
        <f t="shared" si="2"/>
        <v/>
      </c>
      <c r="L6" s="27">
        <f t="shared" si="8"/>
        <v>0</v>
      </c>
      <c r="M6" s="28">
        <f t="shared" si="9"/>
        <v>0</v>
      </c>
      <c r="N6" s="28">
        <f t="shared" si="10"/>
        <v>0</v>
      </c>
      <c r="O6" s="29" t="str">
        <f t="shared" si="3"/>
        <v/>
      </c>
      <c r="P6" s="103" t="str">
        <f t="shared" si="4"/>
        <v/>
      </c>
      <c r="Q6" s="95">
        <f t="shared" si="7"/>
        <v>0</v>
      </c>
      <c r="R6" s="95">
        <v>0</v>
      </c>
    </row>
    <row r="7" spans="1:18" s="30" customFormat="1" ht="30.75" customHeight="1" x14ac:dyDescent="0.15">
      <c r="A7" s="22" t="s">
        <v>3</v>
      </c>
      <c r="B7" s="23"/>
      <c r="C7" s="24"/>
      <c r="D7" s="24"/>
      <c r="E7" s="25" t="str">
        <f t="shared" si="0"/>
        <v/>
      </c>
      <c r="F7" s="24"/>
      <c r="G7" s="24"/>
      <c r="H7" s="25" t="str">
        <f t="shared" si="1"/>
        <v/>
      </c>
      <c r="I7" s="24">
        <f t="shared" si="5"/>
        <v>0</v>
      </c>
      <c r="J7" s="24">
        <f t="shared" si="6"/>
        <v>0</v>
      </c>
      <c r="K7" s="26" t="str">
        <f t="shared" si="2"/>
        <v/>
      </c>
      <c r="L7" s="27">
        <f t="shared" si="8"/>
        <v>0</v>
      </c>
      <c r="M7" s="28">
        <f t="shared" si="9"/>
        <v>0</v>
      </c>
      <c r="N7" s="28">
        <f t="shared" si="10"/>
        <v>0</v>
      </c>
      <c r="O7" s="29" t="str">
        <f t="shared" si="3"/>
        <v/>
      </c>
      <c r="P7" s="103" t="str">
        <f t="shared" si="4"/>
        <v/>
      </c>
      <c r="Q7" s="95">
        <f t="shared" si="7"/>
        <v>0</v>
      </c>
      <c r="R7" s="95">
        <v>0</v>
      </c>
    </row>
    <row r="8" spans="1:18" s="30" customFormat="1" ht="30.75" customHeight="1" x14ac:dyDescent="0.15">
      <c r="A8" s="22" t="s">
        <v>27</v>
      </c>
      <c r="B8" s="23"/>
      <c r="C8" s="24"/>
      <c r="D8" s="24"/>
      <c r="E8" s="25" t="str">
        <f t="shared" si="0"/>
        <v/>
      </c>
      <c r="F8" s="24"/>
      <c r="G8" s="24"/>
      <c r="H8" s="25" t="str">
        <f t="shared" si="1"/>
        <v/>
      </c>
      <c r="I8" s="24">
        <f t="shared" si="5"/>
        <v>0</v>
      </c>
      <c r="J8" s="24">
        <f t="shared" si="6"/>
        <v>0</v>
      </c>
      <c r="K8" s="26" t="str">
        <f t="shared" si="2"/>
        <v/>
      </c>
      <c r="L8" s="27">
        <f t="shared" si="8"/>
        <v>0</v>
      </c>
      <c r="M8" s="28">
        <f t="shared" si="9"/>
        <v>0</v>
      </c>
      <c r="N8" s="28">
        <f t="shared" si="10"/>
        <v>0</v>
      </c>
      <c r="O8" s="29" t="str">
        <f t="shared" si="3"/>
        <v/>
      </c>
      <c r="P8" s="103" t="str">
        <f t="shared" si="4"/>
        <v/>
      </c>
      <c r="Q8" s="95">
        <f t="shared" si="7"/>
        <v>0</v>
      </c>
      <c r="R8" s="95">
        <v>0</v>
      </c>
    </row>
    <row r="9" spans="1:18" s="30" customFormat="1" ht="30.75" customHeight="1" x14ac:dyDescent="0.15">
      <c r="A9" s="22" t="s">
        <v>28</v>
      </c>
      <c r="B9" s="23"/>
      <c r="C9" s="24"/>
      <c r="D9" s="24"/>
      <c r="E9" s="25" t="str">
        <f>IF(ISERROR(D9/C9),"",D9/C9)</f>
        <v/>
      </c>
      <c r="F9" s="24"/>
      <c r="G9" s="24"/>
      <c r="H9" s="25" t="str">
        <f>IF(ISERROR(G9/F9),"",G9/F9)</f>
        <v/>
      </c>
      <c r="I9" s="24">
        <f t="shared" si="5"/>
        <v>0</v>
      </c>
      <c r="J9" s="24">
        <f t="shared" si="6"/>
        <v>0</v>
      </c>
      <c r="K9" s="26" t="str">
        <f>IF(ISERROR(J9/I9),"",J9/I9)</f>
        <v/>
      </c>
      <c r="L9" s="27">
        <f t="shared" si="8"/>
        <v>0</v>
      </c>
      <c r="M9" s="28">
        <f t="shared" si="9"/>
        <v>0</v>
      </c>
      <c r="N9" s="28">
        <f t="shared" si="10"/>
        <v>0</v>
      </c>
      <c r="O9" s="29" t="str">
        <f t="shared" si="3"/>
        <v/>
      </c>
      <c r="P9" s="103" t="str">
        <f t="shared" si="4"/>
        <v/>
      </c>
      <c r="Q9" s="95">
        <f t="shared" si="7"/>
        <v>0</v>
      </c>
      <c r="R9" s="95">
        <v>0</v>
      </c>
    </row>
    <row r="10" spans="1:18" s="30" customFormat="1" ht="30.75" customHeight="1" x14ac:dyDescent="0.15">
      <c r="A10" s="22" t="s">
        <v>4</v>
      </c>
      <c r="B10" s="23"/>
      <c r="C10" s="24"/>
      <c r="D10" s="24"/>
      <c r="E10" s="25" t="str">
        <f t="shared" si="0"/>
        <v/>
      </c>
      <c r="F10" s="24"/>
      <c r="G10" s="24"/>
      <c r="H10" s="25" t="str">
        <f t="shared" si="1"/>
        <v/>
      </c>
      <c r="I10" s="24">
        <f t="shared" si="5"/>
        <v>0</v>
      </c>
      <c r="J10" s="24">
        <f t="shared" si="6"/>
        <v>0</v>
      </c>
      <c r="K10" s="26" t="str">
        <f t="shared" si="2"/>
        <v/>
      </c>
      <c r="L10" s="27">
        <f t="shared" si="8"/>
        <v>0</v>
      </c>
      <c r="M10" s="28">
        <f t="shared" si="9"/>
        <v>0</v>
      </c>
      <c r="N10" s="28">
        <f t="shared" si="10"/>
        <v>0</v>
      </c>
      <c r="O10" s="29" t="str">
        <f t="shared" si="3"/>
        <v/>
      </c>
      <c r="P10" s="103" t="str">
        <f t="shared" si="4"/>
        <v/>
      </c>
      <c r="Q10" s="95">
        <f t="shared" si="7"/>
        <v>0</v>
      </c>
      <c r="R10" s="95">
        <v>0</v>
      </c>
    </row>
    <row r="11" spans="1:18" s="30" customFormat="1" ht="30.75" customHeight="1" x14ac:dyDescent="0.15">
      <c r="A11" s="22" t="s">
        <v>5</v>
      </c>
      <c r="B11" s="23"/>
      <c r="C11" s="24"/>
      <c r="D11" s="24"/>
      <c r="E11" s="25" t="str">
        <f t="shared" si="0"/>
        <v/>
      </c>
      <c r="F11" s="24"/>
      <c r="G11" s="24"/>
      <c r="H11" s="25" t="str">
        <f t="shared" si="1"/>
        <v/>
      </c>
      <c r="I11" s="24">
        <f t="shared" si="5"/>
        <v>0</v>
      </c>
      <c r="J11" s="24">
        <f t="shared" si="6"/>
        <v>0</v>
      </c>
      <c r="K11" s="26" t="str">
        <f t="shared" si="2"/>
        <v/>
      </c>
      <c r="L11" s="27">
        <f t="shared" si="8"/>
        <v>0</v>
      </c>
      <c r="M11" s="28">
        <f t="shared" si="9"/>
        <v>0</v>
      </c>
      <c r="N11" s="28">
        <f t="shared" si="10"/>
        <v>0</v>
      </c>
      <c r="O11" s="29" t="str">
        <f t="shared" si="3"/>
        <v/>
      </c>
      <c r="P11" s="103" t="str">
        <f t="shared" si="4"/>
        <v/>
      </c>
      <c r="Q11" s="95">
        <f t="shared" si="7"/>
        <v>0</v>
      </c>
      <c r="R11" s="95">
        <v>0</v>
      </c>
    </row>
    <row r="12" spans="1:18" s="30" customFormat="1" ht="30.75" customHeight="1" x14ac:dyDescent="0.15">
      <c r="A12" s="22" t="s">
        <v>6</v>
      </c>
      <c r="B12" s="23"/>
      <c r="C12" s="24"/>
      <c r="D12" s="24"/>
      <c r="E12" s="25" t="str">
        <f t="shared" si="0"/>
        <v/>
      </c>
      <c r="F12" s="24"/>
      <c r="G12" s="24"/>
      <c r="H12" s="25" t="str">
        <f t="shared" si="1"/>
        <v/>
      </c>
      <c r="I12" s="24">
        <f t="shared" si="5"/>
        <v>0</v>
      </c>
      <c r="J12" s="24">
        <f t="shared" si="6"/>
        <v>0</v>
      </c>
      <c r="K12" s="26" t="str">
        <f t="shared" si="2"/>
        <v/>
      </c>
      <c r="L12" s="27">
        <f t="shared" si="8"/>
        <v>0</v>
      </c>
      <c r="M12" s="28">
        <f t="shared" si="9"/>
        <v>0</v>
      </c>
      <c r="N12" s="28">
        <f t="shared" si="10"/>
        <v>0</v>
      </c>
      <c r="O12" s="29" t="str">
        <f t="shared" si="3"/>
        <v/>
      </c>
      <c r="P12" s="103" t="str">
        <f t="shared" si="4"/>
        <v/>
      </c>
      <c r="Q12" s="95">
        <f t="shared" si="7"/>
        <v>0</v>
      </c>
      <c r="R12" s="95">
        <v>0</v>
      </c>
    </row>
    <row r="13" spans="1:18" s="30" customFormat="1" ht="30.75" customHeight="1" x14ac:dyDescent="0.15">
      <c r="A13" s="22" t="s">
        <v>26</v>
      </c>
      <c r="B13" s="23"/>
      <c r="C13" s="24"/>
      <c r="D13" s="24"/>
      <c r="E13" s="25" t="str">
        <f t="shared" si="0"/>
        <v/>
      </c>
      <c r="F13" s="24"/>
      <c r="G13" s="24"/>
      <c r="H13" s="25" t="str">
        <f t="shared" si="1"/>
        <v/>
      </c>
      <c r="I13" s="24">
        <f t="shared" si="5"/>
        <v>0</v>
      </c>
      <c r="J13" s="24">
        <f t="shared" si="6"/>
        <v>0</v>
      </c>
      <c r="K13" s="26" t="str">
        <f t="shared" si="2"/>
        <v/>
      </c>
      <c r="L13" s="27">
        <f t="shared" si="8"/>
        <v>0</v>
      </c>
      <c r="M13" s="28">
        <f t="shared" si="9"/>
        <v>0</v>
      </c>
      <c r="N13" s="28">
        <f t="shared" si="10"/>
        <v>0</v>
      </c>
      <c r="O13" s="29" t="str">
        <f t="shared" si="3"/>
        <v/>
      </c>
      <c r="P13" s="103" t="str">
        <f t="shared" si="4"/>
        <v/>
      </c>
      <c r="Q13" s="95">
        <f t="shared" si="7"/>
        <v>0</v>
      </c>
      <c r="R13" s="95">
        <v>0</v>
      </c>
    </row>
    <row r="14" spans="1:18" s="30" customFormat="1" ht="30.75" customHeight="1" x14ac:dyDescent="0.15">
      <c r="A14" s="22" t="s">
        <v>7</v>
      </c>
      <c r="B14" s="23"/>
      <c r="C14" s="24"/>
      <c r="D14" s="24"/>
      <c r="E14" s="25" t="str">
        <f t="shared" si="0"/>
        <v/>
      </c>
      <c r="F14" s="24"/>
      <c r="G14" s="24"/>
      <c r="H14" s="25" t="str">
        <f t="shared" si="1"/>
        <v/>
      </c>
      <c r="I14" s="24">
        <f t="shared" si="5"/>
        <v>0</v>
      </c>
      <c r="J14" s="24">
        <f t="shared" si="6"/>
        <v>0</v>
      </c>
      <c r="K14" s="26" t="str">
        <f t="shared" si="2"/>
        <v/>
      </c>
      <c r="L14" s="27">
        <f t="shared" si="8"/>
        <v>0</v>
      </c>
      <c r="M14" s="28">
        <f t="shared" si="9"/>
        <v>0</v>
      </c>
      <c r="N14" s="28">
        <f t="shared" si="10"/>
        <v>0</v>
      </c>
      <c r="O14" s="29" t="str">
        <f t="shared" si="3"/>
        <v/>
      </c>
      <c r="P14" s="103" t="str">
        <f t="shared" si="4"/>
        <v/>
      </c>
      <c r="Q14" s="95">
        <f t="shared" si="7"/>
        <v>0</v>
      </c>
      <c r="R14" s="95">
        <v>0</v>
      </c>
    </row>
    <row r="15" spans="1:18" s="30" customFormat="1" ht="30.75" customHeight="1" x14ac:dyDescent="0.15">
      <c r="A15" s="22" t="s">
        <v>8</v>
      </c>
      <c r="B15" s="23"/>
      <c r="C15" s="24"/>
      <c r="D15" s="24"/>
      <c r="E15" s="25" t="str">
        <f t="shared" si="0"/>
        <v/>
      </c>
      <c r="F15" s="24"/>
      <c r="G15" s="24"/>
      <c r="H15" s="25" t="str">
        <f t="shared" si="1"/>
        <v/>
      </c>
      <c r="I15" s="24">
        <f t="shared" si="5"/>
        <v>0</v>
      </c>
      <c r="J15" s="24">
        <f t="shared" si="6"/>
        <v>0</v>
      </c>
      <c r="K15" s="26" t="str">
        <f t="shared" si="2"/>
        <v/>
      </c>
      <c r="L15" s="27">
        <f t="shared" si="8"/>
        <v>0</v>
      </c>
      <c r="M15" s="28">
        <f t="shared" si="9"/>
        <v>0</v>
      </c>
      <c r="N15" s="28">
        <f t="shared" si="10"/>
        <v>0</v>
      </c>
      <c r="O15" s="29" t="str">
        <f t="shared" si="3"/>
        <v/>
      </c>
      <c r="P15" s="103" t="str">
        <f t="shared" si="4"/>
        <v/>
      </c>
      <c r="Q15" s="95">
        <f t="shared" si="7"/>
        <v>0</v>
      </c>
      <c r="R15" s="95">
        <v>0</v>
      </c>
    </row>
    <row r="16" spans="1:18" s="30" customFormat="1" ht="30.75" customHeight="1" x14ac:dyDescent="0.15">
      <c r="A16" s="22" t="s">
        <v>9</v>
      </c>
      <c r="B16" s="23"/>
      <c r="C16" s="24"/>
      <c r="D16" s="24"/>
      <c r="E16" s="25" t="str">
        <f t="shared" si="0"/>
        <v/>
      </c>
      <c r="F16" s="24"/>
      <c r="G16" s="24"/>
      <c r="H16" s="25" t="str">
        <f t="shared" si="1"/>
        <v/>
      </c>
      <c r="I16" s="24">
        <f t="shared" si="5"/>
        <v>0</v>
      </c>
      <c r="J16" s="24">
        <f t="shared" si="6"/>
        <v>0</v>
      </c>
      <c r="K16" s="26" t="str">
        <f t="shared" si="2"/>
        <v/>
      </c>
      <c r="L16" s="27">
        <f t="shared" si="8"/>
        <v>0</v>
      </c>
      <c r="M16" s="28">
        <f t="shared" si="9"/>
        <v>0</v>
      </c>
      <c r="N16" s="28">
        <f t="shared" si="10"/>
        <v>0</v>
      </c>
      <c r="O16" s="29" t="str">
        <f t="shared" si="3"/>
        <v/>
      </c>
      <c r="P16" s="103" t="str">
        <f t="shared" si="4"/>
        <v/>
      </c>
      <c r="Q16" s="95">
        <f t="shared" si="7"/>
        <v>0</v>
      </c>
      <c r="R16" s="95">
        <v>0</v>
      </c>
    </row>
    <row r="17" spans="1:18" s="30" customFormat="1" ht="30.75" customHeight="1" x14ac:dyDescent="0.15">
      <c r="A17" s="22" t="s">
        <v>10</v>
      </c>
      <c r="B17" s="23"/>
      <c r="C17" s="24"/>
      <c r="D17" s="24"/>
      <c r="E17" s="25" t="str">
        <f t="shared" si="0"/>
        <v/>
      </c>
      <c r="F17" s="24"/>
      <c r="G17" s="24"/>
      <c r="H17" s="25" t="str">
        <f t="shared" si="1"/>
        <v/>
      </c>
      <c r="I17" s="24">
        <f t="shared" si="5"/>
        <v>0</v>
      </c>
      <c r="J17" s="24">
        <f t="shared" si="6"/>
        <v>0</v>
      </c>
      <c r="K17" s="26" t="str">
        <f t="shared" si="2"/>
        <v/>
      </c>
      <c r="L17" s="27">
        <f t="shared" si="8"/>
        <v>0</v>
      </c>
      <c r="M17" s="28">
        <f t="shared" si="9"/>
        <v>0</v>
      </c>
      <c r="N17" s="28">
        <f t="shared" si="10"/>
        <v>0</v>
      </c>
      <c r="O17" s="29" t="str">
        <f t="shared" si="3"/>
        <v/>
      </c>
      <c r="P17" s="103" t="str">
        <f t="shared" si="4"/>
        <v/>
      </c>
      <c r="Q17" s="95">
        <f t="shared" si="7"/>
        <v>0</v>
      </c>
      <c r="R17" s="95">
        <v>0</v>
      </c>
    </row>
    <row r="18" spans="1:18" s="30" customFormat="1" ht="30.75" customHeight="1" thickBot="1" x14ac:dyDescent="0.2">
      <c r="A18" s="31" t="s">
        <v>11</v>
      </c>
      <c r="B18" s="32"/>
      <c r="C18" s="33"/>
      <c r="D18" s="33"/>
      <c r="E18" s="33" t="str">
        <f t="shared" si="0"/>
        <v/>
      </c>
      <c r="F18" s="33"/>
      <c r="G18" s="33"/>
      <c r="H18" s="74" t="str">
        <f t="shared" si="1"/>
        <v/>
      </c>
      <c r="I18" s="33">
        <f t="shared" ref="I18:J18" si="11">C18+F18</f>
        <v>0</v>
      </c>
      <c r="J18" s="33">
        <f t="shared" si="11"/>
        <v>0</v>
      </c>
      <c r="K18" s="82" t="str">
        <f t="shared" si="2"/>
        <v/>
      </c>
      <c r="L18" s="27">
        <f t="shared" si="8"/>
        <v>0</v>
      </c>
      <c r="M18" s="28">
        <f t="shared" si="9"/>
        <v>0</v>
      </c>
      <c r="N18" s="28">
        <f t="shared" si="10"/>
        <v>0</v>
      </c>
      <c r="O18" s="29" t="str">
        <f t="shared" si="3"/>
        <v/>
      </c>
      <c r="P18" s="108" t="str">
        <f t="shared" si="4"/>
        <v/>
      </c>
      <c r="Q18" s="95">
        <f t="shared" si="7"/>
        <v>0</v>
      </c>
      <c r="R18" s="95">
        <v>0</v>
      </c>
    </row>
    <row r="19" spans="1:18" ht="30.75" customHeight="1" thickTop="1" x14ac:dyDescent="0.15">
      <c r="A19" s="35" t="s">
        <v>15</v>
      </c>
      <c r="B19" s="36">
        <f>SUM(B3:B18)</f>
        <v>0</v>
      </c>
      <c r="C19" s="37">
        <f>SUM(C3:C18)</f>
        <v>0</v>
      </c>
      <c r="D19" s="37">
        <f>SUM(D3:D18)</f>
        <v>0</v>
      </c>
      <c r="E19" s="25" t="str">
        <f>IF(ISERROR(D19/C19),"",D19/C19)</f>
        <v/>
      </c>
      <c r="F19" s="37">
        <f>SUM(F3:F18)</f>
        <v>0</v>
      </c>
      <c r="G19" s="37">
        <f>SUM(G3:G18)</f>
        <v>0</v>
      </c>
      <c r="H19" s="79" t="str">
        <f>IF(ISERROR(G19/F19),"",G19/F19)</f>
        <v/>
      </c>
      <c r="I19" s="37">
        <f>SUM(I3:I18)</f>
        <v>0</v>
      </c>
      <c r="J19" s="37">
        <f>SUM(J3:J18)</f>
        <v>0</v>
      </c>
      <c r="K19" s="26" t="str">
        <f t="shared" si="2"/>
        <v/>
      </c>
      <c r="L19" s="38"/>
      <c r="M19" s="39"/>
      <c r="N19" s="39"/>
      <c r="O19" s="39"/>
      <c r="P19" s="40"/>
      <c r="Q19" s="95">
        <f>SUM(Q3:Q18)</f>
        <v>0</v>
      </c>
      <c r="R19" s="95">
        <f>SUM(R3:R18)</f>
        <v>0</v>
      </c>
    </row>
    <row r="20" spans="1:18" ht="30.75" customHeight="1" x14ac:dyDescent="0.15">
      <c r="A20" s="41" t="s">
        <v>23</v>
      </c>
      <c r="B20" s="42"/>
      <c r="C20" s="43"/>
      <c r="D20" s="112"/>
      <c r="E20" s="111"/>
      <c r="F20" s="112"/>
      <c r="G20" s="112"/>
      <c r="H20" s="113"/>
      <c r="I20" s="43"/>
      <c r="J20" s="43"/>
      <c r="K20" s="109"/>
      <c r="L20" s="45"/>
      <c r="M20" s="46"/>
      <c r="N20" s="46"/>
      <c r="O20" s="46"/>
      <c r="P20" s="47"/>
    </row>
    <row r="21" spans="1:18" s="55" customFormat="1" ht="30.75" customHeight="1" thickBot="1" x14ac:dyDescent="0.2">
      <c r="A21" s="48" t="s">
        <v>30</v>
      </c>
      <c r="B21" s="34" t="str">
        <f t="shared" ref="B21:C21" si="12">IFERROR(B19/B20,"")</f>
        <v/>
      </c>
      <c r="C21" s="34" t="str">
        <f t="shared" si="12"/>
        <v/>
      </c>
      <c r="D21" s="34" t="str">
        <f>IFERROR(D19/D20,"")</f>
        <v/>
      </c>
      <c r="E21" s="107"/>
      <c r="F21" s="104" t="str">
        <f>IFERROR(F19/F20,"")</f>
        <v/>
      </c>
      <c r="G21" s="104" t="str">
        <f>IFERROR(G19/G20,"")</f>
        <v/>
      </c>
      <c r="H21" s="107"/>
      <c r="I21" s="104" t="str">
        <f>IFERROR(I19/I20,"")</f>
        <v/>
      </c>
      <c r="J21" s="104" t="str">
        <f>IFERROR(J19/J20,"")</f>
        <v/>
      </c>
      <c r="K21" s="50"/>
      <c r="L21" s="51"/>
      <c r="M21" s="52"/>
      <c r="N21" s="52"/>
      <c r="O21" s="53"/>
      <c r="P21" s="54"/>
      <c r="Q21" s="73"/>
      <c r="R21" s="73"/>
    </row>
    <row r="22" spans="1:18" ht="30.75" customHeight="1" x14ac:dyDescent="0.15">
      <c r="A22" s="56" t="s">
        <v>16</v>
      </c>
      <c r="B22" s="86">
        <f>B19</f>
        <v>0</v>
      </c>
      <c r="C22" s="58">
        <f>C19</f>
        <v>0</v>
      </c>
      <c r="D22" s="58">
        <f>D19</f>
        <v>0</v>
      </c>
      <c r="E22" s="87" t="str">
        <f>IF(ISERROR(D22/C22),"  ",(D22/C22))</f>
        <v xml:space="preserve">  </v>
      </c>
      <c r="F22" s="58">
        <f>F19</f>
        <v>0</v>
      </c>
      <c r="G22" s="58">
        <f>G19</f>
        <v>0</v>
      </c>
      <c r="H22" s="59" t="str">
        <f>IF(ISERROR(G22/F22),"  ",(G22/F22))</f>
        <v xml:space="preserve">  </v>
      </c>
      <c r="I22" s="60"/>
      <c r="J22" s="61"/>
      <c r="K22" s="62"/>
      <c r="L22" s="88">
        <f>SUM(L3:L18)</f>
        <v>0</v>
      </c>
      <c r="M22" s="58">
        <f>SUM(M3:M18)</f>
        <v>0</v>
      </c>
      <c r="N22" s="58">
        <f>SUM(N3:N18)</f>
        <v>0</v>
      </c>
      <c r="O22" s="87" t="str">
        <f>IF(ISERROR(N22/M22),"",N22/M22)</f>
        <v/>
      </c>
      <c r="P22" s="102" t="str">
        <f>IF(ISERROR(N22/Q19),"  ",(N22/Q19))</f>
        <v xml:space="preserve">  </v>
      </c>
    </row>
    <row r="23" spans="1:18" ht="30.75" customHeight="1" x14ac:dyDescent="0.15">
      <c r="A23" s="41" t="s">
        <v>24</v>
      </c>
      <c r="B23" s="42"/>
      <c r="C23" s="43"/>
      <c r="D23" s="114"/>
      <c r="E23" s="44" t="str">
        <f>IF(ISERROR(D23/C23),"",D23/C23)</f>
        <v/>
      </c>
      <c r="F23" s="43"/>
      <c r="G23" s="43"/>
      <c r="H23" s="111" t="str">
        <f>IF(ISERROR(G23/F23),"  ",(G23/F23))</f>
        <v xml:space="preserve">  </v>
      </c>
      <c r="I23" s="63"/>
      <c r="J23" s="64"/>
      <c r="K23" s="65"/>
      <c r="L23" s="89">
        <f>B23</f>
        <v>0</v>
      </c>
      <c r="M23" s="90">
        <f>C23+F23</f>
        <v>0</v>
      </c>
      <c r="N23" s="90">
        <f>D23+G23</f>
        <v>0</v>
      </c>
      <c r="O23" s="66" t="str">
        <f>IF(ISERROR(N23/M23),"",N23/M23)</f>
        <v/>
      </c>
      <c r="P23" s="85"/>
    </row>
    <row r="24" spans="1:18" s="55" customFormat="1" ht="30.75" customHeight="1" thickBot="1" x14ac:dyDescent="0.2">
      <c r="A24" s="67" t="s">
        <v>32</v>
      </c>
      <c r="B24" s="68" t="str">
        <f t="shared" ref="B24:C24" si="13">IFERROR(B22/B23,"")</f>
        <v/>
      </c>
      <c r="C24" s="68" t="str">
        <f t="shared" si="13"/>
        <v/>
      </c>
      <c r="D24" s="110" t="str">
        <f>IFERROR(D22/D23,"")</f>
        <v/>
      </c>
      <c r="E24" s="107"/>
      <c r="F24" s="106" t="str">
        <f>IFERROR(F22/F23,"")</f>
        <v/>
      </c>
      <c r="G24" s="106" t="str">
        <f>IFERROR(G22/G23,"")</f>
        <v/>
      </c>
      <c r="H24" s="49"/>
      <c r="I24" s="69"/>
      <c r="J24" s="52"/>
      <c r="K24" s="70"/>
      <c r="L24" s="106" t="str">
        <f>IFERROR(L22/L23,"")</f>
        <v/>
      </c>
      <c r="M24" s="106" t="str">
        <f t="shared" ref="M24:N24" si="14">IFERROR(M22/M23,"")</f>
        <v/>
      </c>
      <c r="N24" s="106" t="str">
        <f t="shared" si="14"/>
        <v/>
      </c>
      <c r="O24" s="71"/>
      <c r="P24" s="72"/>
      <c r="Q24" s="73"/>
      <c r="R24" s="73"/>
    </row>
  </sheetData>
  <phoneticPr fontId="2"/>
  <printOptions horizontalCentered="1" verticalCentered="1"/>
  <pageMargins left="0.39370078740157483" right="0.39370078740157483" top="0.98425196850393704" bottom="0.98425196850393704" header="0.51181102362204722" footer="0.51181102362204722"/>
  <pageSetup paperSize="9" scale="68" orientation="landscape" r:id="rId1"/>
  <headerFooter alignWithMargins="0">
    <oddHeader>&amp;C令和８年&amp;A</oddHeader>
    <oddFooter>&amp;F</oddFooter>
  </headerFooter>
  <ignoredErrors>
    <ignoredError sqref="E22 H19" formula="1"/>
  </ignoredError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211111111"/>
  <dimension ref="A1:R24"/>
  <sheetViews>
    <sheetView showZeros="0" view="pageBreakPreview" zoomScale="90" zoomScaleNormal="85" zoomScaleSheetLayoutView="90" workbookViewId="0">
      <selection activeCell="D5" sqref="D5"/>
    </sheetView>
  </sheetViews>
  <sheetFormatPr defaultColWidth="9" defaultRowHeight="18" customHeight="1" x14ac:dyDescent="0.15"/>
  <cols>
    <col min="1" max="1" width="17.625" style="12" customWidth="1"/>
    <col min="2" max="2" width="9.125" style="12" customWidth="1"/>
    <col min="3" max="4" width="10.125" style="73" customWidth="1"/>
    <col min="5" max="5" width="10.125" style="55" customWidth="1"/>
    <col min="6" max="7" width="10.125" style="73" customWidth="1"/>
    <col min="8" max="8" width="10.125" style="55" customWidth="1"/>
    <col min="9" max="10" width="10.125" style="73" customWidth="1"/>
    <col min="11" max="11" width="10.125" style="55" customWidth="1"/>
    <col min="12" max="15" width="10.125" style="73" customWidth="1"/>
    <col min="16" max="16" width="11" style="73" customWidth="1"/>
    <col min="17" max="17" width="8.75" style="73" customWidth="1"/>
    <col min="18" max="18" width="9" style="73"/>
    <col min="19" max="16384" width="9" style="12"/>
  </cols>
  <sheetData>
    <row r="1" spans="1:18" ht="25.5" customHeight="1" x14ac:dyDescent="0.15">
      <c r="A1" s="1"/>
      <c r="B1" s="2"/>
      <c r="C1" s="3"/>
      <c r="D1" s="4" t="s">
        <v>19</v>
      </c>
      <c r="E1" s="5"/>
      <c r="F1" s="3"/>
      <c r="G1" s="4" t="s">
        <v>20</v>
      </c>
      <c r="H1" s="5"/>
      <c r="I1" s="3"/>
      <c r="J1" s="4" t="s">
        <v>21</v>
      </c>
      <c r="K1" s="6"/>
      <c r="L1" s="7"/>
      <c r="M1" s="8"/>
      <c r="N1" s="9" t="s">
        <v>22</v>
      </c>
      <c r="O1" s="10"/>
      <c r="P1" s="11" t="s">
        <v>17</v>
      </c>
    </row>
    <row r="2" spans="1:18" s="21" customFormat="1" ht="30.75" customHeight="1" x14ac:dyDescent="0.15">
      <c r="A2" s="13" t="s">
        <v>0</v>
      </c>
      <c r="B2" s="14" t="s">
        <v>12</v>
      </c>
      <c r="C2" s="15" t="s">
        <v>25</v>
      </c>
      <c r="D2" s="15" t="s">
        <v>13</v>
      </c>
      <c r="E2" s="16" t="s">
        <v>14</v>
      </c>
      <c r="F2" s="15" t="s">
        <v>25</v>
      </c>
      <c r="G2" s="15" t="s">
        <v>13</v>
      </c>
      <c r="H2" s="16" t="s">
        <v>14</v>
      </c>
      <c r="I2" s="15" t="s">
        <v>25</v>
      </c>
      <c r="J2" s="15" t="s">
        <v>13</v>
      </c>
      <c r="K2" s="17" t="s">
        <v>14</v>
      </c>
      <c r="L2" s="18" t="s">
        <v>12</v>
      </c>
      <c r="M2" s="19" t="s">
        <v>25</v>
      </c>
      <c r="N2" s="15" t="s">
        <v>13</v>
      </c>
      <c r="O2" s="15" t="s">
        <v>14</v>
      </c>
      <c r="P2" s="20" t="s">
        <v>18</v>
      </c>
      <c r="Q2" s="97" t="s">
        <v>34</v>
      </c>
      <c r="R2" s="97" t="s">
        <v>35</v>
      </c>
    </row>
    <row r="3" spans="1:18" s="30" customFormat="1" ht="30.75" customHeight="1" x14ac:dyDescent="0.15">
      <c r="A3" s="100" t="s">
        <v>1</v>
      </c>
      <c r="B3" s="23"/>
      <c r="C3" s="24"/>
      <c r="D3" s="24"/>
      <c r="E3" s="25" t="str">
        <f t="shared" ref="E3:E18" si="0">IF(ISERROR(D3/C3),"",D3/C3)</f>
        <v/>
      </c>
      <c r="F3" s="24"/>
      <c r="G3" s="24"/>
      <c r="H3" s="25" t="str">
        <f t="shared" ref="H3:H18" si="1">IF(ISERROR(G3/F3),"",G3/F3)</f>
        <v/>
      </c>
      <c r="I3" s="24">
        <f>C3+F3</f>
        <v>0</v>
      </c>
      <c r="J3" s="24">
        <f>D3+G3</f>
        <v>0</v>
      </c>
      <c r="K3" s="26" t="str">
        <f t="shared" ref="K3:K19" si="2">IF(ISERROR(J3/I3),"",J3/I3)</f>
        <v/>
      </c>
      <c r="L3" s="27">
        <f>B3+'９月'!L3</f>
        <v>1</v>
      </c>
      <c r="M3" s="28">
        <f>I3+'９月'!M3</f>
        <v>22938</v>
      </c>
      <c r="N3" s="28">
        <f>J3+'９月'!N3</f>
        <v>22328</v>
      </c>
      <c r="O3" s="25">
        <f>IF(ISERROR(N3/M3),"",N3/M3)</f>
        <v>0.97340657424361321</v>
      </c>
      <c r="P3" s="103">
        <f t="shared" ref="P3:P18" si="3">IF(ISERROR(N3/Q3),"",N3/Q3)</f>
        <v>0.26259893916050198</v>
      </c>
      <c r="Q3" s="95">
        <f>R3+'９月'!Q3</f>
        <v>85027</v>
      </c>
      <c r="R3" s="95">
        <v>0</v>
      </c>
    </row>
    <row r="4" spans="1:18" s="30" customFormat="1" ht="30.75" customHeight="1" x14ac:dyDescent="0.15">
      <c r="A4" s="100" t="s">
        <v>37</v>
      </c>
      <c r="B4" s="23"/>
      <c r="C4" s="24"/>
      <c r="D4" s="24"/>
      <c r="E4" s="25" t="str">
        <f t="shared" si="0"/>
        <v/>
      </c>
      <c r="F4" s="24"/>
      <c r="G4" s="24"/>
      <c r="H4" s="25" t="str">
        <f t="shared" si="1"/>
        <v/>
      </c>
      <c r="I4" s="24">
        <f t="shared" ref="I4:J18" si="4">C4+F4</f>
        <v>0</v>
      </c>
      <c r="J4" s="24">
        <f t="shared" si="4"/>
        <v>0</v>
      </c>
      <c r="K4" s="26" t="str">
        <f t="shared" si="2"/>
        <v/>
      </c>
      <c r="L4" s="27">
        <f>B4+'９月'!L4</f>
        <v>3</v>
      </c>
      <c r="M4" s="28">
        <f>I4+'９月'!M4</f>
        <v>24539</v>
      </c>
      <c r="N4" s="28">
        <f>J4+'９月'!N4</f>
        <v>24038</v>
      </c>
      <c r="O4" s="25">
        <f>IF(ISERROR(N4/M4),"",N4/M4)</f>
        <v>0.97958352011084393</v>
      </c>
      <c r="P4" s="103">
        <f t="shared" si="3"/>
        <v>0.42442219750339882</v>
      </c>
      <c r="Q4" s="95">
        <f>R4+'９月'!Q4</f>
        <v>56637</v>
      </c>
      <c r="R4" s="95">
        <v>32569</v>
      </c>
    </row>
    <row r="5" spans="1:18" s="30" customFormat="1" ht="30.75" customHeight="1" x14ac:dyDescent="0.15">
      <c r="A5" s="100" t="s">
        <v>39</v>
      </c>
      <c r="B5" s="23"/>
      <c r="C5" s="24"/>
      <c r="D5" s="24"/>
      <c r="E5" s="25" t="str">
        <f t="shared" si="0"/>
        <v/>
      </c>
      <c r="F5" s="24"/>
      <c r="G5" s="24"/>
      <c r="H5" s="25" t="str">
        <f t="shared" si="1"/>
        <v/>
      </c>
      <c r="I5" s="24">
        <f t="shared" si="4"/>
        <v>0</v>
      </c>
      <c r="J5" s="24">
        <f t="shared" si="4"/>
        <v>0</v>
      </c>
      <c r="K5" s="26" t="str">
        <f t="shared" si="2"/>
        <v/>
      </c>
      <c r="L5" s="27">
        <f>B5+'９月'!L5</f>
        <v>0</v>
      </c>
      <c r="M5" s="28">
        <f>I5+'９月'!M5</f>
        <v>0</v>
      </c>
      <c r="N5" s="28">
        <f>J5+'９月'!N5</f>
        <v>0</v>
      </c>
      <c r="O5" s="25" t="str">
        <f t="shared" ref="O5:O18" si="5">IF(ISERROR(N5/M5),"",N5/M5)</f>
        <v/>
      </c>
      <c r="P5" s="103" t="str">
        <f t="shared" si="3"/>
        <v/>
      </c>
      <c r="Q5" s="95">
        <f>R5+'９月'!Q5</f>
        <v>0</v>
      </c>
      <c r="R5" s="95">
        <v>0</v>
      </c>
    </row>
    <row r="6" spans="1:18" s="30" customFormat="1" ht="30.75" customHeight="1" x14ac:dyDescent="0.15">
      <c r="A6" s="100" t="s">
        <v>2</v>
      </c>
      <c r="B6" s="23"/>
      <c r="C6" s="24"/>
      <c r="D6" s="24"/>
      <c r="E6" s="25" t="str">
        <f t="shared" si="0"/>
        <v/>
      </c>
      <c r="F6" s="24"/>
      <c r="G6" s="24"/>
      <c r="H6" s="25" t="str">
        <f t="shared" si="1"/>
        <v/>
      </c>
      <c r="I6" s="24">
        <f t="shared" si="4"/>
        <v>0</v>
      </c>
      <c r="J6" s="24">
        <f t="shared" si="4"/>
        <v>0</v>
      </c>
      <c r="K6" s="26" t="str">
        <f t="shared" si="2"/>
        <v/>
      </c>
      <c r="L6" s="27">
        <f>B6+'９月'!L6</f>
        <v>1</v>
      </c>
      <c r="M6" s="28">
        <f>I6+'９月'!M6</f>
        <v>15387</v>
      </c>
      <c r="N6" s="28">
        <f>J6+'９月'!N6</f>
        <v>14982</v>
      </c>
      <c r="O6" s="25">
        <f t="shared" si="5"/>
        <v>0.9736790797426399</v>
      </c>
      <c r="P6" s="103">
        <f t="shared" si="3"/>
        <v>0.46085699344796827</v>
      </c>
      <c r="Q6" s="95">
        <f>R6+'９月'!Q6</f>
        <v>32509</v>
      </c>
      <c r="R6" s="95">
        <v>11326</v>
      </c>
    </row>
    <row r="7" spans="1:18" s="30" customFormat="1" ht="30.75" customHeight="1" x14ac:dyDescent="0.15">
      <c r="A7" s="100" t="s">
        <v>3</v>
      </c>
      <c r="B7" s="23"/>
      <c r="C7" s="24"/>
      <c r="D7" s="24"/>
      <c r="E7" s="25" t="str">
        <f t="shared" si="0"/>
        <v/>
      </c>
      <c r="F7" s="24"/>
      <c r="G7" s="24"/>
      <c r="H7" s="25" t="str">
        <f t="shared" si="1"/>
        <v/>
      </c>
      <c r="I7" s="24">
        <f t="shared" si="4"/>
        <v>0</v>
      </c>
      <c r="J7" s="24">
        <f t="shared" si="4"/>
        <v>0</v>
      </c>
      <c r="K7" s="26" t="str">
        <f t="shared" si="2"/>
        <v/>
      </c>
      <c r="L7" s="27">
        <f>B7+'９月'!L7</f>
        <v>2</v>
      </c>
      <c r="M7" s="28">
        <f>I7+'９月'!M7</f>
        <v>2996</v>
      </c>
      <c r="N7" s="28">
        <f>J7+'９月'!N7</f>
        <v>2850</v>
      </c>
      <c r="O7" s="25">
        <f t="shared" si="5"/>
        <v>0.95126835781041386</v>
      </c>
      <c r="P7" s="103">
        <f t="shared" si="3"/>
        <v>0.68410945751320207</v>
      </c>
      <c r="Q7" s="95">
        <f>R7+'９月'!Q7</f>
        <v>4166</v>
      </c>
      <c r="R7" s="95">
        <v>0</v>
      </c>
    </row>
    <row r="8" spans="1:18" s="30" customFormat="1" ht="30.75" customHeight="1" x14ac:dyDescent="0.15">
      <c r="A8" s="100" t="s">
        <v>27</v>
      </c>
      <c r="B8" s="23"/>
      <c r="C8" s="24"/>
      <c r="D8" s="24"/>
      <c r="E8" s="25" t="str">
        <f t="shared" si="0"/>
        <v/>
      </c>
      <c r="F8" s="24"/>
      <c r="G8" s="24"/>
      <c r="H8" s="25" t="str">
        <f t="shared" si="1"/>
        <v/>
      </c>
      <c r="I8" s="24">
        <f t="shared" si="4"/>
        <v>0</v>
      </c>
      <c r="J8" s="24">
        <f t="shared" si="4"/>
        <v>0</v>
      </c>
      <c r="K8" s="26" t="str">
        <f t="shared" si="2"/>
        <v/>
      </c>
      <c r="L8" s="27">
        <f>B8+'９月'!L8</f>
        <v>0</v>
      </c>
      <c r="M8" s="28">
        <f>I8+'９月'!M8</f>
        <v>0</v>
      </c>
      <c r="N8" s="28">
        <f>J8+'９月'!N8</f>
        <v>0</v>
      </c>
      <c r="O8" s="25" t="str">
        <f t="shared" si="5"/>
        <v/>
      </c>
      <c r="P8" s="103" t="str">
        <f t="shared" si="3"/>
        <v/>
      </c>
      <c r="Q8" s="95">
        <f>R8+'９月'!Q8</f>
        <v>0</v>
      </c>
      <c r="R8" s="95">
        <v>0</v>
      </c>
    </row>
    <row r="9" spans="1:18" s="30" customFormat="1" ht="30.75" customHeight="1" x14ac:dyDescent="0.15">
      <c r="A9" s="100" t="s">
        <v>28</v>
      </c>
      <c r="B9" s="23"/>
      <c r="C9" s="24"/>
      <c r="D9" s="24"/>
      <c r="E9" s="25" t="str">
        <f>IF(ISERROR(D9/C9),"",D9/C9)</f>
        <v/>
      </c>
      <c r="F9" s="24"/>
      <c r="G9" s="24"/>
      <c r="H9" s="25" t="str">
        <f>IF(ISERROR(G9/F9),"",G9/F9)</f>
        <v/>
      </c>
      <c r="I9" s="24">
        <f t="shared" si="4"/>
        <v>0</v>
      </c>
      <c r="J9" s="24">
        <f t="shared" si="4"/>
        <v>0</v>
      </c>
      <c r="K9" s="26" t="str">
        <f>IF(ISERROR(J9/I9),"",J9/I9)</f>
        <v/>
      </c>
      <c r="L9" s="27">
        <f>B9+'９月'!L9</f>
        <v>0</v>
      </c>
      <c r="M9" s="28">
        <f>I9+'９月'!M9</f>
        <v>0</v>
      </c>
      <c r="N9" s="28">
        <f>J9+'９月'!N9</f>
        <v>0</v>
      </c>
      <c r="O9" s="25" t="str">
        <f t="shared" si="5"/>
        <v/>
      </c>
      <c r="P9" s="103" t="str">
        <f t="shared" si="3"/>
        <v/>
      </c>
      <c r="Q9" s="95">
        <f>R9+'９月'!Q9</f>
        <v>0</v>
      </c>
      <c r="R9" s="95">
        <v>0</v>
      </c>
    </row>
    <row r="10" spans="1:18" s="30" customFormat="1" ht="30.75" customHeight="1" x14ac:dyDescent="0.15">
      <c r="A10" s="100" t="s">
        <v>4</v>
      </c>
      <c r="B10" s="23"/>
      <c r="C10" s="24"/>
      <c r="D10" s="24"/>
      <c r="E10" s="25" t="str">
        <f t="shared" si="0"/>
        <v/>
      </c>
      <c r="F10" s="24"/>
      <c r="G10" s="24"/>
      <c r="H10" s="25" t="str">
        <f t="shared" si="1"/>
        <v/>
      </c>
      <c r="I10" s="24">
        <f t="shared" si="4"/>
        <v>0</v>
      </c>
      <c r="J10" s="24">
        <f t="shared" si="4"/>
        <v>0</v>
      </c>
      <c r="K10" s="26" t="str">
        <f t="shared" si="2"/>
        <v/>
      </c>
      <c r="L10" s="27">
        <f>B10+'９月'!L10</f>
        <v>0</v>
      </c>
      <c r="M10" s="28">
        <f>I10+'９月'!M10</f>
        <v>0</v>
      </c>
      <c r="N10" s="28">
        <f>J10+'９月'!N10</f>
        <v>0</v>
      </c>
      <c r="O10" s="25" t="str">
        <f t="shared" si="5"/>
        <v/>
      </c>
      <c r="P10" s="103">
        <f t="shared" si="3"/>
        <v>0</v>
      </c>
      <c r="Q10" s="95">
        <f>R10+'９月'!Q10</f>
        <v>9329</v>
      </c>
      <c r="R10" s="95">
        <v>0</v>
      </c>
    </row>
    <row r="11" spans="1:18" s="30" customFormat="1" ht="30.75" customHeight="1" x14ac:dyDescent="0.15">
      <c r="A11" s="100" t="s">
        <v>5</v>
      </c>
      <c r="B11" s="23"/>
      <c r="C11" s="24"/>
      <c r="D11" s="24"/>
      <c r="E11" s="25" t="str">
        <f t="shared" si="0"/>
        <v/>
      </c>
      <c r="F11" s="24"/>
      <c r="G11" s="24"/>
      <c r="H11" s="25" t="str">
        <f t="shared" si="1"/>
        <v/>
      </c>
      <c r="I11" s="24">
        <f t="shared" si="4"/>
        <v>0</v>
      </c>
      <c r="J11" s="24">
        <f t="shared" si="4"/>
        <v>0</v>
      </c>
      <c r="K11" s="26" t="str">
        <f t="shared" si="2"/>
        <v/>
      </c>
      <c r="L11" s="27">
        <f>B11+'９月'!L11</f>
        <v>0</v>
      </c>
      <c r="M11" s="28">
        <f>I11+'９月'!M11</f>
        <v>0</v>
      </c>
      <c r="N11" s="28">
        <f>J11+'９月'!N11</f>
        <v>0</v>
      </c>
      <c r="O11" s="25" t="str">
        <f t="shared" si="5"/>
        <v/>
      </c>
      <c r="P11" s="103" t="str">
        <f t="shared" si="3"/>
        <v/>
      </c>
      <c r="Q11" s="95">
        <f>R11+'９月'!Q11</f>
        <v>0</v>
      </c>
      <c r="R11" s="95">
        <v>0</v>
      </c>
    </row>
    <row r="12" spans="1:18" s="30" customFormat="1" ht="30.75" customHeight="1" x14ac:dyDescent="0.15">
      <c r="A12" s="100" t="s">
        <v>6</v>
      </c>
      <c r="B12" s="23"/>
      <c r="C12" s="24"/>
      <c r="D12" s="24"/>
      <c r="E12" s="25" t="str">
        <f t="shared" si="0"/>
        <v/>
      </c>
      <c r="F12" s="24"/>
      <c r="G12" s="24"/>
      <c r="H12" s="25" t="str">
        <f t="shared" si="1"/>
        <v/>
      </c>
      <c r="I12" s="24">
        <f t="shared" si="4"/>
        <v>0</v>
      </c>
      <c r="J12" s="24">
        <f t="shared" si="4"/>
        <v>0</v>
      </c>
      <c r="K12" s="26" t="str">
        <f t="shared" si="2"/>
        <v/>
      </c>
      <c r="L12" s="27">
        <f>B12+'９月'!L12</f>
        <v>0</v>
      </c>
      <c r="M12" s="28">
        <f>I12+'９月'!M12</f>
        <v>0</v>
      </c>
      <c r="N12" s="28">
        <f>J12+'９月'!N12</f>
        <v>0</v>
      </c>
      <c r="O12" s="25" t="str">
        <f t="shared" si="5"/>
        <v/>
      </c>
      <c r="P12" s="103" t="str">
        <f t="shared" si="3"/>
        <v/>
      </c>
      <c r="Q12" s="95">
        <f>R12+'９月'!Q12</f>
        <v>0</v>
      </c>
      <c r="R12" s="95">
        <v>0</v>
      </c>
    </row>
    <row r="13" spans="1:18" s="30" customFormat="1" ht="30.75" customHeight="1" x14ac:dyDescent="0.15">
      <c r="A13" s="100" t="s">
        <v>26</v>
      </c>
      <c r="B13" s="23"/>
      <c r="C13" s="24"/>
      <c r="D13" s="24"/>
      <c r="E13" s="25" t="str">
        <f t="shared" si="0"/>
        <v/>
      </c>
      <c r="F13" s="24"/>
      <c r="G13" s="24"/>
      <c r="H13" s="25" t="str">
        <f t="shared" si="1"/>
        <v/>
      </c>
      <c r="I13" s="24">
        <f t="shared" si="4"/>
        <v>0</v>
      </c>
      <c r="J13" s="24">
        <f t="shared" si="4"/>
        <v>0</v>
      </c>
      <c r="K13" s="26" t="str">
        <f t="shared" si="2"/>
        <v/>
      </c>
      <c r="L13" s="27">
        <f>B13+'９月'!L13</f>
        <v>1</v>
      </c>
      <c r="M13" s="28">
        <f>I13+'９月'!M13</f>
        <v>25487</v>
      </c>
      <c r="N13" s="28">
        <f>J13+'９月'!N13</f>
        <v>24670</v>
      </c>
      <c r="O13" s="25">
        <f t="shared" si="5"/>
        <v>0.9679444422646839</v>
      </c>
      <c r="P13" s="103">
        <f t="shared" si="3"/>
        <v>0.3221888468068434</v>
      </c>
      <c r="Q13" s="95">
        <f>R13+'９月'!Q13</f>
        <v>76570</v>
      </c>
      <c r="R13" s="95">
        <v>0</v>
      </c>
    </row>
    <row r="14" spans="1:18" s="30" customFormat="1" ht="30.75" customHeight="1" x14ac:dyDescent="0.15">
      <c r="A14" s="100" t="s">
        <v>7</v>
      </c>
      <c r="B14" s="23"/>
      <c r="C14" s="24"/>
      <c r="D14" s="24"/>
      <c r="E14" s="25" t="str">
        <f t="shared" si="0"/>
        <v/>
      </c>
      <c r="F14" s="24"/>
      <c r="G14" s="24"/>
      <c r="H14" s="25" t="str">
        <f t="shared" si="1"/>
        <v/>
      </c>
      <c r="I14" s="24">
        <f t="shared" si="4"/>
        <v>0</v>
      </c>
      <c r="J14" s="24">
        <f t="shared" si="4"/>
        <v>0</v>
      </c>
      <c r="K14" s="26" t="str">
        <f t="shared" si="2"/>
        <v/>
      </c>
      <c r="L14" s="27">
        <f>B14+'９月'!L14</f>
        <v>1</v>
      </c>
      <c r="M14" s="28">
        <f>I14+'９月'!M14</f>
        <v>5715</v>
      </c>
      <c r="N14" s="28">
        <f>J14+'９月'!N14</f>
        <v>3697</v>
      </c>
      <c r="O14" s="25">
        <f t="shared" si="5"/>
        <v>0.64689413823272091</v>
      </c>
      <c r="P14" s="103">
        <f t="shared" si="3"/>
        <v>0.2374133059337272</v>
      </c>
      <c r="Q14" s="95">
        <f>R14+'９月'!Q14</f>
        <v>15572</v>
      </c>
      <c r="R14" s="95">
        <v>5088</v>
      </c>
    </row>
    <row r="15" spans="1:18" s="30" customFormat="1" ht="30.75" customHeight="1" x14ac:dyDescent="0.15">
      <c r="A15" s="100" t="s">
        <v>8</v>
      </c>
      <c r="B15" s="23"/>
      <c r="C15" s="24"/>
      <c r="D15" s="24"/>
      <c r="E15" s="25" t="str">
        <f t="shared" si="0"/>
        <v/>
      </c>
      <c r="F15" s="24"/>
      <c r="G15" s="24"/>
      <c r="H15" s="25" t="str">
        <f t="shared" si="1"/>
        <v/>
      </c>
      <c r="I15" s="24">
        <f t="shared" si="4"/>
        <v>0</v>
      </c>
      <c r="J15" s="24">
        <f t="shared" si="4"/>
        <v>0</v>
      </c>
      <c r="K15" s="26" t="str">
        <f t="shared" si="2"/>
        <v/>
      </c>
      <c r="L15" s="27">
        <f>B15+'９月'!L15</f>
        <v>0</v>
      </c>
      <c r="M15" s="28">
        <f>I15+'９月'!M15</f>
        <v>0</v>
      </c>
      <c r="N15" s="28">
        <f>J15+'９月'!N15</f>
        <v>0</v>
      </c>
      <c r="O15" s="25" t="str">
        <f t="shared" si="5"/>
        <v/>
      </c>
      <c r="P15" s="103" t="str">
        <f t="shared" si="3"/>
        <v/>
      </c>
      <c r="Q15" s="95">
        <f>R15+'９月'!Q15</f>
        <v>0</v>
      </c>
      <c r="R15" s="95">
        <v>0</v>
      </c>
    </row>
    <row r="16" spans="1:18" s="30" customFormat="1" ht="30.75" customHeight="1" x14ac:dyDescent="0.15">
      <c r="A16" s="100" t="s">
        <v>9</v>
      </c>
      <c r="B16" s="23"/>
      <c r="C16" s="24"/>
      <c r="D16" s="24"/>
      <c r="E16" s="25" t="str">
        <f t="shared" si="0"/>
        <v/>
      </c>
      <c r="F16" s="24"/>
      <c r="G16" s="24"/>
      <c r="H16" s="25" t="str">
        <f t="shared" si="1"/>
        <v/>
      </c>
      <c r="I16" s="24">
        <f t="shared" si="4"/>
        <v>0</v>
      </c>
      <c r="J16" s="24">
        <f t="shared" si="4"/>
        <v>0</v>
      </c>
      <c r="K16" s="26" t="str">
        <f t="shared" si="2"/>
        <v/>
      </c>
      <c r="L16" s="27">
        <f>B16+'９月'!L16</f>
        <v>0</v>
      </c>
      <c r="M16" s="28">
        <f>I16+'９月'!M16</f>
        <v>0</v>
      </c>
      <c r="N16" s="28">
        <f>J16+'９月'!N16</f>
        <v>0</v>
      </c>
      <c r="O16" s="25" t="str">
        <f t="shared" si="5"/>
        <v/>
      </c>
      <c r="P16" s="103" t="str">
        <f t="shared" si="3"/>
        <v/>
      </c>
      <c r="Q16" s="95">
        <f>R16+'９月'!Q16</f>
        <v>0</v>
      </c>
      <c r="R16" s="95">
        <v>0</v>
      </c>
    </row>
    <row r="17" spans="1:18" s="30" customFormat="1" ht="30.75" customHeight="1" x14ac:dyDescent="0.15">
      <c r="A17" s="100" t="s">
        <v>10</v>
      </c>
      <c r="B17" s="23"/>
      <c r="C17" s="24"/>
      <c r="D17" s="24"/>
      <c r="E17" s="25" t="str">
        <f t="shared" si="0"/>
        <v/>
      </c>
      <c r="F17" s="24"/>
      <c r="G17" s="24"/>
      <c r="H17" s="25" t="str">
        <f t="shared" si="1"/>
        <v/>
      </c>
      <c r="I17" s="24">
        <f t="shared" si="4"/>
        <v>0</v>
      </c>
      <c r="J17" s="24">
        <f t="shared" si="4"/>
        <v>0</v>
      </c>
      <c r="K17" s="26" t="str">
        <f t="shared" si="2"/>
        <v/>
      </c>
      <c r="L17" s="27">
        <f>B17+'９月'!L17</f>
        <v>1</v>
      </c>
      <c r="M17" s="28">
        <f>I17+'９月'!M17</f>
        <v>17740</v>
      </c>
      <c r="N17" s="28">
        <f>J17+'９月'!N17</f>
        <v>16826</v>
      </c>
      <c r="O17" s="25">
        <f t="shared" si="5"/>
        <v>0.94847801578354007</v>
      </c>
      <c r="P17" s="103">
        <f t="shared" si="3"/>
        <v>0.54219701607965709</v>
      </c>
      <c r="Q17" s="95">
        <f>R17+'９月'!Q17</f>
        <v>31033</v>
      </c>
      <c r="R17" s="95">
        <v>14819</v>
      </c>
    </row>
    <row r="18" spans="1:18" s="30" customFormat="1" ht="30.75" customHeight="1" thickBot="1" x14ac:dyDescent="0.2">
      <c r="A18" s="101" t="s">
        <v>11</v>
      </c>
      <c r="B18" s="32"/>
      <c r="C18" s="33"/>
      <c r="D18" s="33"/>
      <c r="E18" s="33" t="str">
        <f t="shared" si="0"/>
        <v/>
      </c>
      <c r="F18" s="33"/>
      <c r="G18" s="33"/>
      <c r="H18" s="74" t="str">
        <f t="shared" si="1"/>
        <v/>
      </c>
      <c r="I18" s="33">
        <f t="shared" si="4"/>
        <v>0</v>
      </c>
      <c r="J18" s="33">
        <f t="shared" si="4"/>
        <v>0</v>
      </c>
      <c r="K18" s="82" t="str">
        <f t="shared" si="2"/>
        <v/>
      </c>
      <c r="L18" s="83">
        <f>B18+'９月'!L18</f>
        <v>0</v>
      </c>
      <c r="M18" s="84">
        <f>I18+'９月'!M18</f>
        <v>0</v>
      </c>
      <c r="N18" s="28">
        <f>J18+'９月'!N18</f>
        <v>0</v>
      </c>
      <c r="O18" s="25" t="str">
        <f t="shared" si="5"/>
        <v/>
      </c>
      <c r="P18" s="108" t="str">
        <f t="shared" si="3"/>
        <v/>
      </c>
      <c r="Q18" s="95">
        <f>R18+'９月'!Q18</f>
        <v>0</v>
      </c>
      <c r="R18" s="95">
        <v>0</v>
      </c>
    </row>
    <row r="19" spans="1:18" ht="30.75" customHeight="1" thickTop="1" x14ac:dyDescent="0.15">
      <c r="A19" s="35" t="s">
        <v>15</v>
      </c>
      <c r="B19" s="36">
        <f>SUM(B3:B18)</f>
        <v>0</v>
      </c>
      <c r="C19" s="37">
        <f>SUM(C3:C18)</f>
        <v>0</v>
      </c>
      <c r="D19" s="37">
        <f>SUM(D3:D18)</f>
        <v>0</v>
      </c>
      <c r="E19" s="25" t="str">
        <f>IF(ISERROR(D19/C19),"",D19/C19)</f>
        <v/>
      </c>
      <c r="F19" s="37">
        <f>SUM(F3:F18)</f>
        <v>0</v>
      </c>
      <c r="G19" s="37">
        <f>SUM(G3:G18)</f>
        <v>0</v>
      </c>
      <c r="H19" s="79" t="str">
        <f>IF(ISERROR(G19/F19),"",G19/F19)</f>
        <v/>
      </c>
      <c r="I19" s="37">
        <f>SUM(I3:I18)</f>
        <v>0</v>
      </c>
      <c r="J19" s="37">
        <f>SUM(J3:J18)</f>
        <v>0</v>
      </c>
      <c r="K19" s="26" t="str">
        <f t="shared" si="2"/>
        <v/>
      </c>
      <c r="L19" s="38"/>
      <c r="M19" s="39"/>
      <c r="N19" s="39"/>
      <c r="O19" s="39"/>
      <c r="P19" s="40"/>
      <c r="Q19" s="95">
        <f>SUM(Q3:Q18)</f>
        <v>310843</v>
      </c>
      <c r="R19" s="95">
        <f>SUM(R3:R18)</f>
        <v>63802</v>
      </c>
    </row>
    <row r="20" spans="1:18" ht="30.75" customHeight="1" x14ac:dyDescent="0.15">
      <c r="A20" s="41" t="s">
        <v>23</v>
      </c>
      <c r="B20" s="42">
        <v>5</v>
      </c>
      <c r="C20" s="43">
        <v>22861</v>
      </c>
      <c r="D20" s="112">
        <v>20859</v>
      </c>
      <c r="E20" s="111">
        <v>0.91242727789685496</v>
      </c>
      <c r="F20" s="112">
        <v>44430</v>
      </c>
      <c r="G20" s="112">
        <v>42943</v>
      </c>
      <c r="H20" s="113">
        <v>0.96653162277740268</v>
      </c>
      <c r="I20" s="43">
        <v>67291</v>
      </c>
      <c r="J20" s="43">
        <v>63802</v>
      </c>
      <c r="K20" s="109">
        <v>0.94815056991276692</v>
      </c>
      <c r="L20" s="45"/>
      <c r="M20" s="46"/>
      <c r="N20" s="46"/>
      <c r="O20" s="46"/>
      <c r="P20" s="47"/>
    </row>
    <row r="21" spans="1:18" s="55" customFormat="1" ht="30.75" customHeight="1" thickBot="1" x14ac:dyDescent="0.2">
      <c r="A21" s="48" t="s">
        <v>33</v>
      </c>
      <c r="B21" s="34">
        <f t="shared" ref="B21:C21" si="6">IFERROR(B19/B20,"")</f>
        <v>0</v>
      </c>
      <c r="C21" s="34">
        <f t="shared" si="6"/>
        <v>0</v>
      </c>
      <c r="D21" s="34">
        <f>IFERROR(D19/D20,"")</f>
        <v>0</v>
      </c>
      <c r="E21" s="107"/>
      <c r="F21" s="104">
        <f>IFERROR(F19/F20,"")</f>
        <v>0</v>
      </c>
      <c r="G21" s="104">
        <f>IFERROR(G19/G20,"")</f>
        <v>0</v>
      </c>
      <c r="H21" s="107"/>
      <c r="I21" s="104">
        <f>IFERROR(I19/I20,"")</f>
        <v>0</v>
      </c>
      <c r="J21" s="104">
        <f>IFERROR(J19/J20,"")</f>
        <v>0</v>
      </c>
      <c r="K21" s="50"/>
      <c r="L21" s="92"/>
      <c r="M21" s="93"/>
      <c r="N21" s="93"/>
      <c r="O21" s="93"/>
      <c r="P21" s="94"/>
      <c r="Q21" s="73"/>
      <c r="R21" s="73"/>
    </row>
    <row r="22" spans="1:18" ht="30.75" customHeight="1" x14ac:dyDescent="0.15">
      <c r="A22" s="56" t="s">
        <v>16</v>
      </c>
      <c r="B22" s="57">
        <f>B19+'９月'!B22</f>
        <v>10</v>
      </c>
      <c r="C22" s="58">
        <f>C19+'９月'!C22</f>
        <v>13903</v>
      </c>
      <c r="D22" s="58">
        <f>D19+'９月'!D22</f>
        <v>13598</v>
      </c>
      <c r="E22" s="59">
        <f>IF(ISERROR(D22/C22),"  ",(D22/C22))</f>
        <v>0.97806228871466594</v>
      </c>
      <c r="F22" s="58">
        <f>F19+'９月'!F22</f>
        <v>100899</v>
      </c>
      <c r="G22" s="58">
        <f>G19+'９月'!G22</f>
        <v>95793</v>
      </c>
      <c r="H22" s="59">
        <f>IF(ISERROR(G22/F22),"  ",(G22/F22))</f>
        <v>0.94939493949394937</v>
      </c>
      <c r="I22" s="60"/>
      <c r="J22" s="61"/>
      <c r="K22" s="62"/>
      <c r="L22" s="88">
        <f>SUM(L3:L18)</f>
        <v>10</v>
      </c>
      <c r="M22" s="58">
        <f>SUM(M3:M18)</f>
        <v>114802</v>
      </c>
      <c r="N22" s="58">
        <f>SUM(N3:N18)</f>
        <v>109391</v>
      </c>
      <c r="O22" s="87">
        <f>IF(ISERROR(N22/M22),"",N22/M22)</f>
        <v>0.95286667479660636</v>
      </c>
      <c r="P22" s="102">
        <f>IF(ISERROR(N22/Q19),"  ",(N22/Q19))</f>
        <v>0.35191720579199148</v>
      </c>
    </row>
    <row r="23" spans="1:18" ht="30.75" customHeight="1" x14ac:dyDescent="0.15">
      <c r="A23" s="41" t="s">
        <v>24</v>
      </c>
      <c r="B23" s="42">
        <f>B20+'９月'!B23</f>
        <v>28</v>
      </c>
      <c r="C23" s="116">
        <f>C20+'９月'!C23</f>
        <v>86772</v>
      </c>
      <c r="D23" s="116">
        <f>D20+'９月'!D23</f>
        <v>81105</v>
      </c>
      <c r="E23" s="44">
        <f>IF(ISERROR(D23/C23),"",D23/C23)</f>
        <v>0.93469091411976213</v>
      </c>
      <c r="F23" s="43">
        <f>F20+'９月'!F23</f>
        <v>238478</v>
      </c>
      <c r="G23" s="43">
        <f>G20+'９月'!G23</f>
        <v>229738</v>
      </c>
      <c r="H23" s="111">
        <f>IF(ISERROR(G23/F23),"  ",(G23/F23))</f>
        <v>0.96335091706572518</v>
      </c>
      <c r="I23" s="63"/>
      <c r="J23" s="64"/>
      <c r="K23" s="65"/>
      <c r="L23" s="89">
        <f>B23</f>
        <v>28</v>
      </c>
      <c r="M23" s="90">
        <f>C23+F23</f>
        <v>325250</v>
      </c>
      <c r="N23" s="90">
        <f>D23+G23</f>
        <v>310843</v>
      </c>
      <c r="O23" s="66">
        <f>IF(ISERROR(N23/M23),"",N23/M23)</f>
        <v>0.95570484242890086</v>
      </c>
      <c r="P23" s="85"/>
    </row>
    <row r="24" spans="1:18" s="55" customFormat="1" ht="30.75" customHeight="1" thickBot="1" x14ac:dyDescent="0.2">
      <c r="A24" s="67" t="s">
        <v>31</v>
      </c>
      <c r="B24" s="68">
        <f t="shared" ref="B24:C24" si="7">IFERROR(B22/B23,"")</f>
        <v>0.35714285714285715</v>
      </c>
      <c r="C24" s="68">
        <f t="shared" si="7"/>
        <v>0.16022449638132116</v>
      </c>
      <c r="D24" s="110">
        <f>IFERROR(D22/D23,"")</f>
        <v>0.1676592072005425</v>
      </c>
      <c r="E24" s="107"/>
      <c r="F24" s="106">
        <f>IFERROR(F22/F23,"")</f>
        <v>0.42309563146286033</v>
      </c>
      <c r="G24" s="106">
        <f>IFERROR(G22/G23,"")</f>
        <v>0.41696628333144714</v>
      </c>
      <c r="H24" s="49"/>
      <c r="I24" s="69"/>
      <c r="J24" s="52"/>
      <c r="K24" s="70"/>
      <c r="L24" s="106">
        <f>IFERROR(L22/L23,"")</f>
        <v>0.35714285714285715</v>
      </c>
      <c r="M24" s="106">
        <f t="shared" ref="M24:N24" si="8">IFERROR(M22/M23,"")</f>
        <v>0.35296541122213682</v>
      </c>
      <c r="N24" s="106">
        <f t="shared" si="8"/>
        <v>0.35191720579199148</v>
      </c>
      <c r="O24" s="71"/>
      <c r="P24" s="72"/>
      <c r="Q24" s="73"/>
      <c r="R24" s="73"/>
    </row>
  </sheetData>
  <phoneticPr fontId="2"/>
  <pageMargins left="0.39370078740157483" right="0.39370078740157483" top="0.98425196850393704" bottom="0.98425196850393704" header="0.51181102362204722" footer="0.51181102362204722"/>
  <pageSetup paperSize="9" scale="67" orientation="landscape" r:id="rId1"/>
  <headerFooter alignWithMargins="0">
    <oddHeader>&amp;C令和８年&amp;A</oddHeader>
    <oddFooter>&amp;F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2111111111"/>
  <dimension ref="A1:R24"/>
  <sheetViews>
    <sheetView showZeros="0" view="pageBreakPreview" zoomScale="90" zoomScaleNormal="85" zoomScaleSheetLayoutView="90" workbookViewId="0">
      <selection activeCell="D5" sqref="D5"/>
    </sheetView>
  </sheetViews>
  <sheetFormatPr defaultColWidth="9" defaultRowHeight="27" customHeight="1" x14ac:dyDescent="0.15"/>
  <cols>
    <col min="1" max="1" width="17.625" style="12" customWidth="1"/>
    <col min="2" max="2" width="9.125" style="12" customWidth="1"/>
    <col min="3" max="4" width="10.125" style="73" customWidth="1"/>
    <col min="5" max="5" width="10.125" style="55" customWidth="1"/>
    <col min="6" max="7" width="10.125" style="73" customWidth="1"/>
    <col min="8" max="8" width="10.125" style="55" customWidth="1"/>
    <col min="9" max="10" width="10.125" style="73" customWidth="1"/>
    <col min="11" max="11" width="10.125" style="55" customWidth="1"/>
    <col min="12" max="15" width="10.125" style="73" customWidth="1"/>
    <col min="16" max="16" width="11" style="73" customWidth="1"/>
    <col min="17" max="18" width="9" style="73"/>
    <col min="19" max="16384" width="9" style="12"/>
  </cols>
  <sheetData>
    <row r="1" spans="1:18" ht="27" customHeight="1" x14ac:dyDescent="0.15">
      <c r="A1" s="1"/>
      <c r="B1" s="2"/>
      <c r="C1" s="3"/>
      <c r="D1" s="4" t="s">
        <v>19</v>
      </c>
      <c r="E1" s="5"/>
      <c r="F1" s="3"/>
      <c r="G1" s="4" t="s">
        <v>20</v>
      </c>
      <c r="H1" s="5"/>
      <c r="I1" s="3"/>
      <c r="J1" s="4" t="s">
        <v>21</v>
      </c>
      <c r="K1" s="6"/>
      <c r="L1" s="7"/>
      <c r="M1" s="8"/>
      <c r="N1" s="9" t="s">
        <v>22</v>
      </c>
      <c r="O1" s="10"/>
      <c r="P1" s="11" t="s">
        <v>17</v>
      </c>
    </row>
    <row r="2" spans="1:18" s="21" customFormat="1" ht="30.75" customHeight="1" x14ac:dyDescent="0.15">
      <c r="A2" s="13" t="s">
        <v>0</v>
      </c>
      <c r="B2" s="14" t="s">
        <v>12</v>
      </c>
      <c r="C2" s="15" t="s">
        <v>25</v>
      </c>
      <c r="D2" s="15" t="s">
        <v>13</v>
      </c>
      <c r="E2" s="16" t="s">
        <v>14</v>
      </c>
      <c r="F2" s="15" t="s">
        <v>25</v>
      </c>
      <c r="G2" s="15" t="s">
        <v>13</v>
      </c>
      <c r="H2" s="16" t="s">
        <v>14</v>
      </c>
      <c r="I2" s="15" t="s">
        <v>25</v>
      </c>
      <c r="J2" s="15" t="s">
        <v>13</v>
      </c>
      <c r="K2" s="17" t="s">
        <v>14</v>
      </c>
      <c r="L2" s="18" t="s">
        <v>12</v>
      </c>
      <c r="M2" s="19" t="s">
        <v>25</v>
      </c>
      <c r="N2" s="15" t="s">
        <v>13</v>
      </c>
      <c r="O2" s="15" t="s">
        <v>14</v>
      </c>
      <c r="P2" s="20" t="s">
        <v>18</v>
      </c>
      <c r="Q2" s="97" t="s">
        <v>34</v>
      </c>
      <c r="R2" s="97" t="s">
        <v>35</v>
      </c>
    </row>
    <row r="3" spans="1:18" s="30" customFormat="1" ht="30.75" customHeight="1" x14ac:dyDescent="0.15">
      <c r="A3" s="100" t="s">
        <v>1</v>
      </c>
      <c r="B3" s="23"/>
      <c r="C3" s="24"/>
      <c r="D3" s="24"/>
      <c r="E3" s="25" t="str">
        <f t="shared" ref="E3:E18" si="0">IF(ISERROR(D3/C3),"",D3/C3)</f>
        <v/>
      </c>
      <c r="F3" s="24"/>
      <c r="G3" s="24"/>
      <c r="H3" s="25" t="str">
        <f t="shared" ref="H3:H18" si="1">IF(ISERROR(G3/F3),"",G3/F3)</f>
        <v/>
      </c>
      <c r="I3" s="24">
        <f>C3+F3</f>
        <v>0</v>
      </c>
      <c r="J3" s="24">
        <f>D3+G3</f>
        <v>0</v>
      </c>
      <c r="K3" s="26" t="str">
        <f t="shared" ref="K3:K19" si="2">IF(ISERROR(J3/I3),"",J3/I3)</f>
        <v/>
      </c>
      <c r="L3" s="27">
        <f>B3+'１０月'!L3</f>
        <v>1</v>
      </c>
      <c r="M3" s="28">
        <f>I3+'１０月'!M3</f>
        <v>22938</v>
      </c>
      <c r="N3" s="28">
        <f>J3+'１０月'!N3</f>
        <v>22328</v>
      </c>
      <c r="O3" s="29">
        <f>IF(ISERROR(N3/M3),"",N3/M3)</f>
        <v>0.97340657424361321</v>
      </c>
      <c r="P3" s="103">
        <f t="shared" ref="P3:P18" si="3">IF(ISERROR(N3/Q3),"",N3/Q3)</f>
        <v>0.23585583301643639</v>
      </c>
      <c r="Q3" s="95">
        <f>R3+'１０月'!Q3</f>
        <v>94668</v>
      </c>
      <c r="R3" s="95">
        <v>9641</v>
      </c>
    </row>
    <row r="4" spans="1:18" s="30" customFormat="1" ht="30.75" customHeight="1" x14ac:dyDescent="0.15">
      <c r="A4" s="100" t="s">
        <v>37</v>
      </c>
      <c r="B4" s="23"/>
      <c r="C4" s="24"/>
      <c r="D4" s="24"/>
      <c r="E4" s="25" t="str">
        <f t="shared" si="0"/>
        <v/>
      </c>
      <c r="F4" s="24"/>
      <c r="G4" s="24"/>
      <c r="H4" s="25" t="str">
        <f t="shared" si="1"/>
        <v/>
      </c>
      <c r="I4" s="24">
        <f t="shared" ref="I4:J18" si="4">C4+F4</f>
        <v>0</v>
      </c>
      <c r="J4" s="24">
        <f t="shared" si="4"/>
        <v>0</v>
      </c>
      <c r="K4" s="26" t="str">
        <f t="shared" si="2"/>
        <v/>
      </c>
      <c r="L4" s="27">
        <f>B4+'１０月'!L4</f>
        <v>3</v>
      </c>
      <c r="M4" s="28">
        <f>I4+'１０月'!M4</f>
        <v>24539</v>
      </c>
      <c r="N4" s="28">
        <f>J4+'１０月'!N4</f>
        <v>24038</v>
      </c>
      <c r="O4" s="29">
        <f>IF(ISERROR(N4/M4),"",N4/M4)</f>
        <v>0.97958352011084393</v>
      </c>
      <c r="P4" s="103">
        <f t="shared" si="3"/>
        <v>0.42442219750339882</v>
      </c>
      <c r="Q4" s="95">
        <f>R4+'１０月'!Q4</f>
        <v>56637</v>
      </c>
      <c r="R4" s="95">
        <v>0</v>
      </c>
    </row>
    <row r="5" spans="1:18" s="30" customFormat="1" ht="30.75" customHeight="1" x14ac:dyDescent="0.15">
      <c r="A5" s="100" t="s">
        <v>39</v>
      </c>
      <c r="B5" s="23"/>
      <c r="C5" s="24"/>
      <c r="D5" s="24"/>
      <c r="E5" s="25" t="str">
        <f t="shared" si="0"/>
        <v/>
      </c>
      <c r="F5" s="24"/>
      <c r="G5" s="24"/>
      <c r="H5" s="25" t="str">
        <f t="shared" si="1"/>
        <v/>
      </c>
      <c r="I5" s="24">
        <f t="shared" si="4"/>
        <v>0</v>
      </c>
      <c r="J5" s="24">
        <f t="shared" si="4"/>
        <v>0</v>
      </c>
      <c r="K5" s="26" t="str">
        <f t="shared" si="2"/>
        <v/>
      </c>
      <c r="L5" s="27">
        <f>B5+'１０月'!L5</f>
        <v>0</v>
      </c>
      <c r="M5" s="28">
        <f>I5+'１０月'!M5</f>
        <v>0</v>
      </c>
      <c r="N5" s="28">
        <f>J5+'１０月'!N5</f>
        <v>0</v>
      </c>
      <c r="O5" s="29" t="str">
        <f t="shared" ref="O5:O18" si="5">IF(ISERROR(N5/M5),"",N5/M5)</f>
        <v/>
      </c>
      <c r="P5" s="103" t="str">
        <f t="shared" si="3"/>
        <v/>
      </c>
      <c r="Q5" s="95">
        <f>R5+'１０月'!Q5</f>
        <v>0</v>
      </c>
      <c r="R5" s="95">
        <v>0</v>
      </c>
    </row>
    <row r="6" spans="1:18" s="30" customFormat="1" ht="30.75" customHeight="1" x14ac:dyDescent="0.15">
      <c r="A6" s="100" t="s">
        <v>2</v>
      </c>
      <c r="B6" s="23"/>
      <c r="C6" s="24"/>
      <c r="D6" s="24"/>
      <c r="E6" s="25" t="str">
        <f t="shared" si="0"/>
        <v/>
      </c>
      <c r="F6" s="24"/>
      <c r="G6" s="24"/>
      <c r="H6" s="25" t="str">
        <f t="shared" si="1"/>
        <v/>
      </c>
      <c r="I6" s="24">
        <f t="shared" si="4"/>
        <v>0</v>
      </c>
      <c r="J6" s="24">
        <f t="shared" si="4"/>
        <v>0</v>
      </c>
      <c r="K6" s="26" t="str">
        <f t="shared" si="2"/>
        <v/>
      </c>
      <c r="L6" s="27">
        <f>B6+'１０月'!L6</f>
        <v>1</v>
      </c>
      <c r="M6" s="28">
        <f>I6+'１０月'!M6</f>
        <v>15387</v>
      </c>
      <c r="N6" s="28">
        <f>J6+'１０月'!N6</f>
        <v>14982</v>
      </c>
      <c r="O6" s="29">
        <f t="shared" si="5"/>
        <v>0.9736790797426399</v>
      </c>
      <c r="P6" s="103">
        <f t="shared" si="3"/>
        <v>0.46085699344796827</v>
      </c>
      <c r="Q6" s="95">
        <f>R6+'１０月'!Q6</f>
        <v>32509</v>
      </c>
      <c r="R6" s="95">
        <v>0</v>
      </c>
    </row>
    <row r="7" spans="1:18" s="30" customFormat="1" ht="30.75" customHeight="1" x14ac:dyDescent="0.15">
      <c r="A7" s="100" t="s">
        <v>3</v>
      </c>
      <c r="B7" s="23"/>
      <c r="C7" s="24"/>
      <c r="D7" s="24"/>
      <c r="E7" s="25" t="str">
        <f t="shared" si="0"/>
        <v/>
      </c>
      <c r="F7" s="24"/>
      <c r="G7" s="24"/>
      <c r="H7" s="25" t="str">
        <f t="shared" si="1"/>
        <v/>
      </c>
      <c r="I7" s="24">
        <f t="shared" si="4"/>
        <v>0</v>
      </c>
      <c r="J7" s="24">
        <f t="shared" si="4"/>
        <v>0</v>
      </c>
      <c r="K7" s="26" t="str">
        <f t="shared" si="2"/>
        <v/>
      </c>
      <c r="L7" s="27">
        <f>B7+'１０月'!L7</f>
        <v>2</v>
      </c>
      <c r="M7" s="28">
        <f>I7+'１０月'!M7</f>
        <v>2996</v>
      </c>
      <c r="N7" s="28">
        <f>J7+'１０月'!N7</f>
        <v>2850</v>
      </c>
      <c r="O7" s="29">
        <f t="shared" si="5"/>
        <v>0.95126835781041386</v>
      </c>
      <c r="P7" s="103">
        <f t="shared" si="3"/>
        <v>0.68410945751320207</v>
      </c>
      <c r="Q7" s="95">
        <f>R7+'１０月'!Q7</f>
        <v>4166</v>
      </c>
      <c r="R7" s="95">
        <v>0</v>
      </c>
    </row>
    <row r="8" spans="1:18" s="30" customFormat="1" ht="30.75" customHeight="1" x14ac:dyDescent="0.15">
      <c r="A8" s="100" t="s">
        <v>27</v>
      </c>
      <c r="B8" s="23"/>
      <c r="C8" s="24"/>
      <c r="D8" s="24"/>
      <c r="E8" s="25" t="str">
        <f t="shared" si="0"/>
        <v/>
      </c>
      <c r="F8" s="24"/>
      <c r="G8" s="24"/>
      <c r="H8" s="25" t="str">
        <f t="shared" si="1"/>
        <v/>
      </c>
      <c r="I8" s="24">
        <f t="shared" si="4"/>
        <v>0</v>
      </c>
      <c r="J8" s="24">
        <f t="shared" si="4"/>
        <v>0</v>
      </c>
      <c r="K8" s="26" t="str">
        <f t="shared" si="2"/>
        <v/>
      </c>
      <c r="L8" s="27">
        <f>B8+'１０月'!L8</f>
        <v>0</v>
      </c>
      <c r="M8" s="28">
        <f>I8+'１０月'!M8</f>
        <v>0</v>
      </c>
      <c r="N8" s="28">
        <f>J8+'１０月'!N8</f>
        <v>0</v>
      </c>
      <c r="O8" s="29" t="str">
        <f t="shared" si="5"/>
        <v/>
      </c>
      <c r="P8" s="103">
        <f t="shared" si="3"/>
        <v>0</v>
      </c>
      <c r="Q8" s="95">
        <f>R8+'１０月'!Q8</f>
        <v>10328</v>
      </c>
      <c r="R8" s="95">
        <v>10328</v>
      </c>
    </row>
    <row r="9" spans="1:18" s="30" customFormat="1" ht="30.75" customHeight="1" x14ac:dyDescent="0.15">
      <c r="A9" s="100" t="s">
        <v>28</v>
      </c>
      <c r="B9" s="23"/>
      <c r="C9" s="24"/>
      <c r="D9" s="24"/>
      <c r="E9" s="25" t="str">
        <f>IF(ISERROR(D9/C9),"",D9/C9)</f>
        <v/>
      </c>
      <c r="F9" s="24"/>
      <c r="G9" s="24"/>
      <c r="H9" s="25" t="str">
        <f>IF(ISERROR(G9/F9),"",G9/F9)</f>
        <v/>
      </c>
      <c r="I9" s="24">
        <f t="shared" si="4"/>
        <v>0</v>
      </c>
      <c r="J9" s="24">
        <f t="shared" si="4"/>
        <v>0</v>
      </c>
      <c r="K9" s="26" t="str">
        <f>IF(ISERROR(J9/I9),"",J9/I9)</f>
        <v/>
      </c>
      <c r="L9" s="27">
        <f>B9+'１０月'!L9</f>
        <v>0</v>
      </c>
      <c r="M9" s="28">
        <f>I9+'１０月'!M9</f>
        <v>0</v>
      </c>
      <c r="N9" s="28">
        <f>J9+'１０月'!N9</f>
        <v>0</v>
      </c>
      <c r="O9" s="29" t="str">
        <f t="shared" si="5"/>
        <v/>
      </c>
      <c r="P9" s="103" t="str">
        <f t="shared" si="3"/>
        <v/>
      </c>
      <c r="Q9" s="95">
        <f>R9+'１０月'!Q9</f>
        <v>0</v>
      </c>
      <c r="R9" s="95">
        <v>0</v>
      </c>
    </row>
    <row r="10" spans="1:18" s="30" customFormat="1" ht="30.75" customHeight="1" x14ac:dyDescent="0.15">
      <c r="A10" s="100" t="s">
        <v>4</v>
      </c>
      <c r="B10" s="23"/>
      <c r="C10" s="24"/>
      <c r="D10" s="24"/>
      <c r="E10" s="25" t="str">
        <f t="shared" si="0"/>
        <v/>
      </c>
      <c r="F10" s="24"/>
      <c r="G10" s="24"/>
      <c r="H10" s="25" t="str">
        <f t="shared" si="1"/>
        <v/>
      </c>
      <c r="I10" s="24">
        <f t="shared" si="4"/>
        <v>0</v>
      </c>
      <c r="J10" s="24">
        <f t="shared" si="4"/>
        <v>0</v>
      </c>
      <c r="K10" s="26" t="str">
        <f t="shared" si="2"/>
        <v/>
      </c>
      <c r="L10" s="27">
        <f>B10+'１０月'!L10</f>
        <v>0</v>
      </c>
      <c r="M10" s="28">
        <f>I10+'１０月'!M10</f>
        <v>0</v>
      </c>
      <c r="N10" s="28">
        <f>J10+'１０月'!N10</f>
        <v>0</v>
      </c>
      <c r="O10" s="29" t="str">
        <f t="shared" si="5"/>
        <v/>
      </c>
      <c r="P10" s="103">
        <f t="shared" si="3"/>
        <v>0</v>
      </c>
      <c r="Q10" s="95">
        <f>R10+'１０月'!Q10</f>
        <v>9329</v>
      </c>
      <c r="R10" s="95">
        <v>0</v>
      </c>
    </row>
    <row r="11" spans="1:18" s="30" customFormat="1" ht="30.75" customHeight="1" x14ac:dyDescent="0.15">
      <c r="A11" s="100" t="s">
        <v>5</v>
      </c>
      <c r="B11" s="23"/>
      <c r="C11" s="24"/>
      <c r="D11" s="24"/>
      <c r="E11" s="25" t="str">
        <f t="shared" si="0"/>
        <v/>
      </c>
      <c r="F11" s="24"/>
      <c r="G11" s="24"/>
      <c r="H11" s="25" t="str">
        <f t="shared" si="1"/>
        <v/>
      </c>
      <c r="I11" s="24">
        <f t="shared" si="4"/>
        <v>0</v>
      </c>
      <c r="J11" s="24">
        <f t="shared" si="4"/>
        <v>0</v>
      </c>
      <c r="K11" s="26" t="str">
        <f t="shared" si="2"/>
        <v/>
      </c>
      <c r="L11" s="27">
        <f>B11+'１０月'!L11</f>
        <v>0</v>
      </c>
      <c r="M11" s="28">
        <f>I11+'１０月'!M11</f>
        <v>0</v>
      </c>
      <c r="N11" s="28">
        <f>J11+'１０月'!N11</f>
        <v>0</v>
      </c>
      <c r="O11" s="29" t="str">
        <f t="shared" si="5"/>
        <v/>
      </c>
      <c r="P11" s="103" t="str">
        <f t="shared" si="3"/>
        <v/>
      </c>
      <c r="Q11" s="95">
        <f>R11+'１０月'!Q11</f>
        <v>0</v>
      </c>
      <c r="R11" s="95">
        <v>0</v>
      </c>
    </row>
    <row r="12" spans="1:18" s="30" customFormat="1" ht="30.75" customHeight="1" x14ac:dyDescent="0.15">
      <c r="A12" s="100" t="s">
        <v>6</v>
      </c>
      <c r="B12" s="23"/>
      <c r="C12" s="24"/>
      <c r="D12" s="24"/>
      <c r="E12" s="25" t="str">
        <f t="shared" si="0"/>
        <v/>
      </c>
      <c r="F12" s="24"/>
      <c r="G12" s="24"/>
      <c r="H12" s="25" t="str">
        <f t="shared" si="1"/>
        <v/>
      </c>
      <c r="I12" s="24">
        <f t="shared" si="4"/>
        <v>0</v>
      </c>
      <c r="J12" s="24">
        <f t="shared" si="4"/>
        <v>0</v>
      </c>
      <c r="K12" s="26" t="str">
        <f t="shared" si="2"/>
        <v/>
      </c>
      <c r="L12" s="27">
        <f>B12+'１０月'!L12</f>
        <v>0</v>
      </c>
      <c r="M12" s="28">
        <f>I12+'１０月'!M12</f>
        <v>0</v>
      </c>
      <c r="N12" s="28">
        <f>J12+'１０月'!N12</f>
        <v>0</v>
      </c>
      <c r="O12" s="29" t="str">
        <f t="shared" si="5"/>
        <v/>
      </c>
      <c r="P12" s="103" t="str">
        <f t="shared" si="3"/>
        <v/>
      </c>
      <c r="Q12" s="95">
        <f>R12+'１０月'!Q12</f>
        <v>0</v>
      </c>
      <c r="R12" s="95">
        <v>0</v>
      </c>
    </row>
    <row r="13" spans="1:18" s="30" customFormat="1" ht="30.75" customHeight="1" x14ac:dyDescent="0.15">
      <c r="A13" s="100" t="s">
        <v>26</v>
      </c>
      <c r="B13" s="23"/>
      <c r="C13" s="24"/>
      <c r="D13" s="24"/>
      <c r="E13" s="25" t="str">
        <f t="shared" si="0"/>
        <v/>
      </c>
      <c r="F13" s="24"/>
      <c r="G13" s="24"/>
      <c r="H13" s="25" t="str">
        <f t="shared" si="1"/>
        <v/>
      </c>
      <c r="I13" s="24">
        <f t="shared" si="4"/>
        <v>0</v>
      </c>
      <c r="J13" s="24">
        <f t="shared" si="4"/>
        <v>0</v>
      </c>
      <c r="K13" s="26" t="str">
        <f t="shared" si="2"/>
        <v/>
      </c>
      <c r="L13" s="27">
        <f>B13+'１０月'!L13</f>
        <v>1</v>
      </c>
      <c r="M13" s="28">
        <f>I13+'１０月'!M13</f>
        <v>25487</v>
      </c>
      <c r="N13" s="28">
        <f>J13+'１０月'!N13</f>
        <v>24670</v>
      </c>
      <c r="O13" s="29">
        <f t="shared" si="5"/>
        <v>0.9679444422646839</v>
      </c>
      <c r="P13" s="103">
        <f t="shared" si="3"/>
        <v>0.25095877033254327</v>
      </c>
      <c r="Q13" s="95">
        <f>R13+'１０月'!Q13</f>
        <v>98303</v>
      </c>
      <c r="R13" s="95">
        <v>21733</v>
      </c>
    </row>
    <row r="14" spans="1:18" s="30" customFormat="1" ht="30.75" customHeight="1" x14ac:dyDescent="0.15">
      <c r="A14" s="100" t="s">
        <v>7</v>
      </c>
      <c r="B14" s="23"/>
      <c r="C14" s="24"/>
      <c r="D14" s="24"/>
      <c r="E14" s="25" t="str">
        <f t="shared" si="0"/>
        <v/>
      </c>
      <c r="F14" s="24"/>
      <c r="G14" s="24"/>
      <c r="H14" s="25" t="str">
        <f t="shared" si="1"/>
        <v/>
      </c>
      <c r="I14" s="24">
        <f t="shared" si="4"/>
        <v>0</v>
      </c>
      <c r="J14" s="24">
        <f t="shared" si="4"/>
        <v>0</v>
      </c>
      <c r="K14" s="26" t="str">
        <f t="shared" si="2"/>
        <v/>
      </c>
      <c r="L14" s="27">
        <f>B14+'１０月'!L14</f>
        <v>1</v>
      </c>
      <c r="M14" s="28">
        <f>I14+'１０月'!M14</f>
        <v>5715</v>
      </c>
      <c r="N14" s="28">
        <f>J14+'１０月'!N14</f>
        <v>3697</v>
      </c>
      <c r="O14" s="29">
        <f t="shared" si="5"/>
        <v>0.64689413823272091</v>
      </c>
      <c r="P14" s="103">
        <f t="shared" si="3"/>
        <v>0.2374133059337272</v>
      </c>
      <c r="Q14" s="95">
        <f>R14+'１０月'!Q14</f>
        <v>15572</v>
      </c>
      <c r="R14" s="95">
        <v>0</v>
      </c>
    </row>
    <row r="15" spans="1:18" s="30" customFormat="1" ht="30.75" customHeight="1" x14ac:dyDescent="0.15">
      <c r="A15" s="100" t="s">
        <v>8</v>
      </c>
      <c r="B15" s="23"/>
      <c r="C15" s="24"/>
      <c r="D15" s="24"/>
      <c r="E15" s="25" t="str">
        <f t="shared" si="0"/>
        <v/>
      </c>
      <c r="F15" s="24"/>
      <c r="G15" s="24"/>
      <c r="H15" s="25" t="str">
        <f t="shared" si="1"/>
        <v/>
      </c>
      <c r="I15" s="24">
        <f t="shared" si="4"/>
        <v>0</v>
      </c>
      <c r="J15" s="24">
        <f t="shared" si="4"/>
        <v>0</v>
      </c>
      <c r="K15" s="26" t="str">
        <f t="shared" si="2"/>
        <v/>
      </c>
      <c r="L15" s="27">
        <f>B15+'１０月'!L15</f>
        <v>0</v>
      </c>
      <c r="M15" s="28">
        <f>I15+'１０月'!M15</f>
        <v>0</v>
      </c>
      <c r="N15" s="28">
        <f>J15+'１０月'!N15</f>
        <v>0</v>
      </c>
      <c r="O15" s="29" t="str">
        <f t="shared" si="5"/>
        <v/>
      </c>
      <c r="P15" s="103" t="str">
        <f t="shared" si="3"/>
        <v/>
      </c>
      <c r="Q15" s="95">
        <f>R15+'１０月'!Q15</f>
        <v>0</v>
      </c>
      <c r="R15" s="95">
        <v>0</v>
      </c>
    </row>
    <row r="16" spans="1:18" s="30" customFormat="1" ht="30.75" customHeight="1" x14ac:dyDescent="0.15">
      <c r="A16" s="100" t="s">
        <v>9</v>
      </c>
      <c r="B16" s="23"/>
      <c r="C16" s="24"/>
      <c r="D16" s="24"/>
      <c r="E16" s="25" t="str">
        <f t="shared" si="0"/>
        <v/>
      </c>
      <c r="F16" s="24"/>
      <c r="G16" s="24"/>
      <c r="H16" s="25" t="str">
        <f t="shared" si="1"/>
        <v/>
      </c>
      <c r="I16" s="24">
        <f t="shared" si="4"/>
        <v>0</v>
      </c>
      <c r="J16" s="24">
        <f t="shared" si="4"/>
        <v>0</v>
      </c>
      <c r="K16" s="26" t="str">
        <f t="shared" si="2"/>
        <v/>
      </c>
      <c r="L16" s="27">
        <f>B16+'１０月'!L16</f>
        <v>0</v>
      </c>
      <c r="M16" s="28">
        <f>I16+'１０月'!M16</f>
        <v>0</v>
      </c>
      <c r="N16" s="28">
        <f>J16+'１０月'!N16</f>
        <v>0</v>
      </c>
      <c r="O16" s="29" t="str">
        <f t="shared" si="5"/>
        <v/>
      </c>
      <c r="P16" s="103" t="str">
        <f t="shared" si="3"/>
        <v/>
      </c>
      <c r="Q16" s="95">
        <f>R16+'１０月'!Q16</f>
        <v>0</v>
      </c>
      <c r="R16" s="95">
        <v>0</v>
      </c>
    </row>
    <row r="17" spans="1:18" s="30" customFormat="1" ht="30.75" customHeight="1" x14ac:dyDescent="0.15">
      <c r="A17" s="100" t="s">
        <v>10</v>
      </c>
      <c r="B17" s="23"/>
      <c r="C17" s="24"/>
      <c r="D17" s="24"/>
      <c r="E17" s="25" t="str">
        <f t="shared" si="0"/>
        <v/>
      </c>
      <c r="F17" s="24"/>
      <c r="G17" s="24"/>
      <c r="H17" s="25" t="str">
        <f t="shared" si="1"/>
        <v/>
      </c>
      <c r="I17" s="24">
        <f t="shared" si="4"/>
        <v>0</v>
      </c>
      <c r="J17" s="24">
        <f t="shared" si="4"/>
        <v>0</v>
      </c>
      <c r="K17" s="26" t="str">
        <f t="shared" si="2"/>
        <v/>
      </c>
      <c r="L17" s="27">
        <f>B17+'１０月'!L17</f>
        <v>1</v>
      </c>
      <c r="M17" s="28">
        <f>I17+'１０月'!M17</f>
        <v>17740</v>
      </c>
      <c r="N17" s="28">
        <f>J17+'１０月'!N17</f>
        <v>16826</v>
      </c>
      <c r="O17" s="29">
        <f t="shared" si="5"/>
        <v>0.94847801578354007</v>
      </c>
      <c r="P17" s="103">
        <f t="shared" si="3"/>
        <v>0.35796953450770147</v>
      </c>
      <c r="Q17" s="95">
        <f>R17+'１０月'!Q17</f>
        <v>47004</v>
      </c>
      <c r="R17" s="95">
        <v>15971</v>
      </c>
    </row>
    <row r="18" spans="1:18" s="30" customFormat="1" ht="30.75" customHeight="1" thickBot="1" x14ac:dyDescent="0.2">
      <c r="A18" s="101" t="s">
        <v>11</v>
      </c>
      <c r="B18" s="32"/>
      <c r="C18" s="33"/>
      <c r="D18" s="33"/>
      <c r="E18" s="33" t="str">
        <f t="shared" si="0"/>
        <v/>
      </c>
      <c r="F18" s="33"/>
      <c r="G18" s="33"/>
      <c r="H18" s="74" t="str">
        <f t="shared" si="1"/>
        <v/>
      </c>
      <c r="I18" s="33">
        <f t="shared" si="4"/>
        <v>0</v>
      </c>
      <c r="J18" s="33">
        <f t="shared" si="4"/>
        <v>0</v>
      </c>
      <c r="K18" s="82" t="str">
        <f t="shared" si="2"/>
        <v/>
      </c>
      <c r="L18" s="27">
        <f>B18+'１０月'!L18</f>
        <v>0</v>
      </c>
      <c r="M18" s="28">
        <f>I18+'１０月'!M18</f>
        <v>0</v>
      </c>
      <c r="N18" s="28">
        <f>J18+'１０月'!N18</f>
        <v>0</v>
      </c>
      <c r="O18" s="29" t="str">
        <f t="shared" si="5"/>
        <v/>
      </c>
      <c r="P18" s="108" t="str">
        <f t="shared" si="3"/>
        <v/>
      </c>
      <c r="Q18" s="95">
        <f>R18+'１０月'!Q18</f>
        <v>0</v>
      </c>
      <c r="R18" s="95">
        <v>0</v>
      </c>
    </row>
    <row r="19" spans="1:18" ht="30.75" customHeight="1" thickTop="1" x14ac:dyDescent="0.15">
      <c r="A19" s="35" t="s">
        <v>15</v>
      </c>
      <c r="B19" s="36">
        <f>SUM(B3:B18)</f>
        <v>0</v>
      </c>
      <c r="C19" s="37">
        <f>SUM(C3:C18)</f>
        <v>0</v>
      </c>
      <c r="D19" s="37">
        <f>SUM(D3:D18)</f>
        <v>0</v>
      </c>
      <c r="E19" s="25" t="str">
        <f>IF(ISERROR(D19/C19),"",D19/C19)</f>
        <v/>
      </c>
      <c r="F19" s="37">
        <f>SUM(F3:F18)</f>
        <v>0</v>
      </c>
      <c r="G19" s="37">
        <f>SUM(G3:G18)</f>
        <v>0</v>
      </c>
      <c r="H19" s="79" t="str">
        <f>IF(ISERROR(G19/F19),"",G19/F19)</f>
        <v/>
      </c>
      <c r="I19" s="37">
        <f>SUM(I3:I18)</f>
        <v>0</v>
      </c>
      <c r="J19" s="37">
        <f>SUM(J3:J18)</f>
        <v>0</v>
      </c>
      <c r="K19" s="26" t="str">
        <f t="shared" si="2"/>
        <v/>
      </c>
      <c r="L19" s="38"/>
      <c r="M19" s="39"/>
      <c r="N19" s="39"/>
      <c r="O19" s="39"/>
      <c r="P19" s="76"/>
      <c r="Q19" s="95">
        <f>SUM(Q3:Q18)</f>
        <v>368516</v>
      </c>
      <c r="R19" s="95">
        <f>SUM(R3:R18)</f>
        <v>57673</v>
      </c>
    </row>
    <row r="20" spans="1:18" ht="30.75" customHeight="1" x14ac:dyDescent="0.15">
      <c r="A20" s="41" t="s">
        <v>23</v>
      </c>
      <c r="B20" s="42">
        <v>6</v>
      </c>
      <c r="C20" s="43">
        <v>21376</v>
      </c>
      <c r="D20" s="112">
        <v>19969</v>
      </c>
      <c r="E20" s="111">
        <v>0.93417851796407181</v>
      </c>
      <c r="F20" s="112">
        <v>41436</v>
      </c>
      <c r="G20" s="112">
        <v>37704</v>
      </c>
      <c r="H20" s="113">
        <v>0.90993339125398209</v>
      </c>
      <c r="I20" s="43">
        <v>62812</v>
      </c>
      <c r="J20" s="43">
        <v>57673</v>
      </c>
      <c r="K20" s="109">
        <v>0.91818442335859385</v>
      </c>
      <c r="L20" s="45"/>
      <c r="M20" s="46"/>
      <c r="N20" s="46"/>
      <c r="O20" s="46"/>
      <c r="P20" s="78"/>
    </row>
    <row r="21" spans="1:18" s="55" customFormat="1" ht="30.75" customHeight="1" thickBot="1" x14ac:dyDescent="0.2">
      <c r="A21" s="48" t="s">
        <v>33</v>
      </c>
      <c r="B21" s="34">
        <f t="shared" ref="B21:C21" si="6">IFERROR(B19/B20,"")</f>
        <v>0</v>
      </c>
      <c r="C21" s="34">
        <f t="shared" si="6"/>
        <v>0</v>
      </c>
      <c r="D21" s="34">
        <f>IFERROR(D19/D20,"")</f>
        <v>0</v>
      </c>
      <c r="E21" s="107"/>
      <c r="F21" s="104">
        <f>IFERROR(F19/F20,"")</f>
        <v>0</v>
      </c>
      <c r="G21" s="104">
        <f>IFERROR(G19/G20,"")</f>
        <v>0</v>
      </c>
      <c r="H21" s="107"/>
      <c r="I21" s="104">
        <f>IFERROR(I19/I20,"")</f>
        <v>0</v>
      </c>
      <c r="J21" s="104">
        <f>IFERROR(J19/J20,"")</f>
        <v>0</v>
      </c>
      <c r="K21" s="50"/>
      <c r="L21" s="51"/>
      <c r="M21" s="52"/>
      <c r="N21" s="52"/>
      <c r="O21" s="53"/>
      <c r="P21" s="54"/>
      <c r="Q21" s="73"/>
      <c r="R21" s="73"/>
    </row>
    <row r="22" spans="1:18" ht="30.75" customHeight="1" x14ac:dyDescent="0.15">
      <c r="A22" s="56" t="s">
        <v>16</v>
      </c>
      <c r="B22" s="57">
        <f>B19+'１０月'!B22</f>
        <v>10</v>
      </c>
      <c r="C22" s="58">
        <f>C19+'１０月'!C22</f>
        <v>13903</v>
      </c>
      <c r="D22" s="58">
        <f>D19+'１０月'!D22</f>
        <v>13598</v>
      </c>
      <c r="E22" s="59">
        <f>IF(ISERROR(D22/C22),"  ",(D22/C22))</f>
        <v>0.97806228871466594</v>
      </c>
      <c r="F22" s="58">
        <f>F19+'１０月'!F22</f>
        <v>100899</v>
      </c>
      <c r="G22" s="58">
        <f>G19+'１０月'!G22</f>
        <v>95793</v>
      </c>
      <c r="H22" s="59">
        <f>IF(ISERROR(G22/F22),"  ",(G22/F22))</f>
        <v>0.94939493949394937</v>
      </c>
      <c r="I22" s="60"/>
      <c r="J22" s="61"/>
      <c r="K22" s="62"/>
      <c r="L22" s="88">
        <f>SUM(L3:L18)</f>
        <v>10</v>
      </c>
      <c r="M22" s="58">
        <f>SUM(M3:M18)</f>
        <v>114802</v>
      </c>
      <c r="N22" s="58">
        <f>SUM(N3:N18)</f>
        <v>109391</v>
      </c>
      <c r="O22" s="87">
        <f>IF(ISERROR(N22/M22),"",N22/M22)</f>
        <v>0.95286667479660636</v>
      </c>
      <c r="P22" s="102">
        <f>IF(ISERROR(N22/Q19),"  ",(N22/Q19))</f>
        <v>0.29684192816594124</v>
      </c>
    </row>
    <row r="23" spans="1:18" ht="30.75" customHeight="1" x14ac:dyDescent="0.15">
      <c r="A23" s="41" t="s">
        <v>24</v>
      </c>
      <c r="B23" s="42">
        <f>B20+'１０月'!B23</f>
        <v>34</v>
      </c>
      <c r="C23" s="116">
        <f>C20+'１０月'!C23</f>
        <v>108148</v>
      </c>
      <c r="D23" s="116">
        <f>D20+'１０月'!D23</f>
        <v>101074</v>
      </c>
      <c r="E23" s="44">
        <f>IF(ISERROR(D23/C23),"",D23/C23)</f>
        <v>0.93458963642415949</v>
      </c>
      <c r="F23" s="43">
        <f>F20+'１０月'!F23</f>
        <v>279914</v>
      </c>
      <c r="G23" s="43">
        <f>G20+'１０月'!G23</f>
        <v>267442</v>
      </c>
      <c r="H23" s="111">
        <f>IF(ISERROR(G23/F23),"  ",(G23/F23))</f>
        <v>0.95544345763341598</v>
      </c>
      <c r="I23" s="63"/>
      <c r="J23" s="64"/>
      <c r="K23" s="65"/>
      <c r="L23" s="89">
        <f>B23</f>
        <v>34</v>
      </c>
      <c r="M23" s="90">
        <f>C23+F23</f>
        <v>388062</v>
      </c>
      <c r="N23" s="90">
        <f>D23+G23</f>
        <v>368516</v>
      </c>
      <c r="O23" s="66">
        <f>IF(ISERROR(N23/M23),"",N23/M23)</f>
        <v>0.9496317598734223</v>
      </c>
      <c r="P23" s="85"/>
    </row>
    <row r="24" spans="1:18" s="55" customFormat="1" ht="30.75" customHeight="1" thickBot="1" x14ac:dyDescent="0.2">
      <c r="A24" s="67" t="s">
        <v>29</v>
      </c>
      <c r="B24" s="68">
        <f t="shared" ref="B24:C24" si="7">IFERROR(B22/B23,"")</f>
        <v>0.29411764705882354</v>
      </c>
      <c r="C24" s="68">
        <f t="shared" si="7"/>
        <v>0.12855531308946999</v>
      </c>
      <c r="D24" s="110">
        <f>IFERROR(D22/D23,"")</f>
        <v>0.13453509310010486</v>
      </c>
      <c r="E24" s="107"/>
      <c r="F24" s="106">
        <f>IFERROR(F22/F23,"")</f>
        <v>0.3604642854591053</v>
      </c>
      <c r="G24" s="106">
        <f>IFERROR(G22/G23,"")</f>
        <v>0.35818233486139051</v>
      </c>
      <c r="H24" s="49"/>
      <c r="I24" s="69"/>
      <c r="J24" s="52"/>
      <c r="K24" s="70"/>
      <c r="L24" s="106">
        <f>IFERROR(L22/L23,"")</f>
        <v>0.29411764705882354</v>
      </c>
      <c r="M24" s="106">
        <f t="shared" ref="M24:N24" si="8">IFERROR(M22/M23,"")</f>
        <v>0.29583417082837277</v>
      </c>
      <c r="N24" s="106">
        <f t="shared" si="8"/>
        <v>0.29684192816594124</v>
      </c>
      <c r="O24" s="71"/>
      <c r="P24" s="72"/>
      <c r="Q24" s="73"/>
      <c r="R24" s="73"/>
    </row>
  </sheetData>
  <phoneticPr fontId="2"/>
  <printOptions horizontalCentered="1" verticalCentered="1"/>
  <pageMargins left="0.39370078740157483" right="0.39370078740157483" top="0.98425196850393704" bottom="0.98425196850393704" header="0.51181102362204722" footer="0.51181102362204722"/>
  <pageSetup paperSize="9" scale="67" orientation="landscape" r:id="rId1"/>
  <headerFooter alignWithMargins="0">
    <oddHeader>&amp;C令和８年&amp;A</oddHeader>
    <oddFooter>&amp;F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21111111111"/>
  <dimension ref="A1:R24"/>
  <sheetViews>
    <sheetView showZeros="0" view="pageBreakPreview" zoomScale="85" zoomScaleNormal="85" zoomScaleSheetLayoutView="85" workbookViewId="0">
      <selection activeCell="D5" sqref="D5"/>
    </sheetView>
  </sheetViews>
  <sheetFormatPr defaultColWidth="9" defaultRowHeight="27" customHeight="1" x14ac:dyDescent="0.15"/>
  <cols>
    <col min="1" max="1" width="17.625" style="12" customWidth="1"/>
    <col min="2" max="2" width="9.125" style="12" customWidth="1"/>
    <col min="3" max="4" width="10.125" style="73" customWidth="1"/>
    <col min="5" max="5" width="10.125" style="55" customWidth="1"/>
    <col min="6" max="7" width="10.125" style="73" customWidth="1"/>
    <col min="8" max="8" width="10.125" style="55" customWidth="1"/>
    <col min="9" max="13" width="10.125" style="73" customWidth="1"/>
    <col min="14" max="16" width="10.125" style="12" customWidth="1"/>
    <col min="17" max="17" width="9.625" style="73" bestFit="1" customWidth="1"/>
    <col min="18" max="18" width="9.125" style="73" bestFit="1" customWidth="1"/>
    <col min="19" max="16384" width="9" style="12"/>
  </cols>
  <sheetData>
    <row r="1" spans="1:18" ht="27" customHeight="1" x14ac:dyDescent="0.15">
      <c r="A1" s="1"/>
      <c r="B1" s="2"/>
      <c r="C1" s="3"/>
      <c r="D1" s="4" t="s">
        <v>19</v>
      </c>
      <c r="E1" s="5"/>
      <c r="F1" s="3"/>
      <c r="G1" s="4" t="s">
        <v>20</v>
      </c>
      <c r="H1" s="5"/>
      <c r="I1" s="3"/>
      <c r="J1" s="4" t="s">
        <v>21</v>
      </c>
      <c r="K1" s="6"/>
      <c r="L1" s="7"/>
      <c r="M1" s="8"/>
      <c r="N1" s="9" t="s">
        <v>22</v>
      </c>
      <c r="O1" s="10"/>
      <c r="P1" s="11" t="s">
        <v>17</v>
      </c>
    </row>
    <row r="2" spans="1:18" s="21" customFormat="1" ht="30.75" customHeight="1" x14ac:dyDescent="0.15">
      <c r="A2" s="13" t="s">
        <v>0</v>
      </c>
      <c r="B2" s="14" t="s">
        <v>12</v>
      </c>
      <c r="C2" s="15" t="s">
        <v>25</v>
      </c>
      <c r="D2" s="15" t="s">
        <v>13</v>
      </c>
      <c r="E2" s="16" t="s">
        <v>14</v>
      </c>
      <c r="F2" s="15" t="s">
        <v>25</v>
      </c>
      <c r="G2" s="15" t="s">
        <v>13</v>
      </c>
      <c r="H2" s="16" t="s">
        <v>14</v>
      </c>
      <c r="I2" s="15" t="s">
        <v>25</v>
      </c>
      <c r="J2" s="15" t="s">
        <v>13</v>
      </c>
      <c r="K2" s="17" t="s">
        <v>14</v>
      </c>
      <c r="L2" s="18" t="s">
        <v>12</v>
      </c>
      <c r="M2" s="19" t="s">
        <v>25</v>
      </c>
      <c r="N2" s="15" t="s">
        <v>13</v>
      </c>
      <c r="O2" s="15" t="s">
        <v>14</v>
      </c>
      <c r="P2" s="20" t="s">
        <v>18</v>
      </c>
      <c r="Q2" s="97" t="s">
        <v>34</v>
      </c>
      <c r="R2" s="97" t="s">
        <v>35</v>
      </c>
    </row>
    <row r="3" spans="1:18" s="30" customFormat="1" ht="30.75" customHeight="1" x14ac:dyDescent="0.15">
      <c r="A3" s="100" t="s">
        <v>1</v>
      </c>
      <c r="B3" s="23"/>
      <c r="C3" s="24"/>
      <c r="D3" s="24"/>
      <c r="E3" s="25" t="str">
        <f t="shared" ref="E3:E18" si="0">IF(ISERROR(D3/C3),"",D3/C3)</f>
        <v/>
      </c>
      <c r="F3" s="24"/>
      <c r="G3" s="24"/>
      <c r="H3" s="25" t="str">
        <f t="shared" ref="H3:H18" si="1">IF(ISERROR(G3/F3),"",G3/F3)</f>
        <v/>
      </c>
      <c r="I3" s="24">
        <f>C3+F3</f>
        <v>0</v>
      </c>
      <c r="J3" s="24">
        <f>D3+G3</f>
        <v>0</v>
      </c>
      <c r="K3" s="26" t="str">
        <f t="shared" ref="K3:K19" si="2">IF(ISERROR(J3/I3),"",J3/I3)</f>
        <v/>
      </c>
      <c r="L3" s="27">
        <f>B3+'１１月'!L3</f>
        <v>1</v>
      </c>
      <c r="M3" s="28">
        <f>I3+'１１月'!M3</f>
        <v>22938</v>
      </c>
      <c r="N3" s="28">
        <f>J3+'１１月'!N3</f>
        <v>22328</v>
      </c>
      <c r="O3" s="29">
        <f>IF(ISERROR(N3/M3),"",N3/M3)</f>
        <v>0.97340657424361321</v>
      </c>
      <c r="P3" s="103">
        <f t="shared" ref="P3:P18" si="3">IF(ISERROR(N3/Q3),"",N3/Q3)</f>
        <v>0.19095675079322996</v>
      </c>
      <c r="Q3" s="95">
        <f>R3+'１１月'!Q3</f>
        <v>116927</v>
      </c>
      <c r="R3" s="95">
        <v>22259</v>
      </c>
    </row>
    <row r="4" spans="1:18" s="30" customFormat="1" ht="30.75" customHeight="1" x14ac:dyDescent="0.15">
      <c r="A4" s="100" t="s">
        <v>37</v>
      </c>
      <c r="B4" s="23"/>
      <c r="C4" s="24"/>
      <c r="D4" s="24"/>
      <c r="E4" s="25" t="str">
        <f t="shared" si="0"/>
        <v/>
      </c>
      <c r="F4" s="24"/>
      <c r="G4" s="24"/>
      <c r="H4" s="25" t="str">
        <f t="shared" si="1"/>
        <v/>
      </c>
      <c r="I4" s="24">
        <f t="shared" ref="I4:J18" si="4">C4+F4</f>
        <v>0</v>
      </c>
      <c r="J4" s="24">
        <f t="shared" si="4"/>
        <v>0</v>
      </c>
      <c r="K4" s="26" t="str">
        <f t="shared" si="2"/>
        <v/>
      </c>
      <c r="L4" s="27">
        <f>B4+'１１月'!L4</f>
        <v>3</v>
      </c>
      <c r="M4" s="28">
        <f>I4+'１１月'!M4</f>
        <v>24539</v>
      </c>
      <c r="N4" s="28">
        <f>J4+'１１月'!N4</f>
        <v>24038</v>
      </c>
      <c r="O4" s="29">
        <f>IF(ISERROR(N4/M4),"",N4/M4)</f>
        <v>0.97958352011084393</v>
      </c>
      <c r="P4" s="103">
        <f t="shared" si="3"/>
        <v>0.35387469084913437</v>
      </c>
      <c r="Q4" s="95">
        <f>R4+'１１月'!Q4</f>
        <v>67928</v>
      </c>
      <c r="R4" s="95">
        <v>11291</v>
      </c>
    </row>
    <row r="5" spans="1:18" s="30" customFormat="1" ht="30.75" customHeight="1" x14ac:dyDescent="0.15">
      <c r="A5" s="100" t="s">
        <v>39</v>
      </c>
      <c r="B5" s="23"/>
      <c r="C5" s="24"/>
      <c r="D5" s="24"/>
      <c r="E5" s="25" t="str">
        <f t="shared" si="0"/>
        <v/>
      </c>
      <c r="F5" s="24"/>
      <c r="G5" s="24"/>
      <c r="H5" s="25" t="str">
        <f t="shared" si="1"/>
        <v/>
      </c>
      <c r="I5" s="24">
        <f t="shared" si="4"/>
        <v>0</v>
      </c>
      <c r="J5" s="24">
        <f t="shared" si="4"/>
        <v>0</v>
      </c>
      <c r="K5" s="26" t="str">
        <f t="shared" si="2"/>
        <v/>
      </c>
      <c r="L5" s="27">
        <f>B5+'１１月'!L5</f>
        <v>0</v>
      </c>
      <c r="M5" s="28">
        <f>I5+'１１月'!M5</f>
        <v>0</v>
      </c>
      <c r="N5" s="28">
        <f>J5+'１１月'!N5</f>
        <v>0</v>
      </c>
      <c r="O5" s="29" t="str">
        <f t="shared" ref="O5:O18" si="5">IF(ISERROR(N5/M5),"",N5/M5)</f>
        <v/>
      </c>
      <c r="P5" s="103" t="str">
        <f t="shared" si="3"/>
        <v/>
      </c>
      <c r="Q5" s="95">
        <f>R5+'１１月'!Q5</f>
        <v>0</v>
      </c>
      <c r="R5" s="95">
        <v>0</v>
      </c>
    </row>
    <row r="6" spans="1:18" s="30" customFormat="1" ht="30.75" customHeight="1" x14ac:dyDescent="0.15">
      <c r="A6" s="100" t="s">
        <v>2</v>
      </c>
      <c r="B6" s="23"/>
      <c r="C6" s="24"/>
      <c r="D6" s="24"/>
      <c r="E6" s="25" t="str">
        <f t="shared" si="0"/>
        <v/>
      </c>
      <c r="F6" s="24"/>
      <c r="G6" s="24"/>
      <c r="H6" s="25" t="str">
        <f t="shared" si="1"/>
        <v/>
      </c>
      <c r="I6" s="24">
        <f t="shared" si="4"/>
        <v>0</v>
      </c>
      <c r="J6" s="24">
        <f t="shared" si="4"/>
        <v>0</v>
      </c>
      <c r="K6" s="26" t="str">
        <f t="shared" si="2"/>
        <v/>
      </c>
      <c r="L6" s="27">
        <f>B6+'１１月'!L6</f>
        <v>1</v>
      </c>
      <c r="M6" s="28">
        <f>I6+'１１月'!M6</f>
        <v>15387</v>
      </c>
      <c r="N6" s="28">
        <f>J6+'１１月'!N6</f>
        <v>14982</v>
      </c>
      <c r="O6" s="29">
        <f t="shared" si="5"/>
        <v>0.9736790797426399</v>
      </c>
      <c r="P6" s="103">
        <f t="shared" si="3"/>
        <v>0.41089353299325326</v>
      </c>
      <c r="Q6" s="95">
        <f>R6+'１１月'!Q6</f>
        <v>36462</v>
      </c>
      <c r="R6" s="95">
        <v>3953</v>
      </c>
    </row>
    <row r="7" spans="1:18" s="30" customFormat="1" ht="30.75" customHeight="1" x14ac:dyDescent="0.15">
      <c r="A7" s="100" t="s">
        <v>3</v>
      </c>
      <c r="B7" s="23"/>
      <c r="C7" s="24"/>
      <c r="D7" s="24"/>
      <c r="E7" s="25" t="str">
        <f t="shared" si="0"/>
        <v/>
      </c>
      <c r="F7" s="24"/>
      <c r="G7" s="24"/>
      <c r="H7" s="25" t="str">
        <f t="shared" si="1"/>
        <v/>
      </c>
      <c r="I7" s="24">
        <f t="shared" si="4"/>
        <v>0</v>
      </c>
      <c r="J7" s="24">
        <f t="shared" si="4"/>
        <v>0</v>
      </c>
      <c r="K7" s="26" t="str">
        <f t="shared" si="2"/>
        <v/>
      </c>
      <c r="L7" s="27">
        <f>B7+'１１月'!L7</f>
        <v>2</v>
      </c>
      <c r="M7" s="28">
        <f>I7+'１１月'!M7</f>
        <v>2996</v>
      </c>
      <c r="N7" s="28">
        <f>J7+'１１月'!N7</f>
        <v>2850</v>
      </c>
      <c r="O7" s="29">
        <f t="shared" si="5"/>
        <v>0.95126835781041386</v>
      </c>
      <c r="P7" s="103">
        <f t="shared" si="3"/>
        <v>0.68410945751320207</v>
      </c>
      <c r="Q7" s="95">
        <f>R7+'１１月'!Q7</f>
        <v>4166</v>
      </c>
      <c r="R7" s="95">
        <v>0</v>
      </c>
    </row>
    <row r="8" spans="1:18" s="30" customFormat="1" ht="30.75" customHeight="1" x14ac:dyDescent="0.15">
      <c r="A8" s="100" t="s">
        <v>27</v>
      </c>
      <c r="B8" s="23"/>
      <c r="C8" s="24"/>
      <c r="D8" s="24"/>
      <c r="E8" s="25" t="str">
        <f t="shared" si="0"/>
        <v/>
      </c>
      <c r="F8" s="24"/>
      <c r="G8" s="24"/>
      <c r="H8" s="25" t="str">
        <f t="shared" si="1"/>
        <v/>
      </c>
      <c r="I8" s="24">
        <f t="shared" si="4"/>
        <v>0</v>
      </c>
      <c r="J8" s="24">
        <f t="shared" si="4"/>
        <v>0</v>
      </c>
      <c r="K8" s="26" t="str">
        <f t="shared" si="2"/>
        <v/>
      </c>
      <c r="L8" s="27">
        <f>B8+'１１月'!L8</f>
        <v>0</v>
      </c>
      <c r="M8" s="28">
        <f>I8+'１１月'!M8</f>
        <v>0</v>
      </c>
      <c r="N8" s="28">
        <f>J8+'１１月'!N8</f>
        <v>0</v>
      </c>
      <c r="O8" s="29" t="str">
        <f t="shared" si="5"/>
        <v/>
      </c>
      <c r="P8" s="103">
        <f t="shared" si="3"/>
        <v>0</v>
      </c>
      <c r="Q8" s="95">
        <f>R8+'１１月'!Q8</f>
        <v>10328</v>
      </c>
      <c r="R8" s="95">
        <v>0</v>
      </c>
    </row>
    <row r="9" spans="1:18" s="30" customFormat="1" ht="30.75" customHeight="1" x14ac:dyDescent="0.15">
      <c r="A9" s="100" t="s">
        <v>28</v>
      </c>
      <c r="B9" s="23"/>
      <c r="C9" s="24"/>
      <c r="D9" s="24"/>
      <c r="E9" s="25" t="str">
        <f>IF(ISERROR(D9/C9),"",D9/C9)</f>
        <v/>
      </c>
      <c r="F9" s="24"/>
      <c r="G9" s="24"/>
      <c r="H9" s="25" t="str">
        <f>IF(ISERROR(G9/F9),"",G9/F9)</f>
        <v/>
      </c>
      <c r="I9" s="24">
        <f t="shared" si="4"/>
        <v>0</v>
      </c>
      <c r="J9" s="24">
        <f t="shared" si="4"/>
        <v>0</v>
      </c>
      <c r="K9" s="26" t="str">
        <f>IF(ISERROR(J9/I9),"",J9/I9)</f>
        <v/>
      </c>
      <c r="L9" s="27">
        <f>B9+'１１月'!L9</f>
        <v>0</v>
      </c>
      <c r="M9" s="28">
        <f>I9+'１１月'!M9</f>
        <v>0</v>
      </c>
      <c r="N9" s="28">
        <f>J9+'１１月'!N9</f>
        <v>0</v>
      </c>
      <c r="O9" s="29" t="str">
        <f t="shared" si="5"/>
        <v/>
      </c>
      <c r="P9" s="103" t="str">
        <f t="shared" si="3"/>
        <v/>
      </c>
      <c r="Q9" s="95">
        <f>R9+'１１月'!Q9</f>
        <v>0</v>
      </c>
      <c r="R9" s="95">
        <v>0</v>
      </c>
    </row>
    <row r="10" spans="1:18" s="30" customFormat="1" ht="30.75" customHeight="1" x14ac:dyDescent="0.15">
      <c r="A10" s="100" t="s">
        <v>4</v>
      </c>
      <c r="B10" s="23"/>
      <c r="C10" s="24"/>
      <c r="D10" s="24"/>
      <c r="E10" s="25" t="str">
        <f t="shared" si="0"/>
        <v/>
      </c>
      <c r="F10" s="24"/>
      <c r="G10" s="24"/>
      <c r="H10" s="25" t="str">
        <f t="shared" si="1"/>
        <v/>
      </c>
      <c r="I10" s="24">
        <f t="shared" si="4"/>
        <v>0</v>
      </c>
      <c r="J10" s="24">
        <f t="shared" si="4"/>
        <v>0</v>
      </c>
      <c r="K10" s="26" t="str">
        <f t="shared" si="2"/>
        <v/>
      </c>
      <c r="L10" s="27">
        <f>B10+'１１月'!L10</f>
        <v>0</v>
      </c>
      <c r="M10" s="28">
        <f>I10+'１１月'!M10</f>
        <v>0</v>
      </c>
      <c r="N10" s="28">
        <f>J10+'１１月'!N10</f>
        <v>0</v>
      </c>
      <c r="O10" s="29" t="str">
        <f t="shared" si="5"/>
        <v/>
      </c>
      <c r="P10" s="103">
        <f t="shared" si="3"/>
        <v>0</v>
      </c>
      <c r="Q10" s="95">
        <f>R10+'１１月'!Q10</f>
        <v>10286</v>
      </c>
      <c r="R10" s="95">
        <v>957</v>
      </c>
    </row>
    <row r="11" spans="1:18" s="30" customFormat="1" ht="30.75" customHeight="1" x14ac:dyDescent="0.15">
      <c r="A11" s="100" t="s">
        <v>5</v>
      </c>
      <c r="B11" s="23"/>
      <c r="C11" s="24"/>
      <c r="D11" s="24"/>
      <c r="E11" s="25" t="str">
        <f t="shared" si="0"/>
        <v/>
      </c>
      <c r="F11" s="24"/>
      <c r="G11" s="24"/>
      <c r="H11" s="25" t="str">
        <f t="shared" si="1"/>
        <v/>
      </c>
      <c r="I11" s="24">
        <f t="shared" si="4"/>
        <v>0</v>
      </c>
      <c r="J11" s="24">
        <f t="shared" si="4"/>
        <v>0</v>
      </c>
      <c r="K11" s="26" t="str">
        <f t="shared" si="2"/>
        <v/>
      </c>
      <c r="L11" s="27">
        <f>B11+'１１月'!L11</f>
        <v>0</v>
      </c>
      <c r="M11" s="28">
        <f>I11+'１１月'!M11</f>
        <v>0</v>
      </c>
      <c r="N11" s="28">
        <f>J11+'１１月'!N11</f>
        <v>0</v>
      </c>
      <c r="O11" s="29" t="str">
        <f t="shared" si="5"/>
        <v/>
      </c>
      <c r="P11" s="103" t="str">
        <f t="shared" si="3"/>
        <v/>
      </c>
      <c r="Q11" s="95">
        <f>R11+'１１月'!Q11</f>
        <v>0</v>
      </c>
      <c r="R11" s="95">
        <v>0</v>
      </c>
    </row>
    <row r="12" spans="1:18" s="30" customFormat="1" ht="30.75" customHeight="1" x14ac:dyDescent="0.15">
      <c r="A12" s="100" t="s">
        <v>6</v>
      </c>
      <c r="B12" s="23"/>
      <c r="C12" s="24"/>
      <c r="D12" s="24"/>
      <c r="E12" s="25" t="str">
        <f t="shared" si="0"/>
        <v/>
      </c>
      <c r="F12" s="24"/>
      <c r="G12" s="24"/>
      <c r="H12" s="25" t="str">
        <f t="shared" si="1"/>
        <v/>
      </c>
      <c r="I12" s="24">
        <f t="shared" si="4"/>
        <v>0</v>
      </c>
      <c r="J12" s="24">
        <f t="shared" si="4"/>
        <v>0</v>
      </c>
      <c r="K12" s="26" t="str">
        <f t="shared" si="2"/>
        <v/>
      </c>
      <c r="L12" s="27">
        <f>B12+'１１月'!L12</f>
        <v>0</v>
      </c>
      <c r="M12" s="28">
        <f>I12+'１１月'!M12</f>
        <v>0</v>
      </c>
      <c r="N12" s="28">
        <f>J12+'１１月'!N12</f>
        <v>0</v>
      </c>
      <c r="O12" s="29" t="str">
        <f t="shared" si="5"/>
        <v/>
      </c>
      <c r="P12" s="103" t="str">
        <f t="shared" si="3"/>
        <v/>
      </c>
      <c r="Q12" s="95">
        <f>R12+'１１月'!Q12</f>
        <v>0</v>
      </c>
      <c r="R12" s="95">
        <v>0</v>
      </c>
    </row>
    <row r="13" spans="1:18" s="30" customFormat="1" ht="30.75" customHeight="1" x14ac:dyDescent="0.15">
      <c r="A13" s="100" t="s">
        <v>26</v>
      </c>
      <c r="B13" s="23"/>
      <c r="C13" s="24"/>
      <c r="D13" s="24"/>
      <c r="E13" s="25" t="str">
        <f t="shared" si="0"/>
        <v/>
      </c>
      <c r="F13" s="24"/>
      <c r="G13" s="24"/>
      <c r="H13" s="25" t="str">
        <f t="shared" si="1"/>
        <v/>
      </c>
      <c r="I13" s="24">
        <f t="shared" si="4"/>
        <v>0</v>
      </c>
      <c r="J13" s="24">
        <f t="shared" si="4"/>
        <v>0</v>
      </c>
      <c r="K13" s="26" t="str">
        <f t="shared" si="2"/>
        <v/>
      </c>
      <c r="L13" s="27">
        <f>B13+'１１月'!L13</f>
        <v>1</v>
      </c>
      <c r="M13" s="28">
        <f>I13+'１１月'!M13</f>
        <v>25487</v>
      </c>
      <c r="N13" s="28">
        <f>J13+'１１月'!N13</f>
        <v>24670</v>
      </c>
      <c r="O13" s="29">
        <f t="shared" si="5"/>
        <v>0.9679444422646839</v>
      </c>
      <c r="P13" s="103">
        <f t="shared" si="3"/>
        <v>0.19222677616917827</v>
      </c>
      <c r="Q13" s="95">
        <f>R13+'１１月'!Q13</f>
        <v>128338</v>
      </c>
      <c r="R13" s="95">
        <v>30035</v>
      </c>
    </row>
    <row r="14" spans="1:18" s="30" customFormat="1" ht="30.75" customHeight="1" x14ac:dyDescent="0.15">
      <c r="A14" s="100" t="s">
        <v>7</v>
      </c>
      <c r="B14" s="23"/>
      <c r="C14" s="24"/>
      <c r="D14" s="24"/>
      <c r="E14" s="25" t="str">
        <f t="shared" si="0"/>
        <v/>
      </c>
      <c r="F14" s="24"/>
      <c r="G14" s="24"/>
      <c r="H14" s="25" t="str">
        <f t="shared" si="1"/>
        <v/>
      </c>
      <c r="I14" s="24">
        <f t="shared" si="4"/>
        <v>0</v>
      </c>
      <c r="J14" s="24">
        <f t="shared" si="4"/>
        <v>0</v>
      </c>
      <c r="K14" s="26" t="str">
        <f t="shared" si="2"/>
        <v/>
      </c>
      <c r="L14" s="27">
        <f>B14+'１１月'!L14</f>
        <v>1</v>
      </c>
      <c r="M14" s="28">
        <f>I14+'１１月'!M14</f>
        <v>5715</v>
      </c>
      <c r="N14" s="28">
        <f>J14+'１１月'!N14</f>
        <v>3697</v>
      </c>
      <c r="O14" s="29">
        <f t="shared" si="5"/>
        <v>0.64689413823272091</v>
      </c>
      <c r="P14" s="103">
        <f t="shared" si="3"/>
        <v>0.2374133059337272</v>
      </c>
      <c r="Q14" s="95">
        <f>R14+'１１月'!Q14</f>
        <v>15572</v>
      </c>
      <c r="R14" s="95">
        <v>0</v>
      </c>
    </row>
    <row r="15" spans="1:18" s="30" customFormat="1" ht="30.75" customHeight="1" x14ac:dyDescent="0.15">
      <c r="A15" s="100" t="s">
        <v>8</v>
      </c>
      <c r="B15" s="23"/>
      <c r="C15" s="24"/>
      <c r="D15" s="24"/>
      <c r="E15" s="25" t="str">
        <f t="shared" si="0"/>
        <v/>
      </c>
      <c r="F15" s="24"/>
      <c r="G15" s="24"/>
      <c r="H15" s="25" t="str">
        <f t="shared" si="1"/>
        <v/>
      </c>
      <c r="I15" s="24">
        <f t="shared" si="4"/>
        <v>0</v>
      </c>
      <c r="J15" s="24">
        <f t="shared" si="4"/>
        <v>0</v>
      </c>
      <c r="K15" s="26" t="str">
        <f t="shared" si="2"/>
        <v/>
      </c>
      <c r="L15" s="27">
        <f>B15+'１１月'!L15</f>
        <v>0</v>
      </c>
      <c r="M15" s="28">
        <f>I15+'１１月'!M15</f>
        <v>0</v>
      </c>
      <c r="N15" s="28">
        <f>J15+'１１月'!N15</f>
        <v>0</v>
      </c>
      <c r="O15" s="29" t="str">
        <f t="shared" si="5"/>
        <v/>
      </c>
      <c r="P15" s="103" t="str">
        <f t="shared" si="3"/>
        <v/>
      </c>
      <c r="Q15" s="95">
        <f>R15+'１１月'!Q15</f>
        <v>0</v>
      </c>
      <c r="R15" s="95">
        <v>0</v>
      </c>
    </row>
    <row r="16" spans="1:18" s="30" customFormat="1" ht="30.75" customHeight="1" x14ac:dyDescent="0.15">
      <c r="A16" s="100" t="s">
        <v>9</v>
      </c>
      <c r="B16" s="23"/>
      <c r="C16" s="24"/>
      <c r="D16" s="24"/>
      <c r="E16" s="25" t="str">
        <f t="shared" si="0"/>
        <v/>
      </c>
      <c r="F16" s="24"/>
      <c r="G16" s="24"/>
      <c r="H16" s="25" t="str">
        <f t="shared" si="1"/>
        <v/>
      </c>
      <c r="I16" s="24">
        <f t="shared" si="4"/>
        <v>0</v>
      </c>
      <c r="J16" s="24">
        <f t="shared" si="4"/>
        <v>0</v>
      </c>
      <c r="K16" s="26" t="str">
        <f t="shared" si="2"/>
        <v/>
      </c>
      <c r="L16" s="27">
        <f>B16+'１１月'!L16</f>
        <v>0</v>
      </c>
      <c r="M16" s="28">
        <f>I16+'１１月'!M16</f>
        <v>0</v>
      </c>
      <c r="N16" s="28">
        <f>J16+'１１月'!N16</f>
        <v>0</v>
      </c>
      <c r="O16" s="29" t="str">
        <f t="shared" si="5"/>
        <v/>
      </c>
      <c r="P16" s="103" t="str">
        <f t="shared" si="3"/>
        <v/>
      </c>
      <c r="Q16" s="95">
        <f>R16+'１１月'!Q16</f>
        <v>0</v>
      </c>
      <c r="R16" s="95">
        <v>0</v>
      </c>
    </row>
    <row r="17" spans="1:18" s="30" customFormat="1" ht="30.75" customHeight="1" x14ac:dyDescent="0.15">
      <c r="A17" s="100" t="s">
        <v>10</v>
      </c>
      <c r="B17" s="23"/>
      <c r="C17" s="24"/>
      <c r="D17" s="24"/>
      <c r="E17" s="25" t="str">
        <f t="shared" si="0"/>
        <v/>
      </c>
      <c r="F17" s="24"/>
      <c r="G17" s="24"/>
      <c r="H17" s="25" t="str">
        <f t="shared" si="1"/>
        <v/>
      </c>
      <c r="I17" s="24">
        <f t="shared" si="4"/>
        <v>0</v>
      </c>
      <c r="J17" s="24">
        <f t="shared" si="4"/>
        <v>0</v>
      </c>
      <c r="K17" s="26" t="str">
        <f t="shared" si="2"/>
        <v/>
      </c>
      <c r="L17" s="27">
        <f>B17+'１１月'!L17</f>
        <v>1</v>
      </c>
      <c r="M17" s="28">
        <f>I17+'１１月'!M17</f>
        <v>17740</v>
      </c>
      <c r="N17" s="28">
        <f>J17+'１１月'!N17</f>
        <v>16826</v>
      </c>
      <c r="O17" s="29">
        <f t="shared" si="5"/>
        <v>0.94847801578354007</v>
      </c>
      <c r="P17" s="103">
        <f t="shared" si="3"/>
        <v>0.34834996480476998</v>
      </c>
      <c r="Q17" s="95">
        <f>R17+'１１月'!Q17</f>
        <v>48302</v>
      </c>
      <c r="R17" s="95">
        <v>1298</v>
      </c>
    </row>
    <row r="18" spans="1:18" ht="30.75" customHeight="1" thickBot="1" x14ac:dyDescent="0.2">
      <c r="A18" s="101" t="s">
        <v>11</v>
      </c>
      <c r="B18" s="32"/>
      <c r="C18" s="33"/>
      <c r="D18" s="33"/>
      <c r="E18" s="33" t="str">
        <f t="shared" si="0"/>
        <v/>
      </c>
      <c r="F18" s="33"/>
      <c r="G18" s="33"/>
      <c r="H18" s="74" t="str">
        <f t="shared" si="1"/>
        <v/>
      </c>
      <c r="I18" s="33">
        <f t="shared" si="4"/>
        <v>0</v>
      </c>
      <c r="J18" s="33">
        <f t="shared" si="4"/>
        <v>0</v>
      </c>
      <c r="K18" s="82" t="str">
        <f t="shared" si="2"/>
        <v/>
      </c>
      <c r="L18" s="27">
        <f>B18+'１１月'!L18</f>
        <v>0</v>
      </c>
      <c r="M18" s="28">
        <f>I18+'１１月'!M18</f>
        <v>0</v>
      </c>
      <c r="N18" s="28">
        <f>J18+'１１月'!N18</f>
        <v>0</v>
      </c>
      <c r="O18" s="29" t="str">
        <f t="shared" si="5"/>
        <v/>
      </c>
      <c r="P18" s="108" t="str">
        <f t="shared" si="3"/>
        <v/>
      </c>
      <c r="Q18" s="95">
        <f>R18+'１１月'!Q18</f>
        <v>0</v>
      </c>
      <c r="R18" s="95">
        <v>0</v>
      </c>
    </row>
    <row r="19" spans="1:18" ht="30.75" customHeight="1" thickTop="1" x14ac:dyDescent="0.15">
      <c r="A19" s="35" t="s">
        <v>15</v>
      </c>
      <c r="B19" s="36">
        <f>SUM(B3:B18)</f>
        <v>0</v>
      </c>
      <c r="C19" s="37">
        <f>SUM(C3:C18)</f>
        <v>0</v>
      </c>
      <c r="D19" s="37">
        <f>SUM(D3:D18)</f>
        <v>0</v>
      </c>
      <c r="E19" s="25" t="str">
        <f>IF(ISERROR(D19/C19),"",D19/C19)</f>
        <v/>
      </c>
      <c r="F19" s="37">
        <f>SUM(F3:F18)</f>
        <v>0</v>
      </c>
      <c r="G19" s="37">
        <f>SUM(G3:G18)</f>
        <v>0</v>
      </c>
      <c r="H19" s="79" t="str">
        <f>IF(ISERROR(G19/F19),"",G19/F19)</f>
        <v/>
      </c>
      <c r="I19" s="37">
        <f>SUM(I3:I18)</f>
        <v>0</v>
      </c>
      <c r="J19" s="37">
        <f>SUM(J3:J18)</f>
        <v>0</v>
      </c>
      <c r="K19" s="26" t="str">
        <f t="shared" si="2"/>
        <v/>
      </c>
      <c r="L19" s="38"/>
      <c r="M19" s="39"/>
      <c r="N19" s="39"/>
      <c r="O19" s="75"/>
      <c r="P19" s="76"/>
      <c r="Q19" s="95">
        <f>SUM(Q3:Q18)</f>
        <v>438309</v>
      </c>
      <c r="R19" s="95">
        <f>SUM(R3:R18)</f>
        <v>69793</v>
      </c>
    </row>
    <row r="20" spans="1:18" s="55" customFormat="1" ht="30.75" customHeight="1" x14ac:dyDescent="0.15">
      <c r="A20" s="41" t="s">
        <v>23</v>
      </c>
      <c r="B20" s="42">
        <v>11</v>
      </c>
      <c r="C20" s="43">
        <v>0</v>
      </c>
      <c r="D20" s="112">
        <v>0</v>
      </c>
      <c r="E20" s="111" t="s">
        <v>40</v>
      </c>
      <c r="F20" s="112">
        <v>73149</v>
      </c>
      <c r="G20" s="112">
        <v>69793</v>
      </c>
      <c r="H20" s="113">
        <v>0.95412104061572955</v>
      </c>
      <c r="I20" s="43">
        <v>73149</v>
      </c>
      <c r="J20" s="43">
        <v>69793</v>
      </c>
      <c r="K20" s="109">
        <v>0.95412104061572955</v>
      </c>
      <c r="L20" s="45"/>
      <c r="M20" s="46"/>
      <c r="N20" s="46"/>
      <c r="O20" s="77"/>
      <c r="P20" s="78"/>
      <c r="Q20" s="73"/>
      <c r="R20" s="73"/>
    </row>
    <row r="21" spans="1:18" ht="30.75" customHeight="1" thickBot="1" x14ac:dyDescent="0.2">
      <c r="A21" s="48" t="s">
        <v>33</v>
      </c>
      <c r="B21" s="34">
        <f t="shared" ref="B21:C21" si="6">IFERROR(B19/B20,"")</f>
        <v>0</v>
      </c>
      <c r="C21" s="34" t="str">
        <f t="shared" si="6"/>
        <v/>
      </c>
      <c r="D21" s="34" t="str">
        <f>IFERROR(D19/D20,"")</f>
        <v/>
      </c>
      <c r="E21" s="107"/>
      <c r="F21" s="104">
        <f>IFERROR(F19/F20,"")</f>
        <v>0</v>
      </c>
      <c r="G21" s="104">
        <f>IFERROR(G19/G20,"")</f>
        <v>0</v>
      </c>
      <c r="H21" s="107"/>
      <c r="I21" s="104">
        <f>IFERROR(I19/I20,"")</f>
        <v>0</v>
      </c>
      <c r="J21" s="104">
        <f>IFERROR(J19/J20,"")</f>
        <v>0</v>
      </c>
      <c r="K21" s="50"/>
      <c r="L21" s="51"/>
      <c r="M21" s="52"/>
      <c r="N21" s="52"/>
      <c r="O21" s="53"/>
      <c r="P21" s="54"/>
    </row>
    <row r="22" spans="1:18" ht="30.75" customHeight="1" x14ac:dyDescent="0.15">
      <c r="A22" s="56" t="s">
        <v>16</v>
      </c>
      <c r="B22" s="57">
        <f>B19+'１１月'!B22</f>
        <v>10</v>
      </c>
      <c r="C22" s="58">
        <f>C19+'１１月'!C22</f>
        <v>13903</v>
      </c>
      <c r="D22" s="58">
        <f>D19+'１１月'!D22</f>
        <v>13598</v>
      </c>
      <c r="E22" s="59">
        <f>IF(ISERROR(D22/C22),"  ",(D22/C22))</f>
        <v>0.97806228871466594</v>
      </c>
      <c r="F22" s="58">
        <f>F19+'１１月'!F22</f>
        <v>100899</v>
      </c>
      <c r="G22" s="58">
        <f>G19+'１１月'!G22</f>
        <v>95793</v>
      </c>
      <c r="H22" s="59">
        <f>IF(ISERROR(G22/F22),"  ",(G22/F22))</f>
        <v>0.94939493949394937</v>
      </c>
      <c r="I22" s="60"/>
      <c r="J22" s="61"/>
      <c r="K22" s="62"/>
      <c r="L22" s="88">
        <f>SUM(L3:L18)</f>
        <v>10</v>
      </c>
      <c r="M22" s="58">
        <f>SUM(M3:M18)</f>
        <v>114802</v>
      </c>
      <c r="N22" s="58">
        <f>SUM(N3:N18)</f>
        <v>109391</v>
      </c>
      <c r="O22" s="87">
        <f>IF(ISERROR(N22/M22),"",N22/M22)</f>
        <v>0.95286667479660636</v>
      </c>
      <c r="P22" s="102">
        <f>IF(ISERROR(N22/Q19),"  ",(N22/Q19))</f>
        <v>0.24957507146784574</v>
      </c>
    </row>
    <row r="23" spans="1:18" s="55" customFormat="1" ht="30.75" customHeight="1" x14ac:dyDescent="0.15">
      <c r="A23" s="41" t="s">
        <v>24</v>
      </c>
      <c r="B23" s="42">
        <f>B20+'１１月'!B23</f>
        <v>45</v>
      </c>
      <c r="C23" s="116">
        <f>C20+'１１月'!C23</f>
        <v>108148</v>
      </c>
      <c r="D23" s="116">
        <f>D20+'１１月'!D23</f>
        <v>101074</v>
      </c>
      <c r="E23" s="44">
        <f>IF(ISERROR(D23/C23),"",D23/C23)</f>
        <v>0.93458963642415949</v>
      </c>
      <c r="F23" s="43">
        <f>F20+'１１月'!F23</f>
        <v>353063</v>
      </c>
      <c r="G23" s="43">
        <f>G20+'１１月'!G23</f>
        <v>337235</v>
      </c>
      <c r="H23" s="111">
        <f>IF(ISERROR(G23/F23),"  ",(G23/F23))</f>
        <v>0.95516947400322327</v>
      </c>
      <c r="I23" s="63"/>
      <c r="J23" s="64"/>
      <c r="K23" s="65"/>
      <c r="L23" s="89">
        <f>B23</f>
        <v>45</v>
      </c>
      <c r="M23" s="90">
        <f>C23+F23</f>
        <v>461211</v>
      </c>
      <c r="N23" s="90">
        <f>D23+G23</f>
        <v>438309</v>
      </c>
      <c r="O23" s="66">
        <f>IF(ISERROR(N23/M23),"",N23/M23)</f>
        <v>0.95034376890403738</v>
      </c>
      <c r="P23" s="85"/>
      <c r="Q23" s="73"/>
      <c r="R23" s="73"/>
    </row>
    <row r="24" spans="1:18" ht="30.75" customHeight="1" thickBot="1" x14ac:dyDescent="0.2">
      <c r="A24" s="67" t="s">
        <v>30</v>
      </c>
      <c r="B24" s="68">
        <f t="shared" ref="B24:C24" si="7">IFERROR(B22/B23,"")</f>
        <v>0.22222222222222221</v>
      </c>
      <c r="C24" s="68">
        <f t="shared" si="7"/>
        <v>0.12855531308946999</v>
      </c>
      <c r="D24" s="110">
        <f>IFERROR(D22/D23,"")</f>
        <v>0.13453509310010486</v>
      </c>
      <c r="E24" s="107"/>
      <c r="F24" s="106">
        <f>IFERROR(F22/F23,"")</f>
        <v>0.28578185762880848</v>
      </c>
      <c r="G24" s="106">
        <f>IFERROR(G22/G23,"")</f>
        <v>0.28405414621851233</v>
      </c>
      <c r="H24" s="49"/>
      <c r="I24" s="69"/>
      <c r="J24" s="52"/>
      <c r="K24" s="70"/>
      <c r="L24" s="106">
        <f>IFERROR(L22/L23,"")</f>
        <v>0.22222222222222221</v>
      </c>
      <c r="M24" s="106">
        <f t="shared" ref="M24:N24" si="8">IFERROR(M22/M23,"")</f>
        <v>0.24891427134218394</v>
      </c>
      <c r="N24" s="106">
        <f t="shared" si="8"/>
        <v>0.24957507146784574</v>
      </c>
      <c r="O24" s="71"/>
      <c r="P24" s="72"/>
    </row>
  </sheetData>
  <phoneticPr fontId="2"/>
  <pageMargins left="0.39370078740157483" right="0.39370078740157483" top="0.98425196850393704" bottom="0.98425196850393704" header="0.51181102362204722" footer="0.51181102362204722"/>
  <pageSetup paperSize="9" scale="67" orientation="landscape" r:id="rId1"/>
  <headerFooter alignWithMargins="0">
    <oddHeader>&amp;C令和８年&amp;A</oddHeader>
    <oddFooter>&amp;F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R24"/>
  <sheetViews>
    <sheetView showZeros="0" view="pageBreakPreview" zoomScale="85" zoomScaleNormal="85" zoomScaleSheetLayoutView="85" workbookViewId="0">
      <selection activeCell="P18" sqref="P18"/>
    </sheetView>
  </sheetViews>
  <sheetFormatPr defaultColWidth="9" defaultRowHeight="25.5" customHeight="1" x14ac:dyDescent="0.15"/>
  <cols>
    <col min="1" max="1" width="17.625" style="12" customWidth="1"/>
    <col min="2" max="2" width="9.125" style="12" customWidth="1"/>
    <col min="3" max="4" width="10.125" style="73" customWidth="1"/>
    <col min="5" max="5" width="10.125" style="55" customWidth="1"/>
    <col min="6" max="7" width="10.125" style="73" customWidth="1"/>
    <col min="8" max="8" width="10.125" style="55" customWidth="1"/>
    <col min="9" max="10" width="10.125" style="73" customWidth="1"/>
    <col min="11" max="11" width="10.125" style="55" customWidth="1"/>
    <col min="12" max="16" width="10.125" style="73" customWidth="1"/>
    <col min="17" max="18" width="9" style="73"/>
    <col min="19" max="16384" width="9" style="12"/>
  </cols>
  <sheetData>
    <row r="1" spans="1:18" ht="25.5" customHeight="1" x14ac:dyDescent="0.15">
      <c r="A1" s="1"/>
      <c r="B1" s="2"/>
      <c r="C1" s="3"/>
      <c r="D1" s="4" t="s">
        <v>19</v>
      </c>
      <c r="E1" s="5"/>
      <c r="F1" s="3"/>
      <c r="G1" s="4" t="s">
        <v>20</v>
      </c>
      <c r="H1" s="5"/>
      <c r="I1" s="3"/>
      <c r="J1" s="4" t="s">
        <v>21</v>
      </c>
      <c r="K1" s="6"/>
      <c r="L1" s="7"/>
      <c r="M1" s="8"/>
      <c r="N1" s="9" t="s">
        <v>22</v>
      </c>
      <c r="O1" s="10"/>
      <c r="P1" s="11" t="s">
        <v>17</v>
      </c>
    </row>
    <row r="2" spans="1:18" s="21" customFormat="1" ht="30.75" customHeight="1" x14ac:dyDescent="0.15">
      <c r="A2" s="13" t="s">
        <v>0</v>
      </c>
      <c r="B2" s="14" t="s">
        <v>12</v>
      </c>
      <c r="C2" s="15" t="s">
        <v>25</v>
      </c>
      <c r="D2" s="15" t="s">
        <v>13</v>
      </c>
      <c r="E2" s="16" t="s">
        <v>14</v>
      </c>
      <c r="F2" s="15" t="s">
        <v>25</v>
      </c>
      <c r="G2" s="15" t="s">
        <v>13</v>
      </c>
      <c r="H2" s="16" t="s">
        <v>14</v>
      </c>
      <c r="I2" s="15" t="s">
        <v>25</v>
      </c>
      <c r="J2" s="15" t="s">
        <v>13</v>
      </c>
      <c r="K2" s="17" t="s">
        <v>14</v>
      </c>
      <c r="L2" s="18" t="s">
        <v>12</v>
      </c>
      <c r="M2" s="19" t="s">
        <v>25</v>
      </c>
      <c r="N2" s="15" t="s">
        <v>13</v>
      </c>
      <c r="O2" s="15" t="s">
        <v>14</v>
      </c>
      <c r="P2" s="20" t="s">
        <v>18</v>
      </c>
      <c r="Q2" s="97" t="s">
        <v>34</v>
      </c>
      <c r="R2" s="97" t="s">
        <v>35</v>
      </c>
    </row>
    <row r="3" spans="1:18" s="30" customFormat="1" ht="30.75" customHeight="1" x14ac:dyDescent="0.15">
      <c r="A3" s="22" t="s">
        <v>1</v>
      </c>
      <c r="B3" s="23">
        <v>1</v>
      </c>
      <c r="C3" s="24"/>
      <c r="D3" s="24"/>
      <c r="E3" s="25" t="str">
        <f t="shared" ref="E3:E18" si="0">IF(ISERROR(D3/C3),"",D3/C3)</f>
        <v/>
      </c>
      <c r="F3" s="24">
        <v>22938</v>
      </c>
      <c r="G3" s="24">
        <v>22328</v>
      </c>
      <c r="H3" s="25">
        <f t="shared" ref="H3:H18" si="1">IF(ISERROR(G3/F3),"",G3/F3)</f>
        <v>0.97340657424361321</v>
      </c>
      <c r="I3" s="24">
        <f>C3+F3</f>
        <v>22938</v>
      </c>
      <c r="J3" s="24">
        <f>D3+G3</f>
        <v>22328</v>
      </c>
      <c r="K3" s="26">
        <f t="shared" ref="K3:K19" si="2">IF(ISERROR(J3/I3),"",J3/I3)</f>
        <v>0.97340657424361321</v>
      </c>
      <c r="L3" s="27">
        <f>B3+'１月'!L3</f>
        <v>1</v>
      </c>
      <c r="M3" s="28">
        <f>I3+'１月'!M3</f>
        <v>22938</v>
      </c>
      <c r="N3" s="28">
        <f>J3+'１月'!N3</f>
        <v>22328</v>
      </c>
      <c r="O3" s="29">
        <f>IF(ISERROR(N3/M3),"",N3/M3)</f>
        <v>0.97340657424361321</v>
      </c>
      <c r="P3" s="103" t="s">
        <v>41</v>
      </c>
      <c r="Q3" s="95">
        <f>R3+'１月'!Q3</f>
        <v>0</v>
      </c>
      <c r="R3" s="95">
        <v>0</v>
      </c>
    </row>
    <row r="4" spans="1:18" s="30" customFormat="1" ht="30.75" customHeight="1" x14ac:dyDescent="0.15">
      <c r="A4" s="22" t="s">
        <v>36</v>
      </c>
      <c r="B4" s="23">
        <v>2</v>
      </c>
      <c r="C4" s="24">
        <v>5671</v>
      </c>
      <c r="D4" s="24">
        <v>5501</v>
      </c>
      <c r="E4" s="25">
        <f t="shared" si="0"/>
        <v>0.97002292364662313</v>
      </c>
      <c r="F4" s="24">
        <v>10636</v>
      </c>
      <c r="G4" s="24">
        <v>10440</v>
      </c>
      <c r="H4" s="25">
        <f t="shared" si="1"/>
        <v>0.9815720195562242</v>
      </c>
      <c r="I4" s="24">
        <f t="shared" ref="I4:J18" si="3">C4+F4</f>
        <v>16307</v>
      </c>
      <c r="J4" s="24">
        <f t="shared" si="3"/>
        <v>15941</v>
      </c>
      <c r="K4" s="26">
        <f t="shared" si="2"/>
        <v>0.9775556509474459</v>
      </c>
      <c r="L4" s="27">
        <f>B4+'１月'!L4</f>
        <v>2</v>
      </c>
      <c r="M4" s="28">
        <f>I4+'１月'!M4</f>
        <v>16307</v>
      </c>
      <c r="N4" s="28">
        <f>J4+'１月'!N4</f>
        <v>15941</v>
      </c>
      <c r="O4" s="29">
        <f>IF(ISERROR(N4/M4),"",N4/M4)</f>
        <v>0.9775556509474459</v>
      </c>
      <c r="P4" s="103" t="s">
        <v>41</v>
      </c>
      <c r="Q4" s="95">
        <f>R4+'１月'!Q4</f>
        <v>0</v>
      </c>
      <c r="R4" s="95">
        <v>0</v>
      </c>
    </row>
    <row r="5" spans="1:18" s="30" customFormat="1" ht="30.75" customHeight="1" x14ac:dyDescent="0.15">
      <c r="A5" s="22" t="s">
        <v>39</v>
      </c>
      <c r="B5" s="23"/>
      <c r="C5" s="24"/>
      <c r="D5" s="24"/>
      <c r="E5" s="25" t="str">
        <f t="shared" si="0"/>
        <v/>
      </c>
      <c r="F5" s="24"/>
      <c r="G5" s="24"/>
      <c r="H5" s="25" t="str">
        <f t="shared" si="1"/>
        <v/>
      </c>
      <c r="I5" s="24">
        <f t="shared" si="3"/>
        <v>0</v>
      </c>
      <c r="J5" s="24">
        <f t="shared" si="3"/>
        <v>0</v>
      </c>
      <c r="K5" s="26" t="str">
        <f t="shared" si="2"/>
        <v/>
      </c>
      <c r="L5" s="27">
        <f>B5+'１月'!L5</f>
        <v>0</v>
      </c>
      <c r="M5" s="28">
        <f>I5+'１月'!M5</f>
        <v>0</v>
      </c>
      <c r="N5" s="28">
        <f>J5+'１月'!N5</f>
        <v>0</v>
      </c>
      <c r="O5" s="29" t="str">
        <f t="shared" ref="O5:O18" si="4">IF(ISERROR(N5/M5),"",N5/M5)</f>
        <v/>
      </c>
      <c r="P5" s="103" t="str">
        <f t="shared" ref="P5:P18" si="5">IF(ISERROR(N5/Q5),"",N5/Q5)</f>
        <v/>
      </c>
      <c r="Q5" s="95">
        <f>R5+'１月'!Q5</f>
        <v>0</v>
      </c>
      <c r="R5" s="95">
        <v>0</v>
      </c>
    </row>
    <row r="6" spans="1:18" s="30" customFormat="1" ht="30.75" customHeight="1" x14ac:dyDescent="0.15">
      <c r="A6" s="22" t="s">
        <v>2</v>
      </c>
      <c r="B6" s="23">
        <v>1</v>
      </c>
      <c r="C6" s="24"/>
      <c r="D6" s="24"/>
      <c r="E6" s="25" t="str">
        <f t="shared" si="0"/>
        <v/>
      </c>
      <c r="F6" s="24">
        <v>15387</v>
      </c>
      <c r="G6" s="24">
        <v>14982</v>
      </c>
      <c r="H6" s="25">
        <f t="shared" si="1"/>
        <v>0.9736790797426399</v>
      </c>
      <c r="I6" s="24">
        <f t="shared" si="3"/>
        <v>15387</v>
      </c>
      <c r="J6" s="24">
        <f t="shared" si="3"/>
        <v>14982</v>
      </c>
      <c r="K6" s="26">
        <f t="shared" si="2"/>
        <v>0.9736790797426399</v>
      </c>
      <c r="L6" s="27">
        <f>B6+'１月'!L6</f>
        <v>1</v>
      </c>
      <c r="M6" s="28">
        <f>I6+'１月'!M6</f>
        <v>15387</v>
      </c>
      <c r="N6" s="28">
        <f>J6+'１月'!N6</f>
        <v>14982</v>
      </c>
      <c r="O6" s="29">
        <f t="shared" si="4"/>
        <v>0.9736790797426399</v>
      </c>
      <c r="P6" s="103">
        <f t="shared" si="5"/>
        <v>5.3564533428673577</v>
      </c>
      <c r="Q6" s="95">
        <f>R6+'１月'!Q6</f>
        <v>2797</v>
      </c>
      <c r="R6" s="95">
        <v>2797</v>
      </c>
    </row>
    <row r="7" spans="1:18" s="30" customFormat="1" ht="30.75" customHeight="1" x14ac:dyDescent="0.15">
      <c r="A7" s="22" t="s">
        <v>3</v>
      </c>
      <c r="B7" s="23"/>
      <c r="C7" s="24"/>
      <c r="D7" s="24"/>
      <c r="E7" s="25" t="str">
        <f t="shared" si="0"/>
        <v/>
      </c>
      <c r="F7" s="24"/>
      <c r="G7" s="24"/>
      <c r="H7" s="25" t="str">
        <f t="shared" si="1"/>
        <v/>
      </c>
      <c r="I7" s="24">
        <f t="shared" si="3"/>
        <v>0</v>
      </c>
      <c r="J7" s="24">
        <f t="shared" si="3"/>
        <v>0</v>
      </c>
      <c r="K7" s="26" t="str">
        <f t="shared" si="2"/>
        <v/>
      </c>
      <c r="L7" s="27">
        <f>B7+'１月'!L7</f>
        <v>0</v>
      </c>
      <c r="M7" s="28">
        <f>I7+'１月'!M7</f>
        <v>0</v>
      </c>
      <c r="N7" s="28">
        <f>J7+'１月'!N7</f>
        <v>0</v>
      </c>
      <c r="O7" s="29" t="str">
        <f t="shared" si="4"/>
        <v/>
      </c>
      <c r="P7" s="103" t="str">
        <f t="shared" si="5"/>
        <v/>
      </c>
      <c r="Q7" s="95">
        <f>R7+'１月'!Q7</f>
        <v>0</v>
      </c>
      <c r="R7" s="95">
        <v>0</v>
      </c>
    </row>
    <row r="8" spans="1:18" s="30" customFormat="1" ht="30.75" customHeight="1" x14ac:dyDescent="0.15">
      <c r="A8" s="22" t="s">
        <v>27</v>
      </c>
      <c r="B8" s="23"/>
      <c r="C8" s="24"/>
      <c r="D8" s="24"/>
      <c r="E8" s="25" t="str">
        <f t="shared" si="0"/>
        <v/>
      </c>
      <c r="F8" s="24"/>
      <c r="G8" s="24"/>
      <c r="H8" s="25" t="str">
        <f t="shared" si="1"/>
        <v/>
      </c>
      <c r="I8" s="24">
        <f t="shared" si="3"/>
        <v>0</v>
      </c>
      <c r="J8" s="24">
        <f t="shared" si="3"/>
        <v>0</v>
      </c>
      <c r="K8" s="26" t="str">
        <f t="shared" si="2"/>
        <v/>
      </c>
      <c r="L8" s="27">
        <f>B8+'１月'!L8</f>
        <v>0</v>
      </c>
      <c r="M8" s="28">
        <f>I8+'１月'!M8</f>
        <v>0</v>
      </c>
      <c r="N8" s="28">
        <f>J8+'１月'!N8</f>
        <v>0</v>
      </c>
      <c r="O8" s="29" t="str">
        <f t="shared" si="4"/>
        <v/>
      </c>
      <c r="P8" s="103" t="str">
        <f t="shared" si="5"/>
        <v/>
      </c>
      <c r="Q8" s="95">
        <f>R8+'１月'!Q8</f>
        <v>0</v>
      </c>
      <c r="R8" s="95">
        <v>0</v>
      </c>
    </row>
    <row r="9" spans="1:18" s="30" customFormat="1" ht="30.75" customHeight="1" x14ac:dyDescent="0.15">
      <c r="A9" s="22" t="s">
        <v>28</v>
      </c>
      <c r="B9" s="23"/>
      <c r="C9" s="24"/>
      <c r="D9" s="24"/>
      <c r="E9" s="25" t="str">
        <f>IF(ISERROR(D9/C9),"",D9/C9)</f>
        <v/>
      </c>
      <c r="F9" s="24"/>
      <c r="G9" s="24"/>
      <c r="H9" s="25" t="str">
        <f>IF(ISERROR(G9/F9),"",G9/F9)</f>
        <v/>
      </c>
      <c r="I9" s="24">
        <f t="shared" si="3"/>
        <v>0</v>
      </c>
      <c r="J9" s="24">
        <f t="shared" si="3"/>
        <v>0</v>
      </c>
      <c r="K9" s="26" t="str">
        <f>IF(ISERROR(J9/I9),"",J9/I9)</f>
        <v/>
      </c>
      <c r="L9" s="27">
        <f>B9+'１月'!L9</f>
        <v>0</v>
      </c>
      <c r="M9" s="28">
        <f>I9+'１月'!M9</f>
        <v>0</v>
      </c>
      <c r="N9" s="28">
        <f>J9+'１月'!N9</f>
        <v>0</v>
      </c>
      <c r="O9" s="29" t="str">
        <f t="shared" si="4"/>
        <v/>
      </c>
      <c r="P9" s="103" t="str">
        <f t="shared" si="5"/>
        <v/>
      </c>
      <c r="Q9" s="95">
        <f>R9+'１月'!Q9</f>
        <v>0</v>
      </c>
      <c r="R9" s="95">
        <v>0</v>
      </c>
    </row>
    <row r="10" spans="1:18" s="30" customFormat="1" ht="30.75" customHeight="1" x14ac:dyDescent="0.15">
      <c r="A10" s="22" t="s">
        <v>4</v>
      </c>
      <c r="B10" s="23"/>
      <c r="C10" s="24"/>
      <c r="D10" s="24"/>
      <c r="E10" s="25" t="str">
        <f t="shared" si="0"/>
        <v/>
      </c>
      <c r="F10" s="24"/>
      <c r="G10" s="24"/>
      <c r="H10" s="25" t="str">
        <f t="shared" si="1"/>
        <v/>
      </c>
      <c r="I10" s="24">
        <f t="shared" si="3"/>
        <v>0</v>
      </c>
      <c r="J10" s="24">
        <f t="shared" si="3"/>
        <v>0</v>
      </c>
      <c r="K10" s="26" t="str">
        <f t="shared" si="2"/>
        <v/>
      </c>
      <c r="L10" s="27">
        <f>B10+'１月'!L10</f>
        <v>0</v>
      </c>
      <c r="M10" s="28">
        <f>I10+'１月'!M10</f>
        <v>0</v>
      </c>
      <c r="N10" s="28">
        <f>J10+'１月'!N10</f>
        <v>0</v>
      </c>
      <c r="O10" s="29" t="str">
        <f t="shared" si="4"/>
        <v/>
      </c>
      <c r="P10" s="103" t="str">
        <f t="shared" si="5"/>
        <v/>
      </c>
      <c r="Q10" s="95">
        <f>R10+'１月'!Q10</f>
        <v>0</v>
      </c>
      <c r="R10" s="95">
        <v>0</v>
      </c>
    </row>
    <row r="11" spans="1:18" s="30" customFormat="1" ht="30.75" customHeight="1" x14ac:dyDescent="0.15">
      <c r="A11" s="22" t="s">
        <v>5</v>
      </c>
      <c r="B11" s="23"/>
      <c r="C11" s="24"/>
      <c r="D11" s="24"/>
      <c r="E11" s="25" t="str">
        <f t="shared" si="0"/>
        <v/>
      </c>
      <c r="F11" s="24"/>
      <c r="G11" s="24"/>
      <c r="H11" s="25" t="str">
        <f t="shared" si="1"/>
        <v/>
      </c>
      <c r="I11" s="24">
        <f t="shared" si="3"/>
        <v>0</v>
      </c>
      <c r="J11" s="24">
        <f t="shared" si="3"/>
        <v>0</v>
      </c>
      <c r="K11" s="26" t="str">
        <f t="shared" si="2"/>
        <v/>
      </c>
      <c r="L11" s="27">
        <f>B11+'１月'!L11</f>
        <v>0</v>
      </c>
      <c r="M11" s="28">
        <f>I11+'１月'!M11</f>
        <v>0</v>
      </c>
      <c r="N11" s="28">
        <f>J11+'１月'!N11</f>
        <v>0</v>
      </c>
      <c r="O11" s="29" t="str">
        <f t="shared" si="4"/>
        <v/>
      </c>
      <c r="P11" s="103" t="str">
        <f t="shared" si="5"/>
        <v/>
      </c>
      <c r="Q11" s="95">
        <f>R11+'１月'!Q11</f>
        <v>0</v>
      </c>
      <c r="R11" s="95">
        <v>0</v>
      </c>
    </row>
    <row r="12" spans="1:18" s="30" customFormat="1" ht="30.75" customHeight="1" x14ac:dyDescent="0.15">
      <c r="A12" s="22" t="s">
        <v>6</v>
      </c>
      <c r="B12" s="23"/>
      <c r="C12" s="24"/>
      <c r="D12" s="24"/>
      <c r="E12" s="25" t="str">
        <f t="shared" si="0"/>
        <v/>
      </c>
      <c r="F12" s="24"/>
      <c r="G12" s="24"/>
      <c r="H12" s="25" t="str">
        <f t="shared" si="1"/>
        <v/>
      </c>
      <c r="I12" s="24">
        <f t="shared" si="3"/>
        <v>0</v>
      </c>
      <c r="J12" s="24">
        <f t="shared" si="3"/>
        <v>0</v>
      </c>
      <c r="K12" s="26" t="str">
        <f t="shared" si="2"/>
        <v/>
      </c>
      <c r="L12" s="27">
        <f>B12+'１月'!L12</f>
        <v>0</v>
      </c>
      <c r="M12" s="28">
        <f>I12+'１月'!M12</f>
        <v>0</v>
      </c>
      <c r="N12" s="28">
        <f>J12+'１月'!N12</f>
        <v>0</v>
      </c>
      <c r="O12" s="29" t="str">
        <f t="shared" si="4"/>
        <v/>
      </c>
      <c r="P12" s="103" t="str">
        <f t="shared" si="5"/>
        <v/>
      </c>
      <c r="Q12" s="95">
        <f>R12+'１月'!Q12</f>
        <v>0</v>
      </c>
      <c r="R12" s="95">
        <v>0</v>
      </c>
    </row>
    <row r="13" spans="1:18" s="30" customFormat="1" ht="30.75" customHeight="1" x14ac:dyDescent="0.15">
      <c r="A13" s="22" t="s">
        <v>26</v>
      </c>
      <c r="B13" s="23"/>
      <c r="C13" s="24"/>
      <c r="D13" s="24"/>
      <c r="E13" s="25" t="str">
        <f t="shared" si="0"/>
        <v/>
      </c>
      <c r="F13" s="24"/>
      <c r="G13" s="24"/>
      <c r="H13" s="25" t="str">
        <f t="shared" si="1"/>
        <v/>
      </c>
      <c r="I13" s="24">
        <f t="shared" si="3"/>
        <v>0</v>
      </c>
      <c r="J13" s="24">
        <f t="shared" si="3"/>
        <v>0</v>
      </c>
      <c r="K13" s="26" t="str">
        <f t="shared" si="2"/>
        <v/>
      </c>
      <c r="L13" s="27">
        <f>B13+'１月'!L13</f>
        <v>0</v>
      </c>
      <c r="M13" s="28">
        <f>I13+'１月'!M13</f>
        <v>0</v>
      </c>
      <c r="N13" s="28">
        <f>J13+'１月'!N13</f>
        <v>0</v>
      </c>
      <c r="O13" s="29" t="str">
        <f t="shared" si="4"/>
        <v/>
      </c>
      <c r="P13" s="103">
        <f t="shared" si="5"/>
        <v>0</v>
      </c>
      <c r="Q13" s="95">
        <f>R13+'１月'!Q13</f>
        <v>25373</v>
      </c>
      <c r="R13" s="95">
        <v>25373</v>
      </c>
    </row>
    <row r="14" spans="1:18" s="30" customFormat="1" ht="30.75" customHeight="1" x14ac:dyDescent="0.15">
      <c r="A14" s="22" t="s">
        <v>7</v>
      </c>
      <c r="B14" s="23">
        <v>1</v>
      </c>
      <c r="C14" s="24"/>
      <c r="D14" s="24"/>
      <c r="E14" s="25" t="str">
        <f t="shared" si="0"/>
        <v/>
      </c>
      <c r="F14" s="24">
        <v>5715</v>
      </c>
      <c r="G14" s="24">
        <v>3697</v>
      </c>
      <c r="H14" s="25">
        <f t="shared" si="1"/>
        <v>0.64689413823272091</v>
      </c>
      <c r="I14" s="24">
        <f t="shared" si="3"/>
        <v>5715</v>
      </c>
      <c r="J14" s="24">
        <f t="shared" si="3"/>
        <v>3697</v>
      </c>
      <c r="K14" s="26">
        <f t="shared" si="2"/>
        <v>0.64689413823272091</v>
      </c>
      <c r="L14" s="27">
        <f>B14+'１月'!L14</f>
        <v>1</v>
      </c>
      <c r="M14" s="28">
        <f>I14+'１月'!M14</f>
        <v>5715</v>
      </c>
      <c r="N14" s="28">
        <f>J14+'１月'!N14</f>
        <v>3697</v>
      </c>
      <c r="O14" s="29">
        <f t="shared" si="4"/>
        <v>0.64689413823272091</v>
      </c>
      <c r="P14" s="103" t="s">
        <v>41</v>
      </c>
      <c r="Q14" s="95">
        <f>R14+'１月'!Q14</f>
        <v>0</v>
      </c>
      <c r="R14" s="95">
        <v>0</v>
      </c>
    </row>
    <row r="15" spans="1:18" s="30" customFormat="1" ht="30.75" customHeight="1" x14ac:dyDescent="0.15">
      <c r="A15" s="22" t="s">
        <v>8</v>
      </c>
      <c r="B15" s="23"/>
      <c r="C15" s="24"/>
      <c r="D15" s="24"/>
      <c r="E15" s="25" t="str">
        <f t="shared" si="0"/>
        <v/>
      </c>
      <c r="F15" s="24"/>
      <c r="G15" s="24"/>
      <c r="H15" s="25" t="str">
        <f t="shared" si="1"/>
        <v/>
      </c>
      <c r="I15" s="24">
        <f t="shared" si="3"/>
        <v>0</v>
      </c>
      <c r="J15" s="24">
        <f t="shared" si="3"/>
        <v>0</v>
      </c>
      <c r="K15" s="26" t="str">
        <f t="shared" si="2"/>
        <v/>
      </c>
      <c r="L15" s="27">
        <f>B15+'１月'!L15</f>
        <v>0</v>
      </c>
      <c r="M15" s="28">
        <f>I15+'１月'!M15</f>
        <v>0</v>
      </c>
      <c r="N15" s="28">
        <f>J15+'１月'!N15</f>
        <v>0</v>
      </c>
      <c r="O15" s="29" t="str">
        <f t="shared" si="4"/>
        <v/>
      </c>
      <c r="P15" s="103" t="str">
        <f t="shared" si="5"/>
        <v/>
      </c>
      <c r="Q15" s="95">
        <f>R15+'１月'!Q15</f>
        <v>0</v>
      </c>
      <c r="R15" s="95">
        <v>0</v>
      </c>
    </row>
    <row r="16" spans="1:18" s="30" customFormat="1" ht="30.75" customHeight="1" x14ac:dyDescent="0.15">
      <c r="A16" s="22" t="s">
        <v>9</v>
      </c>
      <c r="B16" s="23"/>
      <c r="C16" s="24"/>
      <c r="D16" s="24"/>
      <c r="E16" s="25" t="str">
        <f t="shared" si="0"/>
        <v/>
      </c>
      <c r="F16" s="24"/>
      <c r="G16" s="24"/>
      <c r="H16" s="25" t="str">
        <f t="shared" si="1"/>
        <v/>
      </c>
      <c r="I16" s="24">
        <f t="shared" si="3"/>
        <v>0</v>
      </c>
      <c r="J16" s="24">
        <f t="shared" si="3"/>
        <v>0</v>
      </c>
      <c r="K16" s="26" t="str">
        <f t="shared" si="2"/>
        <v/>
      </c>
      <c r="L16" s="27">
        <f>B16+'１月'!L16</f>
        <v>0</v>
      </c>
      <c r="M16" s="28">
        <f>I16+'１月'!M16</f>
        <v>0</v>
      </c>
      <c r="N16" s="28">
        <f>J16+'１月'!N16</f>
        <v>0</v>
      </c>
      <c r="O16" s="29" t="str">
        <f t="shared" si="4"/>
        <v/>
      </c>
      <c r="P16" s="103" t="str">
        <f t="shared" si="5"/>
        <v/>
      </c>
      <c r="Q16" s="95">
        <f>R16+'１月'!Q16</f>
        <v>0</v>
      </c>
      <c r="R16" s="95">
        <v>0</v>
      </c>
    </row>
    <row r="17" spans="1:18" s="30" customFormat="1" ht="30.75" customHeight="1" x14ac:dyDescent="0.15">
      <c r="A17" s="22" t="s">
        <v>10</v>
      </c>
      <c r="B17" s="23"/>
      <c r="C17" s="24"/>
      <c r="D17" s="24"/>
      <c r="E17" s="25" t="str">
        <f t="shared" si="0"/>
        <v/>
      </c>
      <c r="F17" s="24"/>
      <c r="G17" s="24"/>
      <c r="H17" s="25" t="str">
        <f t="shared" si="1"/>
        <v/>
      </c>
      <c r="I17" s="24">
        <f t="shared" si="3"/>
        <v>0</v>
      </c>
      <c r="J17" s="24">
        <f t="shared" si="3"/>
        <v>0</v>
      </c>
      <c r="K17" s="26" t="str">
        <f t="shared" si="2"/>
        <v/>
      </c>
      <c r="L17" s="27">
        <f>B17+'１月'!L17</f>
        <v>0</v>
      </c>
      <c r="M17" s="28">
        <f>I17+'１月'!M17</f>
        <v>0</v>
      </c>
      <c r="N17" s="28">
        <f>J17+'１月'!N17</f>
        <v>0</v>
      </c>
      <c r="O17" s="29" t="str">
        <f t="shared" si="4"/>
        <v/>
      </c>
      <c r="P17" s="117" t="s">
        <v>42</v>
      </c>
      <c r="Q17" s="95">
        <f>R17+'１月'!Q17</f>
        <v>16214</v>
      </c>
      <c r="R17" s="95">
        <v>16214</v>
      </c>
    </row>
    <row r="18" spans="1:18" s="30" customFormat="1" ht="30.75" customHeight="1" thickBot="1" x14ac:dyDescent="0.2">
      <c r="A18" s="31" t="s">
        <v>11</v>
      </c>
      <c r="B18" s="32"/>
      <c r="C18" s="33"/>
      <c r="D18" s="33"/>
      <c r="E18" s="33" t="str">
        <f t="shared" si="0"/>
        <v/>
      </c>
      <c r="F18" s="33"/>
      <c r="G18" s="33"/>
      <c r="H18" s="74" t="str">
        <f t="shared" si="1"/>
        <v/>
      </c>
      <c r="I18" s="33">
        <f t="shared" si="3"/>
        <v>0</v>
      </c>
      <c r="J18" s="33">
        <f t="shared" si="3"/>
        <v>0</v>
      </c>
      <c r="K18" s="82" t="str">
        <f t="shared" si="2"/>
        <v/>
      </c>
      <c r="L18" s="27">
        <f>B18+'１月'!L18</f>
        <v>0</v>
      </c>
      <c r="M18" s="28">
        <f>I18+'１月'!M18</f>
        <v>0</v>
      </c>
      <c r="N18" s="28">
        <f>J18+'１月'!N18</f>
        <v>0</v>
      </c>
      <c r="O18" s="29" t="str">
        <f t="shared" si="4"/>
        <v/>
      </c>
      <c r="P18" s="108" t="str">
        <f t="shared" si="5"/>
        <v/>
      </c>
      <c r="Q18" s="95">
        <f>R18+'１月'!Q18</f>
        <v>0</v>
      </c>
      <c r="R18" s="95">
        <v>0</v>
      </c>
    </row>
    <row r="19" spans="1:18" ht="30.75" customHeight="1" thickTop="1" x14ac:dyDescent="0.15">
      <c r="A19" s="35" t="s">
        <v>15</v>
      </c>
      <c r="B19" s="36">
        <f>SUM(B3:B18)</f>
        <v>5</v>
      </c>
      <c r="C19" s="37">
        <f>SUM(C3:C18)</f>
        <v>5671</v>
      </c>
      <c r="D19" s="37">
        <f>SUM(D3:D18)</f>
        <v>5501</v>
      </c>
      <c r="E19" s="25">
        <f>IF(ISERROR(D19/C19),"",D19/C19)</f>
        <v>0.97002292364662313</v>
      </c>
      <c r="F19" s="37">
        <f>SUM(F3:F18)</f>
        <v>54676</v>
      </c>
      <c r="G19" s="37">
        <f>SUM(G3:G18)</f>
        <v>51447</v>
      </c>
      <c r="H19" s="79">
        <f>IF(ISERROR(G19/F19),"",G19/F19)</f>
        <v>0.94094300973004608</v>
      </c>
      <c r="I19" s="37">
        <f>SUM(I3:I18)</f>
        <v>60347</v>
      </c>
      <c r="J19" s="37">
        <f>SUM(J3:J18)</f>
        <v>56948</v>
      </c>
      <c r="K19" s="26">
        <f t="shared" si="2"/>
        <v>0.94367574195900372</v>
      </c>
      <c r="L19" s="38"/>
      <c r="M19" s="39"/>
      <c r="N19" s="39"/>
      <c r="O19" s="39"/>
      <c r="P19" s="40"/>
      <c r="Q19" s="95">
        <f>SUM(Q3:Q18)</f>
        <v>44384</v>
      </c>
      <c r="R19" s="95">
        <f>SUM(R3:R18)</f>
        <v>44384</v>
      </c>
    </row>
    <row r="20" spans="1:18" ht="30.75" customHeight="1" x14ac:dyDescent="0.15">
      <c r="A20" s="41" t="s">
        <v>23</v>
      </c>
      <c r="B20" s="42">
        <v>3</v>
      </c>
      <c r="C20" s="43">
        <v>3056</v>
      </c>
      <c r="D20" s="112">
        <v>2797</v>
      </c>
      <c r="E20" s="111">
        <v>0.91524869109947649</v>
      </c>
      <c r="F20" s="112">
        <v>42428</v>
      </c>
      <c r="G20" s="112">
        <v>41587</v>
      </c>
      <c r="H20" s="113">
        <v>0.98017818421796932</v>
      </c>
      <c r="I20" s="43">
        <v>45484</v>
      </c>
      <c r="J20" s="43">
        <v>44384</v>
      </c>
      <c r="K20" s="109">
        <v>0.97581567144490367</v>
      </c>
      <c r="L20" s="45"/>
      <c r="M20" s="46"/>
      <c r="N20" s="46"/>
      <c r="O20" s="46"/>
      <c r="P20" s="47"/>
    </row>
    <row r="21" spans="1:18" s="55" customFormat="1" ht="30.75" customHeight="1" thickBot="1" x14ac:dyDescent="0.2">
      <c r="A21" s="48" t="s">
        <v>30</v>
      </c>
      <c r="B21" s="34">
        <f t="shared" ref="B21:C21" si="6">IFERROR(B19/B20,"")</f>
        <v>1.6666666666666667</v>
      </c>
      <c r="C21" s="34">
        <f t="shared" si="6"/>
        <v>1.855693717277487</v>
      </c>
      <c r="D21" s="34">
        <f>IFERROR(D19/D20,"")</f>
        <v>1.9667500893814802</v>
      </c>
      <c r="E21" s="107"/>
      <c r="F21" s="104">
        <f>IFERROR(F19/F20,"")</f>
        <v>1.2886772885830111</v>
      </c>
      <c r="G21" s="104">
        <f>IFERROR(G19/G20,"")</f>
        <v>1.2370933224324909</v>
      </c>
      <c r="H21" s="107"/>
      <c r="I21" s="104">
        <f>IFERROR(I19/I20,"")</f>
        <v>1.3267742502858149</v>
      </c>
      <c r="J21" s="104">
        <f>IFERROR(J19/J20,"")</f>
        <v>1.2830749819754868</v>
      </c>
      <c r="K21" s="50"/>
      <c r="L21" s="51"/>
      <c r="M21" s="52"/>
      <c r="N21" s="52"/>
      <c r="O21" s="53"/>
      <c r="P21" s="54"/>
      <c r="Q21" s="73"/>
      <c r="R21" s="73"/>
    </row>
    <row r="22" spans="1:18" ht="30.75" customHeight="1" x14ac:dyDescent="0.15">
      <c r="A22" s="56" t="s">
        <v>16</v>
      </c>
      <c r="B22" s="57">
        <f>B19+'１月'!B22</f>
        <v>5</v>
      </c>
      <c r="C22" s="96">
        <f>C19+'１月'!C22</f>
        <v>5671</v>
      </c>
      <c r="D22" s="96">
        <f>D19+'１月'!D22</f>
        <v>5501</v>
      </c>
      <c r="E22" s="59">
        <f>IF(ISERROR(D22/C22),"  ",(D22/C22))</f>
        <v>0.97002292364662313</v>
      </c>
      <c r="F22" s="96">
        <f>F19+'１月'!F22</f>
        <v>54676</v>
      </c>
      <c r="G22" s="96">
        <f>G19+'１月'!G22</f>
        <v>51447</v>
      </c>
      <c r="H22" s="59">
        <f>IF(ISERROR(G22/F22),"  ",(G22/F22))</f>
        <v>0.94094300973004608</v>
      </c>
      <c r="I22" s="60"/>
      <c r="J22" s="61"/>
      <c r="K22" s="62"/>
      <c r="L22" s="88">
        <f>SUM(L3:L18)</f>
        <v>5</v>
      </c>
      <c r="M22" s="58">
        <f>SUM(M3:M18)</f>
        <v>60347</v>
      </c>
      <c r="N22" s="58">
        <f>SUM(N3:N18)</f>
        <v>56948</v>
      </c>
      <c r="O22" s="87">
        <f>IF(ISERROR(N22/M22),"",N22/M22)</f>
        <v>0.94367574195900372</v>
      </c>
      <c r="P22" s="102">
        <f>IF(ISERROR(N22/Q19),"  ",(N22/Q19))</f>
        <v>1.2830749819754868</v>
      </c>
    </row>
    <row r="23" spans="1:18" ht="30.75" customHeight="1" x14ac:dyDescent="0.15">
      <c r="A23" s="41" t="s">
        <v>24</v>
      </c>
      <c r="B23" s="42">
        <f>B20+'１月'!B23</f>
        <v>3</v>
      </c>
      <c r="C23" s="42">
        <f>C20+'１月'!C23</f>
        <v>3056</v>
      </c>
      <c r="D23" s="116">
        <f>D20+'１月'!D23</f>
        <v>2797</v>
      </c>
      <c r="E23" s="44">
        <f>IF(ISERROR(D23/C23),"",D23/C23)</f>
        <v>0.91524869109947649</v>
      </c>
      <c r="F23" s="43">
        <f>F20+'１月'!F23</f>
        <v>42428</v>
      </c>
      <c r="G23" s="43">
        <f>G20+'１月'!G23</f>
        <v>41587</v>
      </c>
      <c r="H23" s="111">
        <f>IF(ISERROR(G23/F23),"  ",(G23/F23))</f>
        <v>0.98017818421796932</v>
      </c>
      <c r="I23" s="63"/>
      <c r="J23" s="64"/>
      <c r="K23" s="65"/>
      <c r="L23" s="89">
        <f>B23</f>
        <v>3</v>
      </c>
      <c r="M23" s="90">
        <f>C23+F23</f>
        <v>45484</v>
      </c>
      <c r="N23" s="90">
        <f>D23+G23</f>
        <v>44384</v>
      </c>
      <c r="O23" s="66">
        <f>IF(ISERROR(N23/M23),"",N23/M23)</f>
        <v>0.97581567144490367</v>
      </c>
      <c r="P23" s="85"/>
    </row>
    <row r="24" spans="1:18" s="55" customFormat="1" ht="30.75" customHeight="1" thickBot="1" x14ac:dyDescent="0.2">
      <c r="A24" s="67" t="s">
        <v>30</v>
      </c>
      <c r="B24" s="68">
        <f t="shared" ref="B24:C24" si="7">IFERROR(B22/B23,"")</f>
        <v>1.6666666666666667</v>
      </c>
      <c r="C24" s="68">
        <f t="shared" si="7"/>
        <v>1.855693717277487</v>
      </c>
      <c r="D24" s="110">
        <f>IFERROR(D22/D23,"")</f>
        <v>1.9667500893814802</v>
      </c>
      <c r="E24" s="107"/>
      <c r="F24" s="106">
        <f>IFERROR(F22/F23,"")</f>
        <v>1.2886772885830111</v>
      </c>
      <c r="G24" s="106">
        <f>IFERROR(G22/G23,"")</f>
        <v>1.2370933224324909</v>
      </c>
      <c r="H24" s="49"/>
      <c r="I24" s="69"/>
      <c r="J24" s="52"/>
      <c r="K24" s="70"/>
      <c r="L24" s="106">
        <f>IFERROR(L22/L23,"")</f>
        <v>1.6666666666666667</v>
      </c>
      <c r="M24" s="106">
        <f t="shared" ref="M24:N24" si="8">IFERROR(M22/M23,"")</f>
        <v>1.3267742502858149</v>
      </c>
      <c r="N24" s="106">
        <f t="shared" si="8"/>
        <v>1.2830749819754868</v>
      </c>
      <c r="O24" s="71"/>
      <c r="P24" s="72"/>
      <c r="Q24" s="73"/>
      <c r="R24" s="73"/>
    </row>
  </sheetData>
  <phoneticPr fontId="2"/>
  <printOptions horizontalCentered="1" verticalCentered="1"/>
  <pageMargins left="0.39370078740157483" right="0.39370078740157483" top="0.98425196850393704" bottom="0.98425196850393704" header="0.51181102362204722" footer="0.51181102362204722"/>
  <pageSetup paperSize="9" scale="67" orientation="landscape" r:id="rId1"/>
  <headerFooter alignWithMargins="0">
    <oddHeader>&amp;C令和８年&amp;A</oddHeader>
    <oddFooter>&amp;F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1"/>
  <dimension ref="A1:X24"/>
  <sheetViews>
    <sheetView showZeros="0" view="pageBreakPreview" topLeftCell="A6" zoomScale="85" zoomScaleNormal="85" zoomScaleSheetLayoutView="85" workbookViewId="0">
      <selection activeCell="P7" sqref="P7"/>
    </sheetView>
  </sheetViews>
  <sheetFormatPr defaultColWidth="9" defaultRowHeight="25.5" customHeight="1" x14ac:dyDescent="0.15"/>
  <cols>
    <col min="1" max="1" width="17.625" style="12" customWidth="1"/>
    <col min="2" max="2" width="9.125" style="12" customWidth="1"/>
    <col min="3" max="4" width="10.125" style="73" customWidth="1"/>
    <col min="5" max="5" width="10.125" style="55" customWidth="1"/>
    <col min="6" max="7" width="10.125" style="73" customWidth="1"/>
    <col min="8" max="8" width="10.125" style="55" customWidth="1"/>
    <col min="9" max="10" width="10.125" style="73" customWidth="1"/>
    <col min="11" max="11" width="10.125" style="55" customWidth="1"/>
    <col min="12" max="16" width="10.125" style="73" customWidth="1"/>
    <col min="17" max="18" width="9.125" style="73" bestFit="1" customWidth="1"/>
    <col min="19" max="16384" width="9" style="12"/>
  </cols>
  <sheetData>
    <row r="1" spans="1:24" ht="25.5" customHeight="1" x14ac:dyDescent="0.15">
      <c r="A1" s="1"/>
      <c r="B1" s="2"/>
      <c r="C1" s="3"/>
      <c r="D1" s="4" t="s">
        <v>19</v>
      </c>
      <c r="E1" s="5"/>
      <c r="F1" s="3"/>
      <c r="G1" s="4" t="s">
        <v>20</v>
      </c>
      <c r="H1" s="5"/>
      <c r="I1" s="3"/>
      <c r="J1" s="4" t="s">
        <v>21</v>
      </c>
      <c r="K1" s="6"/>
      <c r="L1" s="7"/>
      <c r="M1" s="8"/>
      <c r="N1" s="9" t="s">
        <v>22</v>
      </c>
      <c r="O1" s="10"/>
      <c r="P1" s="11" t="s">
        <v>17</v>
      </c>
    </row>
    <row r="2" spans="1:24" s="21" customFormat="1" ht="30.75" customHeight="1" x14ac:dyDescent="0.15">
      <c r="A2" s="13" t="s">
        <v>0</v>
      </c>
      <c r="B2" s="14" t="s">
        <v>12</v>
      </c>
      <c r="C2" s="15" t="s">
        <v>25</v>
      </c>
      <c r="D2" s="15" t="s">
        <v>13</v>
      </c>
      <c r="E2" s="16" t="s">
        <v>14</v>
      </c>
      <c r="F2" s="15" t="s">
        <v>25</v>
      </c>
      <c r="G2" s="15" t="s">
        <v>13</v>
      </c>
      <c r="H2" s="16" t="s">
        <v>14</v>
      </c>
      <c r="I2" s="15" t="s">
        <v>25</v>
      </c>
      <c r="J2" s="15" t="s">
        <v>13</v>
      </c>
      <c r="K2" s="17" t="s">
        <v>14</v>
      </c>
      <c r="L2" s="18" t="s">
        <v>12</v>
      </c>
      <c r="M2" s="19" t="s">
        <v>25</v>
      </c>
      <c r="N2" s="15" t="s">
        <v>13</v>
      </c>
      <c r="O2" s="15" t="s">
        <v>14</v>
      </c>
      <c r="P2" s="20" t="s">
        <v>18</v>
      </c>
      <c r="Q2" s="97" t="s">
        <v>34</v>
      </c>
      <c r="R2" s="97" t="s">
        <v>35</v>
      </c>
    </row>
    <row r="3" spans="1:24" s="30" customFormat="1" ht="30.75" customHeight="1" x14ac:dyDescent="0.15">
      <c r="A3" s="22" t="s">
        <v>1</v>
      </c>
      <c r="B3" s="23"/>
      <c r="C3" s="24"/>
      <c r="D3" s="24"/>
      <c r="E3" s="25" t="str">
        <f t="shared" ref="E3:E18" si="0">IF(ISERROR(D3/C3),"",D3/C3)</f>
        <v/>
      </c>
      <c r="F3" s="24"/>
      <c r="G3" s="24"/>
      <c r="H3" s="25" t="str">
        <f t="shared" ref="H3:H18" si="1">IF(ISERROR(G3/F3),"",G3/F3)</f>
        <v/>
      </c>
      <c r="I3" s="24">
        <f>C3+F3</f>
        <v>0</v>
      </c>
      <c r="J3" s="24">
        <f>D3+G3</f>
        <v>0</v>
      </c>
      <c r="K3" s="26" t="str">
        <f t="shared" ref="K3:K19" si="2">IF(ISERROR(J3/I3),"",J3/I3)</f>
        <v/>
      </c>
      <c r="L3" s="27">
        <f>B3+'２月'!L3</f>
        <v>1</v>
      </c>
      <c r="M3" s="28">
        <f>I3+'２月'!M3</f>
        <v>22938</v>
      </c>
      <c r="N3" s="28">
        <f>J3+'２月'!N3</f>
        <v>22328</v>
      </c>
      <c r="O3" s="25">
        <f>IF(ISERROR(N3/M3),"",N3/M3)</f>
        <v>0.97340657424361321</v>
      </c>
      <c r="P3" s="117" t="s">
        <v>41</v>
      </c>
      <c r="Q3" s="95">
        <f>R3+'２月'!Q3</f>
        <v>0</v>
      </c>
      <c r="R3" s="95">
        <v>0</v>
      </c>
    </row>
    <row r="4" spans="1:24" s="30" customFormat="1" ht="30.75" customHeight="1" x14ac:dyDescent="0.15">
      <c r="A4" s="22" t="s">
        <v>36</v>
      </c>
      <c r="B4" s="23"/>
      <c r="C4" s="24"/>
      <c r="D4" s="24"/>
      <c r="E4" s="25" t="str">
        <f t="shared" si="0"/>
        <v/>
      </c>
      <c r="F4" s="24"/>
      <c r="G4" s="24"/>
      <c r="H4" s="25" t="str">
        <f t="shared" si="1"/>
        <v/>
      </c>
      <c r="I4" s="24">
        <f t="shared" ref="I4:J18" si="3">C4+F4</f>
        <v>0</v>
      </c>
      <c r="J4" s="24">
        <f t="shared" si="3"/>
        <v>0</v>
      </c>
      <c r="K4" s="26" t="str">
        <f t="shared" si="2"/>
        <v/>
      </c>
      <c r="L4" s="27">
        <f>B4+'２月'!L4</f>
        <v>2</v>
      </c>
      <c r="M4" s="28">
        <f>I4+'２月'!M4</f>
        <v>16307</v>
      </c>
      <c r="N4" s="28">
        <f>J4+'２月'!N4</f>
        <v>15941</v>
      </c>
      <c r="O4" s="25">
        <f>IF(ISERROR(N4/M4),"",N4/M4)</f>
        <v>0.9775556509474459</v>
      </c>
      <c r="P4" s="117" t="s">
        <v>41</v>
      </c>
      <c r="Q4" s="95">
        <f>R4+'２月'!Q4</f>
        <v>0</v>
      </c>
      <c r="R4" s="95">
        <v>0</v>
      </c>
    </row>
    <row r="5" spans="1:24" s="30" customFormat="1" ht="30.75" customHeight="1" x14ac:dyDescent="0.15">
      <c r="A5" s="22" t="s">
        <v>39</v>
      </c>
      <c r="B5" s="23"/>
      <c r="C5" s="24"/>
      <c r="D5" s="24"/>
      <c r="E5" s="25" t="str">
        <f t="shared" si="0"/>
        <v/>
      </c>
      <c r="F5" s="24"/>
      <c r="G5" s="24"/>
      <c r="H5" s="25" t="str">
        <f t="shared" si="1"/>
        <v/>
      </c>
      <c r="I5" s="24">
        <f t="shared" si="3"/>
        <v>0</v>
      </c>
      <c r="J5" s="24">
        <f t="shared" si="3"/>
        <v>0</v>
      </c>
      <c r="K5" s="26" t="str">
        <f t="shared" si="2"/>
        <v/>
      </c>
      <c r="L5" s="27">
        <f>B5+'２月'!L5</f>
        <v>0</v>
      </c>
      <c r="M5" s="28">
        <f>I5+'２月'!M5</f>
        <v>0</v>
      </c>
      <c r="N5" s="28">
        <f>J5+'２月'!N5</f>
        <v>0</v>
      </c>
      <c r="O5" s="25" t="str">
        <f t="shared" ref="O5:O18" si="4">IF(ISERROR(N5/M5),"",N5/M5)</f>
        <v/>
      </c>
      <c r="P5" s="103" t="str">
        <f t="shared" ref="P5:P18" si="5">IF(ISERROR(N5/Q5),"",N5/Q5)</f>
        <v/>
      </c>
      <c r="Q5" s="95">
        <f>R5+'２月'!Q5</f>
        <v>0</v>
      </c>
      <c r="R5" s="95">
        <v>0</v>
      </c>
    </row>
    <row r="6" spans="1:24" s="30" customFormat="1" ht="30.75" customHeight="1" x14ac:dyDescent="0.15">
      <c r="A6" s="22" t="s">
        <v>2</v>
      </c>
      <c r="B6" s="23"/>
      <c r="C6" s="24"/>
      <c r="D6" s="24"/>
      <c r="E6" s="25" t="str">
        <f t="shared" si="0"/>
        <v/>
      </c>
      <c r="F6" s="24"/>
      <c r="G6" s="24"/>
      <c r="H6" s="25" t="str">
        <f t="shared" si="1"/>
        <v/>
      </c>
      <c r="I6" s="24">
        <f t="shared" si="3"/>
        <v>0</v>
      </c>
      <c r="J6" s="24">
        <f t="shared" si="3"/>
        <v>0</v>
      </c>
      <c r="K6" s="26" t="str">
        <f t="shared" si="2"/>
        <v/>
      </c>
      <c r="L6" s="27">
        <f>B6+'２月'!L6</f>
        <v>1</v>
      </c>
      <c r="M6" s="28">
        <f>I6+'２月'!M6</f>
        <v>15387</v>
      </c>
      <c r="N6" s="28">
        <f>J6+'２月'!N6</f>
        <v>14982</v>
      </c>
      <c r="O6" s="25">
        <f t="shared" si="4"/>
        <v>0.9736790797426399</v>
      </c>
      <c r="P6" s="103">
        <f t="shared" si="5"/>
        <v>1.1190618464296385</v>
      </c>
      <c r="Q6" s="95">
        <f>R6+'２月'!Q6</f>
        <v>13388</v>
      </c>
      <c r="R6" s="95">
        <v>10591</v>
      </c>
    </row>
    <row r="7" spans="1:24" s="30" customFormat="1" ht="30.75" customHeight="1" x14ac:dyDescent="0.15">
      <c r="A7" s="22" t="s">
        <v>3</v>
      </c>
      <c r="B7" s="23"/>
      <c r="C7" s="24"/>
      <c r="D7" s="24"/>
      <c r="E7" s="25" t="str">
        <f t="shared" si="0"/>
        <v/>
      </c>
      <c r="F7" s="24"/>
      <c r="G7" s="24"/>
      <c r="H7" s="25" t="str">
        <f t="shared" si="1"/>
        <v/>
      </c>
      <c r="I7" s="24">
        <f t="shared" si="3"/>
        <v>0</v>
      </c>
      <c r="J7" s="24">
        <f t="shared" si="3"/>
        <v>0</v>
      </c>
      <c r="K7" s="26" t="str">
        <f t="shared" si="2"/>
        <v/>
      </c>
      <c r="L7" s="27">
        <f>B7+'２月'!L7</f>
        <v>0</v>
      </c>
      <c r="M7" s="28">
        <f>I7+'２月'!M7</f>
        <v>0</v>
      </c>
      <c r="N7" s="28">
        <f>J7+'２月'!N7</f>
        <v>0</v>
      </c>
      <c r="O7" s="25" t="str">
        <f t="shared" si="4"/>
        <v/>
      </c>
      <c r="P7" s="117" t="s">
        <v>42</v>
      </c>
      <c r="Q7" s="95">
        <f>R7+'２月'!Q7</f>
        <v>2493</v>
      </c>
      <c r="R7" s="95">
        <v>2493</v>
      </c>
      <c r="X7" s="30">
        <f>IF(ISERROR(N22/Q19),"  ",(N22/Q19))</f>
        <v>1.2837405164613349</v>
      </c>
    </row>
    <row r="8" spans="1:24" s="30" customFormat="1" ht="30.75" customHeight="1" x14ac:dyDescent="0.15">
      <c r="A8" s="22" t="s">
        <v>27</v>
      </c>
      <c r="B8" s="23"/>
      <c r="C8" s="24"/>
      <c r="D8" s="24"/>
      <c r="E8" s="25" t="str">
        <f t="shared" si="0"/>
        <v/>
      </c>
      <c r="F8" s="24"/>
      <c r="G8" s="24"/>
      <c r="H8" s="25" t="str">
        <f t="shared" si="1"/>
        <v/>
      </c>
      <c r="I8" s="24">
        <f t="shared" si="3"/>
        <v>0</v>
      </c>
      <c r="J8" s="24">
        <f t="shared" si="3"/>
        <v>0</v>
      </c>
      <c r="K8" s="26" t="str">
        <f t="shared" si="2"/>
        <v/>
      </c>
      <c r="L8" s="27">
        <f>B8+'２月'!L8</f>
        <v>0</v>
      </c>
      <c r="M8" s="28">
        <f>I8+'２月'!M8</f>
        <v>0</v>
      </c>
      <c r="N8" s="28">
        <f>J8+'２月'!N8</f>
        <v>0</v>
      </c>
      <c r="O8" s="25" t="str">
        <f t="shared" si="4"/>
        <v/>
      </c>
      <c r="P8" s="103" t="str">
        <f t="shared" si="5"/>
        <v/>
      </c>
      <c r="Q8" s="95">
        <f>R8+'２月'!Q8</f>
        <v>0</v>
      </c>
      <c r="R8" s="95">
        <v>0</v>
      </c>
    </row>
    <row r="9" spans="1:24" s="30" customFormat="1" ht="30.75" customHeight="1" x14ac:dyDescent="0.15">
      <c r="A9" s="22" t="s">
        <v>28</v>
      </c>
      <c r="B9" s="23"/>
      <c r="C9" s="24"/>
      <c r="D9" s="24"/>
      <c r="E9" s="25" t="str">
        <f>IF(ISERROR(D9/C9),"",D9/C9)</f>
        <v/>
      </c>
      <c r="F9" s="24"/>
      <c r="G9" s="24"/>
      <c r="H9" s="25" t="str">
        <f>IF(ISERROR(G9/F9),"",G9/F9)</f>
        <v/>
      </c>
      <c r="I9" s="24">
        <f t="shared" si="3"/>
        <v>0</v>
      </c>
      <c r="J9" s="24">
        <f t="shared" si="3"/>
        <v>0</v>
      </c>
      <c r="K9" s="26" t="str">
        <f>IF(ISERROR(J9/I9),"",J9/I9)</f>
        <v/>
      </c>
      <c r="L9" s="27">
        <f>B9+'２月'!L9</f>
        <v>0</v>
      </c>
      <c r="M9" s="28">
        <f>I9+'２月'!M9</f>
        <v>0</v>
      </c>
      <c r="N9" s="28">
        <f>J9+'２月'!N9</f>
        <v>0</v>
      </c>
      <c r="O9" s="25" t="str">
        <f t="shared" si="4"/>
        <v/>
      </c>
      <c r="P9" s="103" t="str">
        <f t="shared" si="5"/>
        <v/>
      </c>
      <c r="Q9" s="95">
        <f>R9+'２月'!Q9</f>
        <v>0</v>
      </c>
      <c r="R9" s="95">
        <v>0</v>
      </c>
    </row>
    <row r="10" spans="1:24" s="30" customFormat="1" ht="30.75" customHeight="1" x14ac:dyDescent="0.15">
      <c r="A10" s="22" t="s">
        <v>4</v>
      </c>
      <c r="B10" s="23"/>
      <c r="C10" s="24"/>
      <c r="D10" s="24"/>
      <c r="E10" s="25" t="str">
        <f t="shared" si="0"/>
        <v/>
      </c>
      <c r="F10" s="24"/>
      <c r="G10" s="24"/>
      <c r="H10" s="25" t="str">
        <f t="shared" si="1"/>
        <v/>
      </c>
      <c r="I10" s="24">
        <f t="shared" si="3"/>
        <v>0</v>
      </c>
      <c r="J10" s="24">
        <f t="shared" si="3"/>
        <v>0</v>
      </c>
      <c r="K10" s="26" t="str">
        <f t="shared" si="2"/>
        <v/>
      </c>
      <c r="L10" s="27">
        <f>B10+'２月'!L10</f>
        <v>0</v>
      </c>
      <c r="M10" s="28">
        <f>I10+'２月'!M10</f>
        <v>0</v>
      </c>
      <c r="N10" s="28">
        <f>J10+'２月'!N10</f>
        <v>0</v>
      </c>
      <c r="O10" s="25" t="str">
        <f t="shared" si="4"/>
        <v/>
      </c>
      <c r="P10" s="103" t="str">
        <f t="shared" si="5"/>
        <v/>
      </c>
      <c r="Q10" s="95">
        <f>R10+'２月'!Q10</f>
        <v>0</v>
      </c>
      <c r="R10" s="95">
        <v>0</v>
      </c>
    </row>
    <row r="11" spans="1:24" s="30" customFormat="1" ht="30.75" customHeight="1" x14ac:dyDescent="0.15">
      <c r="A11" s="22" t="s">
        <v>5</v>
      </c>
      <c r="B11" s="23"/>
      <c r="C11" s="24"/>
      <c r="D11" s="24"/>
      <c r="E11" s="25" t="str">
        <f t="shared" si="0"/>
        <v/>
      </c>
      <c r="F11" s="24"/>
      <c r="G11" s="24"/>
      <c r="H11" s="25" t="str">
        <f t="shared" si="1"/>
        <v/>
      </c>
      <c r="I11" s="24">
        <f t="shared" si="3"/>
        <v>0</v>
      </c>
      <c r="J11" s="24">
        <f t="shared" si="3"/>
        <v>0</v>
      </c>
      <c r="K11" s="26" t="str">
        <f t="shared" si="2"/>
        <v/>
      </c>
      <c r="L11" s="27">
        <f>B11+'２月'!L11</f>
        <v>0</v>
      </c>
      <c r="M11" s="28">
        <f>I11+'２月'!M11</f>
        <v>0</v>
      </c>
      <c r="N11" s="28">
        <f>J11+'２月'!N11</f>
        <v>0</v>
      </c>
      <c r="O11" s="25" t="str">
        <f t="shared" si="4"/>
        <v/>
      </c>
      <c r="P11" s="103" t="str">
        <f t="shared" si="5"/>
        <v/>
      </c>
      <c r="Q11" s="95">
        <f>R11+'２月'!Q11</f>
        <v>0</v>
      </c>
      <c r="R11" s="95">
        <v>0</v>
      </c>
    </row>
    <row r="12" spans="1:24" s="30" customFormat="1" ht="30.75" customHeight="1" x14ac:dyDescent="0.15">
      <c r="A12" s="22" t="s">
        <v>6</v>
      </c>
      <c r="B12" s="23"/>
      <c r="C12" s="24"/>
      <c r="D12" s="24"/>
      <c r="E12" s="25" t="str">
        <f t="shared" si="0"/>
        <v/>
      </c>
      <c r="F12" s="24"/>
      <c r="G12" s="24"/>
      <c r="H12" s="25" t="str">
        <f t="shared" si="1"/>
        <v/>
      </c>
      <c r="I12" s="24">
        <f t="shared" si="3"/>
        <v>0</v>
      </c>
      <c r="J12" s="24">
        <f t="shared" si="3"/>
        <v>0</v>
      </c>
      <c r="K12" s="26" t="str">
        <f t="shared" si="2"/>
        <v/>
      </c>
      <c r="L12" s="27">
        <f>B12+'２月'!L12</f>
        <v>0</v>
      </c>
      <c r="M12" s="28">
        <f>I12+'２月'!M12</f>
        <v>0</v>
      </c>
      <c r="N12" s="28">
        <f>J12+'２月'!N12</f>
        <v>0</v>
      </c>
      <c r="O12" s="25" t="str">
        <f t="shared" si="4"/>
        <v/>
      </c>
      <c r="P12" s="103" t="str">
        <f t="shared" si="5"/>
        <v/>
      </c>
      <c r="Q12" s="95">
        <f>R12+'２月'!Q12</f>
        <v>0</v>
      </c>
      <c r="R12" s="95">
        <v>0</v>
      </c>
    </row>
    <row r="13" spans="1:24" s="30" customFormat="1" ht="30.75" customHeight="1" x14ac:dyDescent="0.15">
      <c r="A13" s="22" t="s">
        <v>26</v>
      </c>
      <c r="B13" s="23"/>
      <c r="C13" s="24"/>
      <c r="D13" s="24"/>
      <c r="E13" s="25" t="str">
        <f t="shared" si="0"/>
        <v/>
      </c>
      <c r="F13" s="24"/>
      <c r="G13" s="24"/>
      <c r="H13" s="25" t="str">
        <f t="shared" si="1"/>
        <v/>
      </c>
      <c r="I13" s="24">
        <f t="shared" si="3"/>
        <v>0</v>
      </c>
      <c r="J13" s="24">
        <f t="shared" si="3"/>
        <v>0</v>
      </c>
      <c r="K13" s="26" t="str">
        <f t="shared" si="2"/>
        <v/>
      </c>
      <c r="L13" s="27">
        <f>B13+'２月'!L13</f>
        <v>0</v>
      </c>
      <c r="M13" s="28">
        <f>I13+'２月'!M13</f>
        <v>0</v>
      </c>
      <c r="N13" s="28">
        <f>J13+'２月'!N13</f>
        <v>0</v>
      </c>
      <c r="O13" s="25" t="str">
        <f t="shared" si="4"/>
        <v/>
      </c>
      <c r="P13" s="117" t="s">
        <v>42</v>
      </c>
      <c r="Q13" s="95">
        <f>R13+'２月'!Q13</f>
        <v>25373</v>
      </c>
      <c r="R13" s="95">
        <v>0</v>
      </c>
    </row>
    <row r="14" spans="1:24" s="30" customFormat="1" ht="30.75" customHeight="1" x14ac:dyDescent="0.15">
      <c r="A14" s="22" t="s">
        <v>7</v>
      </c>
      <c r="B14" s="23"/>
      <c r="C14" s="24"/>
      <c r="D14" s="24"/>
      <c r="E14" s="25" t="str">
        <f t="shared" si="0"/>
        <v/>
      </c>
      <c r="F14" s="24"/>
      <c r="G14" s="24"/>
      <c r="H14" s="25" t="str">
        <f t="shared" si="1"/>
        <v/>
      </c>
      <c r="I14" s="24">
        <f t="shared" si="3"/>
        <v>0</v>
      </c>
      <c r="J14" s="24">
        <f t="shared" si="3"/>
        <v>0</v>
      </c>
      <c r="K14" s="26" t="str">
        <f t="shared" si="2"/>
        <v/>
      </c>
      <c r="L14" s="27">
        <f>B14+'２月'!L14</f>
        <v>1</v>
      </c>
      <c r="M14" s="28">
        <f>I14+'２月'!M14</f>
        <v>5715</v>
      </c>
      <c r="N14" s="28">
        <f>J14+'２月'!N14</f>
        <v>3697</v>
      </c>
      <c r="O14" s="25">
        <f t="shared" si="4"/>
        <v>0.64689413823272091</v>
      </c>
      <c r="P14" s="117" t="s">
        <v>41</v>
      </c>
      <c r="Q14" s="95">
        <f>R14+'２月'!Q14</f>
        <v>0</v>
      </c>
      <c r="R14" s="95">
        <v>0</v>
      </c>
    </row>
    <row r="15" spans="1:24" s="30" customFormat="1" ht="30.75" customHeight="1" x14ac:dyDescent="0.15">
      <c r="A15" s="22" t="s">
        <v>8</v>
      </c>
      <c r="B15" s="23"/>
      <c r="C15" s="24"/>
      <c r="D15" s="24"/>
      <c r="E15" s="25" t="str">
        <f t="shared" si="0"/>
        <v/>
      </c>
      <c r="F15" s="24"/>
      <c r="G15" s="24"/>
      <c r="H15" s="25" t="str">
        <f t="shared" si="1"/>
        <v/>
      </c>
      <c r="I15" s="24">
        <f t="shared" si="3"/>
        <v>0</v>
      </c>
      <c r="J15" s="24">
        <f t="shared" si="3"/>
        <v>0</v>
      </c>
      <c r="K15" s="26" t="str">
        <f t="shared" si="2"/>
        <v/>
      </c>
      <c r="L15" s="27">
        <f>B15+'２月'!L15</f>
        <v>0</v>
      </c>
      <c r="M15" s="28">
        <f>I15+'２月'!M15</f>
        <v>0</v>
      </c>
      <c r="N15" s="28">
        <f>J15+'２月'!N15</f>
        <v>0</v>
      </c>
      <c r="O15" s="25" t="str">
        <f t="shared" si="4"/>
        <v/>
      </c>
      <c r="P15" s="103" t="str">
        <f t="shared" si="5"/>
        <v/>
      </c>
      <c r="Q15" s="95">
        <f>R15+'２月'!Q15</f>
        <v>0</v>
      </c>
      <c r="R15" s="95">
        <v>0</v>
      </c>
    </row>
    <row r="16" spans="1:24" s="30" customFormat="1" ht="30.75" customHeight="1" x14ac:dyDescent="0.15">
      <c r="A16" s="22" t="s">
        <v>9</v>
      </c>
      <c r="B16" s="23"/>
      <c r="C16" s="24"/>
      <c r="D16" s="24"/>
      <c r="E16" s="25" t="str">
        <f t="shared" si="0"/>
        <v/>
      </c>
      <c r="F16" s="24"/>
      <c r="G16" s="24"/>
      <c r="H16" s="25" t="str">
        <f t="shared" si="1"/>
        <v/>
      </c>
      <c r="I16" s="24">
        <f t="shared" si="3"/>
        <v>0</v>
      </c>
      <c r="J16" s="24">
        <f t="shared" si="3"/>
        <v>0</v>
      </c>
      <c r="K16" s="26" t="str">
        <f t="shared" si="2"/>
        <v/>
      </c>
      <c r="L16" s="27">
        <f>B16+'２月'!L16</f>
        <v>0</v>
      </c>
      <c r="M16" s="28">
        <f>I16+'２月'!M16</f>
        <v>0</v>
      </c>
      <c r="N16" s="28">
        <f>J16+'２月'!N16</f>
        <v>0</v>
      </c>
      <c r="O16" s="25" t="str">
        <f t="shared" si="4"/>
        <v/>
      </c>
      <c r="P16" s="103" t="str">
        <f t="shared" si="5"/>
        <v/>
      </c>
      <c r="Q16" s="95">
        <f>R16+'２月'!Q16</f>
        <v>0</v>
      </c>
      <c r="R16" s="95">
        <v>0</v>
      </c>
    </row>
    <row r="17" spans="1:18" s="30" customFormat="1" ht="30.75" customHeight="1" x14ac:dyDescent="0.15">
      <c r="A17" s="22" t="s">
        <v>10</v>
      </c>
      <c r="B17" s="23">
        <v>1</v>
      </c>
      <c r="C17" s="24"/>
      <c r="D17" s="24"/>
      <c r="E17" s="25" t="str">
        <f t="shared" si="0"/>
        <v/>
      </c>
      <c r="F17" s="24">
        <v>17740</v>
      </c>
      <c r="G17" s="24">
        <v>16826</v>
      </c>
      <c r="H17" s="25">
        <f t="shared" si="1"/>
        <v>0.94847801578354007</v>
      </c>
      <c r="I17" s="24">
        <f t="shared" si="3"/>
        <v>17740</v>
      </c>
      <c r="J17" s="24">
        <f t="shared" si="3"/>
        <v>16826</v>
      </c>
      <c r="K17" s="26">
        <f t="shared" si="2"/>
        <v>0.94847801578354007</v>
      </c>
      <c r="L17" s="27">
        <f>B17+'２月'!L17</f>
        <v>1</v>
      </c>
      <c r="M17" s="28">
        <f>I17+'２月'!M17</f>
        <v>17740</v>
      </c>
      <c r="N17" s="28">
        <f>J17+'２月'!N17</f>
        <v>16826</v>
      </c>
      <c r="O17" s="25">
        <f t="shared" si="4"/>
        <v>0.94847801578354007</v>
      </c>
      <c r="P17" s="103">
        <f t="shared" si="5"/>
        <v>1.0377451585049957</v>
      </c>
      <c r="Q17" s="95">
        <f>R17+'２月'!Q17</f>
        <v>16214</v>
      </c>
      <c r="R17" s="95">
        <v>0</v>
      </c>
    </row>
    <row r="18" spans="1:18" s="30" customFormat="1" ht="30.75" customHeight="1" thickBot="1" x14ac:dyDescent="0.2">
      <c r="A18" s="31" t="s">
        <v>11</v>
      </c>
      <c r="B18" s="32"/>
      <c r="C18" s="33"/>
      <c r="D18" s="33"/>
      <c r="E18" s="33" t="str">
        <f t="shared" si="0"/>
        <v/>
      </c>
      <c r="F18" s="33"/>
      <c r="G18" s="33"/>
      <c r="H18" s="74" t="str">
        <f t="shared" si="1"/>
        <v/>
      </c>
      <c r="I18" s="33">
        <f t="shared" si="3"/>
        <v>0</v>
      </c>
      <c r="J18" s="33">
        <f t="shared" si="3"/>
        <v>0</v>
      </c>
      <c r="K18" s="82" t="str">
        <f t="shared" si="2"/>
        <v/>
      </c>
      <c r="L18" s="27">
        <f>B18+'２月'!L18</f>
        <v>0</v>
      </c>
      <c r="M18" s="28">
        <f>I18+'２月'!M18</f>
        <v>0</v>
      </c>
      <c r="N18" s="28">
        <f>J18+'２月'!N18</f>
        <v>0</v>
      </c>
      <c r="O18" s="25" t="str">
        <f t="shared" si="4"/>
        <v/>
      </c>
      <c r="P18" s="108" t="str">
        <f t="shared" si="5"/>
        <v/>
      </c>
      <c r="Q18" s="95">
        <f>R18+'２月'!Q18</f>
        <v>0</v>
      </c>
      <c r="R18" s="95">
        <v>0</v>
      </c>
    </row>
    <row r="19" spans="1:18" ht="30.75" customHeight="1" thickTop="1" x14ac:dyDescent="0.15">
      <c r="A19" s="35" t="s">
        <v>15</v>
      </c>
      <c r="B19" s="36">
        <f>SUM(B3:B18)</f>
        <v>1</v>
      </c>
      <c r="C19" s="37">
        <f>SUM(C3:C18)</f>
        <v>0</v>
      </c>
      <c r="D19" s="37">
        <f>SUM(D3:D18)</f>
        <v>0</v>
      </c>
      <c r="E19" s="25" t="str">
        <f>IF(ISERROR(D19/C19),"",D19/C19)</f>
        <v/>
      </c>
      <c r="F19" s="37">
        <f>SUM(F3:F18)</f>
        <v>17740</v>
      </c>
      <c r="G19" s="37">
        <f>SUM(G3:G18)</f>
        <v>16826</v>
      </c>
      <c r="H19" s="79">
        <f>IF(ISERROR(G19/F19),"",G19/F19)</f>
        <v>0.94847801578354007</v>
      </c>
      <c r="I19" s="37">
        <f>SUM(I3:I18)</f>
        <v>17740</v>
      </c>
      <c r="J19" s="37">
        <f>SUM(J3:J18)</f>
        <v>16826</v>
      </c>
      <c r="K19" s="26">
        <f t="shared" si="2"/>
        <v>0.94847801578354007</v>
      </c>
      <c r="L19" s="38"/>
      <c r="M19" s="39"/>
      <c r="N19" s="39"/>
      <c r="O19" s="39"/>
      <c r="P19" s="40"/>
      <c r="Q19" s="95">
        <f>SUM(Q3:Q18)</f>
        <v>57468</v>
      </c>
      <c r="R19" s="95">
        <f>SUM(R3:R18)</f>
        <v>13084</v>
      </c>
    </row>
    <row r="20" spans="1:18" ht="30.75" customHeight="1" x14ac:dyDescent="0.15">
      <c r="A20" s="41" t="s">
        <v>23</v>
      </c>
      <c r="B20" s="42">
        <v>2</v>
      </c>
      <c r="C20" s="43">
        <v>0</v>
      </c>
      <c r="D20" s="112">
        <v>0</v>
      </c>
      <c r="E20" s="111" t="s">
        <v>40</v>
      </c>
      <c r="F20" s="112">
        <v>13313</v>
      </c>
      <c r="G20" s="112">
        <v>13084</v>
      </c>
      <c r="H20" s="113">
        <v>0.98279876812138511</v>
      </c>
      <c r="I20" s="43">
        <v>13313</v>
      </c>
      <c r="J20" s="43">
        <v>13084</v>
      </c>
      <c r="K20" s="109">
        <v>0.98279876812138511</v>
      </c>
      <c r="L20" s="45"/>
      <c r="M20" s="46"/>
      <c r="N20" s="46"/>
      <c r="O20" s="46"/>
      <c r="P20" s="47"/>
    </row>
    <row r="21" spans="1:18" s="55" customFormat="1" ht="30.75" customHeight="1" thickBot="1" x14ac:dyDescent="0.2">
      <c r="A21" s="48" t="s">
        <v>30</v>
      </c>
      <c r="B21" s="34">
        <f t="shared" ref="B21:C21" si="6">IFERROR(B19/B20,"")</f>
        <v>0.5</v>
      </c>
      <c r="C21" s="34" t="str">
        <f t="shared" si="6"/>
        <v/>
      </c>
      <c r="D21" s="34" t="str">
        <f>IFERROR(D19/D20,"")</f>
        <v/>
      </c>
      <c r="E21" s="107"/>
      <c r="F21" s="104">
        <f>IFERROR(F19/F20,"")</f>
        <v>1.3325321114699917</v>
      </c>
      <c r="G21" s="104">
        <f>IFERROR(G19/G20,"")</f>
        <v>1.2859981656985631</v>
      </c>
      <c r="H21" s="107"/>
      <c r="I21" s="104">
        <f>IFERROR(I19/I20,"")</f>
        <v>1.3325321114699917</v>
      </c>
      <c r="J21" s="104">
        <f>IFERROR(J19/J20,"")</f>
        <v>1.2859981656985631</v>
      </c>
      <c r="K21" s="50"/>
      <c r="L21" s="51"/>
      <c r="M21" s="52"/>
      <c r="N21" s="52"/>
      <c r="O21" s="53"/>
      <c r="P21" s="54"/>
      <c r="Q21" s="73"/>
      <c r="R21" s="73"/>
    </row>
    <row r="22" spans="1:18" ht="30.75" customHeight="1" x14ac:dyDescent="0.15">
      <c r="A22" s="56" t="s">
        <v>16</v>
      </c>
      <c r="B22" s="57">
        <f>B19+'２月'!B22</f>
        <v>6</v>
      </c>
      <c r="C22" s="96">
        <f>C19+'２月'!C22</f>
        <v>5671</v>
      </c>
      <c r="D22" s="96">
        <f>D19+'２月'!D22</f>
        <v>5501</v>
      </c>
      <c r="E22" s="59">
        <f>IF(ISERROR(D22/C22),"  ",(D22/C22))</f>
        <v>0.97002292364662313</v>
      </c>
      <c r="F22" s="96">
        <f>F19+'２月'!F22</f>
        <v>72416</v>
      </c>
      <c r="G22" s="96">
        <f>G19+'２月'!G22</f>
        <v>68273</v>
      </c>
      <c r="H22" s="59">
        <f>IF(ISERROR(G22/F22),"  ",(G22/F22))</f>
        <v>0.94278888643393721</v>
      </c>
      <c r="I22" s="60"/>
      <c r="J22" s="61"/>
      <c r="K22" s="62"/>
      <c r="L22" s="88">
        <f>SUM(L3:L18)</f>
        <v>6</v>
      </c>
      <c r="M22" s="58">
        <f>SUM(M3:M18)</f>
        <v>78087</v>
      </c>
      <c r="N22" s="58">
        <f>SUM(N3:N18)</f>
        <v>73774</v>
      </c>
      <c r="O22" s="87">
        <f>IF(ISERROR(N22/M22),"",N22/M22)</f>
        <v>0.94476673453968008</v>
      </c>
      <c r="P22" s="102">
        <f>IF(ISERROR(N22/Q19),"  ",(N22/Q19))</f>
        <v>1.2837405164613349</v>
      </c>
    </row>
    <row r="23" spans="1:18" ht="30.75" customHeight="1" x14ac:dyDescent="0.15">
      <c r="A23" s="41" t="s">
        <v>24</v>
      </c>
      <c r="B23" s="42">
        <f>B20+'２月'!B23</f>
        <v>5</v>
      </c>
      <c r="C23" s="116">
        <f>C20+'２月'!C23</f>
        <v>3056</v>
      </c>
      <c r="D23" s="116">
        <f>D20+'２月'!D23</f>
        <v>2797</v>
      </c>
      <c r="E23" s="44">
        <f>IF(ISERROR(D23/C23),"",D23/C23)</f>
        <v>0.91524869109947649</v>
      </c>
      <c r="F23" s="43">
        <f>F20+'２月'!F23</f>
        <v>55741</v>
      </c>
      <c r="G23" s="43">
        <f>G20+'２月'!G23</f>
        <v>54671</v>
      </c>
      <c r="H23" s="111">
        <f>IF(ISERROR(G23/F23),"  ",(G23/F23))</f>
        <v>0.98080407599433095</v>
      </c>
      <c r="I23" s="63"/>
      <c r="J23" s="64"/>
      <c r="K23" s="65"/>
      <c r="L23" s="89">
        <f>B23</f>
        <v>5</v>
      </c>
      <c r="M23" s="90">
        <f>C23+F23</f>
        <v>58797</v>
      </c>
      <c r="N23" s="90">
        <f>D23+G23</f>
        <v>57468</v>
      </c>
      <c r="O23" s="66">
        <f>IF(ISERROR(N23/M23),"",N23/M23)</f>
        <v>0.97739680595948775</v>
      </c>
      <c r="P23" s="85"/>
    </row>
    <row r="24" spans="1:18" s="55" customFormat="1" ht="30.75" customHeight="1" thickBot="1" x14ac:dyDescent="0.2">
      <c r="A24" s="67" t="s">
        <v>30</v>
      </c>
      <c r="B24" s="68">
        <f t="shared" ref="B24:C24" si="7">IFERROR(B22/B23,"")</f>
        <v>1.2</v>
      </c>
      <c r="C24" s="68">
        <f t="shared" si="7"/>
        <v>1.855693717277487</v>
      </c>
      <c r="D24" s="110">
        <f>IFERROR(D22/D23,"")</f>
        <v>1.9667500893814802</v>
      </c>
      <c r="E24" s="107"/>
      <c r="F24" s="106">
        <f>IFERROR(F22/F23,"")</f>
        <v>1.299151432518254</v>
      </c>
      <c r="G24" s="106">
        <f>IFERROR(G22/G23,"")</f>
        <v>1.2487973514294599</v>
      </c>
      <c r="H24" s="49"/>
      <c r="I24" s="69"/>
      <c r="J24" s="52"/>
      <c r="K24" s="70"/>
      <c r="L24" s="106">
        <f>IFERROR(L22/L23,"")</f>
        <v>1.2</v>
      </c>
      <c r="M24" s="106">
        <f t="shared" ref="M24:N24" si="8">IFERROR(M22/M23,"")</f>
        <v>1.3280779631613857</v>
      </c>
      <c r="N24" s="106">
        <f t="shared" si="8"/>
        <v>1.2837405164613349</v>
      </c>
      <c r="O24" s="71"/>
      <c r="P24" s="72"/>
      <c r="Q24" s="73"/>
      <c r="R24" s="73"/>
    </row>
  </sheetData>
  <phoneticPr fontId="2"/>
  <printOptions horizontalCentered="1" verticalCentered="1"/>
  <pageMargins left="0.39370078740157483" right="0.39370078740157483" top="0.98425196850393704" bottom="0.98425196850393704" header="0.51181102362204722" footer="0.51181102362204722"/>
  <pageSetup paperSize="9" scale="67" orientation="landscape" r:id="rId1"/>
  <headerFooter alignWithMargins="0">
    <oddHeader>&amp;C令和８年&amp;A</oddHeader>
    <oddFooter>&amp;F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11"/>
  <dimension ref="A1:R24"/>
  <sheetViews>
    <sheetView showZeros="0" tabSelected="1" view="pageBreakPreview" zoomScale="90" zoomScaleNormal="85" zoomScaleSheetLayoutView="90" workbookViewId="0"/>
  </sheetViews>
  <sheetFormatPr defaultColWidth="9" defaultRowHeight="25.5" customHeight="1" x14ac:dyDescent="0.15"/>
  <cols>
    <col min="1" max="1" width="17.625" style="12" customWidth="1"/>
    <col min="2" max="2" width="9.125" style="12" customWidth="1"/>
    <col min="3" max="4" width="10.125" style="73" customWidth="1"/>
    <col min="5" max="5" width="10.125" style="55" customWidth="1"/>
    <col min="6" max="7" width="10.125" style="73" customWidth="1"/>
    <col min="8" max="8" width="10.125" style="55" customWidth="1"/>
    <col min="9" max="10" width="10.125" style="73" customWidth="1"/>
    <col min="11" max="11" width="10.125" style="55" customWidth="1"/>
    <col min="12" max="16" width="10.125" style="73" customWidth="1"/>
    <col min="17" max="18" width="9.125" style="73" bestFit="1" customWidth="1"/>
    <col min="19" max="16384" width="9" style="12"/>
  </cols>
  <sheetData>
    <row r="1" spans="1:18" ht="25.5" customHeight="1" x14ac:dyDescent="0.15">
      <c r="A1" s="115"/>
      <c r="B1" s="2"/>
      <c r="C1" s="3"/>
      <c r="D1" s="4" t="s">
        <v>19</v>
      </c>
      <c r="E1" s="5"/>
      <c r="F1" s="3"/>
      <c r="G1" s="4" t="s">
        <v>20</v>
      </c>
      <c r="H1" s="5"/>
      <c r="I1" s="3"/>
      <c r="J1" s="4" t="s">
        <v>21</v>
      </c>
      <c r="K1" s="6"/>
      <c r="L1" s="7"/>
      <c r="M1" s="8"/>
      <c r="N1" s="9" t="s">
        <v>22</v>
      </c>
      <c r="O1" s="10"/>
      <c r="P1" s="11" t="s">
        <v>17</v>
      </c>
    </row>
    <row r="2" spans="1:18" s="21" customFormat="1" ht="30.75" customHeight="1" x14ac:dyDescent="0.15">
      <c r="A2" s="13" t="s">
        <v>0</v>
      </c>
      <c r="B2" s="14" t="s">
        <v>12</v>
      </c>
      <c r="C2" s="15" t="s">
        <v>25</v>
      </c>
      <c r="D2" s="15" t="s">
        <v>13</v>
      </c>
      <c r="E2" s="16" t="s">
        <v>14</v>
      </c>
      <c r="F2" s="15" t="s">
        <v>25</v>
      </c>
      <c r="G2" s="15" t="s">
        <v>13</v>
      </c>
      <c r="H2" s="16" t="s">
        <v>14</v>
      </c>
      <c r="I2" s="15" t="s">
        <v>25</v>
      </c>
      <c r="J2" s="15" t="s">
        <v>13</v>
      </c>
      <c r="K2" s="17" t="s">
        <v>14</v>
      </c>
      <c r="L2" s="18" t="s">
        <v>12</v>
      </c>
      <c r="M2" s="19" t="s">
        <v>25</v>
      </c>
      <c r="N2" s="15" t="s">
        <v>13</v>
      </c>
      <c r="O2" s="15" t="s">
        <v>14</v>
      </c>
      <c r="P2" s="20" t="s">
        <v>18</v>
      </c>
      <c r="Q2" s="97" t="s">
        <v>34</v>
      </c>
      <c r="R2" s="97" t="s">
        <v>35</v>
      </c>
    </row>
    <row r="3" spans="1:18" s="30" customFormat="1" ht="30.75" customHeight="1" x14ac:dyDescent="0.15">
      <c r="A3" s="100" t="s">
        <v>1</v>
      </c>
      <c r="B3" s="23"/>
      <c r="C3" s="24"/>
      <c r="D3" s="24"/>
      <c r="E3" s="25" t="str">
        <f t="shared" ref="E3:E18" si="0">IF(ISERROR(D3/C3),"",D3/C3)</f>
        <v/>
      </c>
      <c r="F3" s="24"/>
      <c r="G3" s="24"/>
      <c r="H3" s="25" t="str">
        <f t="shared" ref="H3:H18" si="1">IF(ISERROR(G3/F3),"",G3/F3)</f>
        <v/>
      </c>
      <c r="I3" s="24">
        <f>C3+F3</f>
        <v>0</v>
      </c>
      <c r="J3" s="24">
        <f>D3+G3</f>
        <v>0</v>
      </c>
      <c r="K3" s="26" t="str">
        <f t="shared" ref="K3:K19" si="2">IF(ISERROR(J3/I3),"",J3/I3)</f>
        <v/>
      </c>
      <c r="L3" s="27">
        <f>B3+'３月'!L3</f>
        <v>1</v>
      </c>
      <c r="M3" s="28">
        <f>I3+'３月'!M3</f>
        <v>22938</v>
      </c>
      <c r="N3" s="28">
        <f>J3+'３月'!N3</f>
        <v>22328</v>
      </c>
      <c r="O3" s="25">
        <f>IF(ISERROR(N3/M3),"",N3/M3)</f>
        <v>0.97340657424361321</v>
      </c>
      <c r="P3" s="103">
        <f t="shared" ref="P3:P18" si="3">IF(ISERROR(N3/Q3),"",N3/Q3)</f>
        <v>0.93878237470568449</v>
      </c>
      <c r="Q3" s="95">
        <f>R3+'３月'!Q3</f>
        <v>23784</v>
      </c>
      <c r="R3" s="95">
        <v>23784</v>
      </c>
    </row>
    <row r="4" spans="1:18" s="30" customFormat="1" ht="30.75" customHeight="1" x14ac:dyDescent="0.15">
      <c r="A4" s="100" t="s">
        <v>36</v>
      </c>
      <c r="B4" s="23">
        <v>1</v>
      </c>
      <c r="C4" s="24">
        <v>8232</v>
      </c>
      <c r="D4" s="24">
        <v>8097</v>
      </c>
      <c r="E4" s="25">
        <f>IF(ISERROR(D4/C4),"",D4/C4)</f>
        <v>0.98360058309037901</v>
      </c>
      <c r="F4" s="24"/>
      <c r="G4" s="24"/>
      <c r="H4" s="25" t="str">
        <f>IF(ISERROR(G4/F4),"",G4/F4)</f>
        <v/>
      </c>
      <c r="I4" s="24">
        <f>C4+F4</f>
        <v>8232</v>
      </c>
      <c r="J4" s="24">
        <f>D4+G4</f>
        <v>8097</v>
      </c>
      <c r="K4" s="26">
        <f t="shared" si="2"/>
        <v>0.98360058309037901</v>
      </c>
      <c r="L4" s="27">
        <f>B4+'３月'!L4</f>
        <v>3</v>
      </c>
      <c r="M4" s="28">
        <f>I4+'３月'!M4</f>
        <v>24539</v>
      </c>
      <c r="N4" s="28">
        <f>J4+'３月'!N4</f>
        <v>24038</v>
      </c>
      <c r="O4" s="25">
        <f>IF(ISERROR(N4/M4),"",N4/M4)</f>
        <v>0.97958352011084393</v>
      </c>
      <c r="P4" s="103">
        <f t="shared" si="3"/>
        <v>4.2283201407211966</v>
      </c>
      <c r="Q4" s="95">
        <f>R4+'３月'!Q4</f>
        <v>5685</v>
      </c>
      <c r="R4" s="95">
        <v>5685</v>
      </c>
    </row>
    <row r="5" spans="1:18" s="30" customFormat="1" ht="30.75" customHeight="1" x14ac:dyDescent="0.15">
      <c r="A5" s="100" t="s">
        <v>39</v>
      </c>
      <c r="B5" s="23"/>
      <c r="C5" s="24"/>
      <c r="D5" s="24"/>
      <c r="E5" s="25" t="str">
        <f t="shared" si="0"/>
        <v/>
      </c>
      <c r="F5" s="24"/>
      <c r="G5" s="24"/>
      <c r="H5" s="25" t="str">
        <f t="shared" si="1"/>
        <v/>
      </c>
      <c r="I5" s="24">
        <f t="shared" ref="I5:J18" si="4">C5+F5</f>
        <v>0</v>
      </c>
      <c r="J5" s="24">
        <f t="shared" si="4"/>
        <v>0</v>
      </c>
      <c r="K5" s="26" t="str">
        <f t="shared" si="2"/>
        <v/>
      </c>
      <c r="L5" s="27">
        <f>B5+'３月'!L5</f>
        <v>0</v>
      </c>
      <c r="M5" s="28">
        <f>I5+'３月'!M5</f>
        <v>0</v>
      </c>
      <c r="N5" s="28">
        <f>J5+'３月'!N5</f>
        <v>0</v>
      </c>
      <c r="O5" s="25" t="str">
        <f t="shared" ref="O5:O18" si="5">IF(ISERROR(N5/M5),"",N5/M5)</f>
        <v/>
      </c>
      <c r="P5" s="103" t="str">
        <f t="shared" si="3"/>
        <v/>
      </c>
      <c r="Q5" s="95">
        <f>R5+'３月'!Q5</f>
        <v>0</v>
      </c>
      <c r="R5" s="95">
        <v>0</v>
      </c>
    </row>
    <row r="6" spans="1:18" s="30" customFormat="1" ht="30.75" customHeight="1" x14ac:dyDescent="0.15">
      <c r="A6" s="100" t="s">
        <v>2</v>
      </c>
      <c r="B6" s="23"/>
      <c r="C6" s="24"/>
      <c r="D6" s="24"/>
      <c r="E6" s="25" t="str">
        <f t="shared" si="0"/>
        <v/>
      </c>
      <c r="F6" s="24"/>
      <c r="G6" s="24"/>
      <c r="H6" s="25" t="str">
        <f t="shared" si="1"/>
        <v/>
      </c>
      <c r="I6" s="24">
        <f t="shared" si="4"/>
        <v>0</v>
      </c>
      <c r="J6" s="24">
        <f t="shared" si="4"/>
        <v>0</v>
      </c>
      <c r="K6" s="26" t="str">
        <f t="shared" si="2"/>
        <v/>
      </c>
      <c r="L6" s="27">
        <f>B6+'３月'!L6</f>
        <v>1</v>
      </c>
      <c r="M6" s="28">
        <f>I6+'３月'!M6</f>
        <v>15387</v>
      </c>
      <c r="N6" s="28">
        <f>J6+'３月'!N6</f>
        <v>14982</v>
      </c>
      <c r="O6" s="25">
        <f t="shared" si="5"/>
        <v>0.9736790797426399</v>
      </c>
      <c r="P6" s="103">
        <f t="shared" si="3"/>
        <v>1.1190618464296385</v>
      </c>
      <c r="Q6" s="95">
        <f>R6+'３月'!Q6</f>
        <v>13388</v>
      </c>
      <c r="R6" s="95">
        <v>0</v>
      </c>
    </row>
    <row r="7" spans="1:18" s="30" customFormat="1" ht="30.75" customHeight="1" x14ac:dyDescent="0.15">
      <c r="A7" s="100" t="s">
        <v>3</v>
      </c>
      <c r="B7" s="23">
        <v>2</v>
      </c>
      <c r="C7" s="24"/>
      <c r="D7" s="24"/>
      <c r="E7" s="25" t="str">
        <f t="shared" si="0"/>
        <v/>
      </c>
      <c r="F7" s="24">
        <v>2996</v>
      </c>
      <c r="G7" s="24">
        <v>2850</v>
      </c>
      <c r="H7" s="25">
        <f t="shared" si="1"/>
        <v>0.95126835781041386</v>
      </c>
      <c r="I7" s="24">
        <f t="shared" si="4"/>
        <v>2996</v>
      </c>
      <c r="J7" s="24">
        <f t="shared" si="4"/>
        <v>2850</v>
      </c>
      <c r="K7" s="26">
        <f t="shared" si="2"/>
        <v>0.95126835781041386</v>
      </c>
      <c r="L7" s="27">
        <f>B7+'３月'!L7</f>
        <v>2</v>
      </c>
      <c r="M7" s="28">
        <f>I7+'３月'!M7</f>
        <v>2996</v>
      </c>
      <c r="N7" s="28">
        <f>J7+'３月'!N7</f>
        <v>2850</v>
      </c>
      <c r="O7" s="25">
        <f t="shared" si="5"/>
        <v>0.95126835781041386</v>
      </c>
      <c r="P7" s="103">
        <f t="shared" si="3"/>
        <v>1.1432009626955475</v>
      </c>
      <c r="Q7" s="95">
        <f>R7+'３月'!Q7</f>
        <v>2493</v>
      </c>
      <c r="R7" s="95">
        <v>0</v>
      </c>
    </row>
    <row r="8" spans="1:18" s="30" customFormat="1" ht="30.75" customHeight="1" x14ac:dyDescent="0.15">
      <c r="A8" s="100" t="s">
        <v>27</v>
      </c>
      <c r="B8" s="23"/>
      <c r="C8" s="24"/>
      <c r="D8" s="24"/>
      <c r="E8" s="25" t="str">
        <f t="shared" si="0"/>
        <v/>
      </c>
      <c r="F8" s="24"/>
      <c r="G8" s="24"/>
      <c r="H8" s="25" t="str">
        <f t="shared" si="1"/>
        <v/>
      </c>
      <c r="I8" s="24">
        <f t="shared" si="4"/>
        <v>0</v>
      </c>
      <c r="J8" s="24">
        <f t="shared" si="4"/>
        <v>0</v>
      </c>
      <c r="K8" s="26" t="str">
        <f t="shared" si="2"/>
        <v/>
      </c>
      <c r="L8" s="27">
        <f>B8+'３月'!L8</f>
        <v>0</v>
      </c>
      <c r="M8" s="28">
        <f>I8+'３月'!M8</f>
        <v>0</v>
      </c>
      <c r="N8" s="28">
        <f>J8+'３月'!N8</f>
        <v>0</v>
      </c>
      <c r="O8" s="25" t="str">
        <f t="shared" si="5"/>
        <v/>
      </c>
      <c r="P8" s="103" t="str">
        <f t="shared" si="3"/>
        <v/>
      </c>
      <c r="Q8" s="95">
        <f>R8+'３月'!Q8</f>
        <v>0</v>
      </c>
      <c r="R8" s="95">
        <v>0</v>
      </c>
    </row>
    <row r="9" spans="1:18" s="30" customFormat="1" ht="30.75" customHeight="1" x14ac:dyDescent="0.15">
      <c r="A9" s="100" t="s">
        <v>28</v>
      </c>
      <c r="B9" s="23"/>
      <c r="C9" s="24"/>
      <c r="D9" s="24"/>
      <c r="E9" s="25" t="str">
        <f>IF(ISERROR(D9/C9),"",D9/C9)</f>
        <v/>
      </c>
      <c r="F9" s="24"/>
      <c r="G9" s="24"/>
      <c r="H9" s="25" t="str">
        <f>IF(ISERROR(G9/F9),"",G9/F9)</f>
        <v/>
      </c>
      <c r="I9" s="24">
        <f t="shared" si="4"/>
        <v>0</v>
      </c>
      <c r="J9" s="24">
        <f t="shared" si="4"/>
        <v>0</v>
      </c>
      <c r="K9" s="26" t="str">
        <f>IF(ISERROR(J9/I9),"",J9/I9)</f>
        <v/>
      </c>
      <c r="L9" s="27">
        <f>B9+'３月'!L9</f>
        <v>0</v>
      </c>
      <c r="M9" s="28">
        <f>I9+'３月'!M9</f>
        <v>0</v>
      </c>
      <c r="N9" s="28">
        <f>J9+'３月'!N9</f>
        <v>0</v>
      </c>
      <c r="O9" s="25" t="str">
        <f t="shared" si="5"/>
        <v/>
      </c>
      <c r="P9" s="103" t="str">
        <f t="shared" si="3"/>
        <v/>
      </c>
      <c r="Q9" s="95">
        <f>R9+'３月'!Q9</f>
        <v>0</v>
      </c>
      <c r="R9" s="95">
        <v>0</v>
      </c>
    </row>
    <row r="10" spans="1:18" s="30" customFormat="1" ht="30.75" customHeight="1" x14ac:dyDescent="0.15">
      <c r="A10" s="100" t="s">
        <v>4</v>
      </c>
      <c r="B10" s="23"/>
      <c r="C10" s="24"/>
      <c r="D10" s="24"/>
      <c r="E10" s="25" t="str">
        <f t="shared" si="0"/>
        <v/>
      </c>
      <c r="F10" s="24"/>
      <c r="G10" s="24"/>
      <c r="H10" s="25" t="str">
        <f t="shared" si="1"/>
        <v/>
      </c>
      <c r="I10" s="24">
        <f t="shared" si="4"/>
        <v>0</v>
      </c>
      <c r="J10" s="24">
        <f t="shared" si="4"/>
        <v>0</v>
      </c>
      <c r="K10" s="26" t="str">
        <f t="shared" si="2"/>
        <v/>
      </c>
      <c r="L10" s="27">
        <f>B10+'３月'!L10</f>
        <v>0</v>
      </c>
      <c r="M10" s="28">
        <f>I10+'３月'!M10</f>
        <v>0</v>
      </c>
      <c r="N10" s="28">
        <f>J10+'３月'!N10</f>
        <v>0</v>
      </c>
      <c r="O10" s="25" t="str">
        <f t="shared" si="5"/>
        <v/>
      </c>
      <c r="P10" s="103" t="str">
        <f t="shared" si="3"/>
        <v/>
      </c>
      <c r="Q10" s="95">
        <f>R10+'３月'!Q10</f>
        <v>0</v>
      </c>
      <c r="R10" s="95">
        <v>0</v>
      </c>
    </row>
    <row r="11" spans="1:18" s="30" customFormat="1" ht="30.75" customHeight="1" x14ac:dyDescent="0.15">
      <c r="A11" s="100" t="s">
        <v>5</v>
      </c>
      <c r="B11" s="23"/>
      <c r="C11" s="24"/>
      <c r="D11" s="24"/>
      <c r="E11" s="25" t="str">
        <f t="shared" si="0"/>
        <v/>
      </c>
      <c r="F11" s="24"/>
      <c r="G11" s="24"/>
      <c r="H11" s="25" t="str">
        <f t="shared" si="1"/>
        <v/>
      </c>
      <c r="I11" s="24">
        <f t="shared" si="4"/>
        <v>0</v>
      </c>
      <c r="J11" s="24">
        <f t="shared" si="4"/>
        <v>0</v>
      </c>
      <c r="K11" s="26" t="str">
        <f t="shared" si="2"/>
        <v/>
      </c>
      <c r="L11" s="27">
        <f>B11+'３月'!L11</f>
        <v>0</v>
      </c>
      <c r="M11" s="28">
        <f>I11+'３月'!M11</f>
        <v>0</v>
      </c>
      <c r="N11" s="28">
        <f>J11+'３月'!N11</f>
        <v>0</v>
      </c>
      <c r="O11" s="25" t="str">
        <f t="shared" si="5"/>
        <v/>
      </c>
      <c r="P11" s="103" t="str">
        <f t="shared" si="3"/>
        <v/>
      </c>
      <c r="Q11" s="95">
        <f>R11+'３月'!Q11</f>
        <v>0</v>
      </c>
      <c r="R11" s="95">
        <v>0</v>
      </c>
    </row>
    <row r="12" spans="1:18" s="30" customFormat="1" ht="30.75" customHeight="1" x14ac:dyDescent="0.15">
      <c r="A12" s="100" t="s">
        <v>6</v>
      </c>
      <c r="B12" s="23"/>
      <c r="C12" s="24"/>
      <c r="D12" s="24"/>
      <c r="E12" s="25" t="str">
        <f t="shared" si="0"/>
        <v/>
      </c>
      <c r="F12" s="24"/>
      <c r="G12" s="24"/>
      <c r="H12" s="25" t="str">
        <f t="shared" si="1"/>
        <v/>
      </c>
      <c r="I12" s="24">
        <f t="shared" si="4"/>
        <v>0</v>
      </c>
      <c r="J12" s="24">
        <f t="shared" si="4"/>
        <v>0</v>
      </c>
      <c r="K12" s="26" t="str">
        <f t="shared" si="2"/>
        <v/>
      </c>
      <c r="L12" s="27">
        <f>B12+'３月'!L12</f>
        <v>0</v>
      </c>
      <c r="M12" s="28">
        <f>I12+'３月'!M12</f>
        <v>0</v>
      </c>
      <c r="N12" s="28">
        <f>J12+'３月'!N12</f>
        <v>0</v>
      </c>
      <c r="O12" s="25" t="str">
        <f t="shared" si="5"/>
        <v/>
      </c>
      <c r="P12" s="103" t="str">
        <f t="shared" si="3"/>
        <v/>
      </c>
      <c r="Q12" s="95">
        <f>R12+'３月'!Q12</f>
        <v>0</v>
      </c>
      <c r="R12" s="95">
        <v>0</v>
      </c>
    </row>
    <row r="13" spans="1:18" s="30" customFormat="1" ht="30.75" customHeight="1" x14ac:dyDescent="0.15">
      <c r="A13" s="100" t="s">
        <v>26</v>
      </c>
      <c r="B13" s="23">
        <v>1</v>
      </c>
      <c r="C13" s="24"/>
      <c r="D13" s="24"/>
      <c r="E13" s="25" t="str">
        <f t="shared" si="0"/>
        <v/>
      </c>
      <c r="F13" s="24">
        <v>25487</v>
      </c>
      <c r="G13" s="24">
        <v>24670</v>
      </c>
      <c r="H13" s="25">
        <f t="shared" si="1"/>
        <v>0.9679444422646839</v>
      </c>
      <c r="I13" s="24">
        <f t="shared" si="4"/>
        <v>25487</v>
      </c>
      <c r="J13" s="24">
        <f t="shared" si="4"/>
        <v>24670</v>
      </c>
      <c r="K13" s="26">
        <f t="shared" si="2"/>
        <v>0.9679444422646839</v>
      </c>
      <c r="L13" s="27">
        <f>B13+'３月'!L13</f>
        <v>1</v>
      </c>
      <c r="M13" s="28">
        <f>I13+'３月'!M13</f>
        <v>25487</v>
      </c>
      <c r="N13" s="28">
        <f>J13+'３月'!N13</f>
        <v>24670</v>
      </c>
      <c r="O13" s="25">
        <f t="shared" si="5"/>
        <v>0.9679444422646839</v>
      </c>
      <c r="P13" s="103">
        <f t="shared" si="3"/>
        <v>0.97229338272967325</v>
      </c>
      <c r="Q13" s="95">
        <f>R13+'３月'!Q13</f>
        <v>25373</v>
      </c>
      <c r="R13" s="95">
        <v>0</v>
      </c>
    </row>
    <row r="14" spans="1:18" s="30" customFormat="1" ht="30.75" customHeight="1" x14ac:dyDescent="0.15">
      <c r="A14" s="100" t="s">
        <v>7</v>
      </c>
      <c r="B14" s="23"/>
      <c r="C14" s="24"/>
      <c r="D14" s="24"/>
      <c r="E14" s="25" t="str">
        <f t="shared" si="0"/>
        <v/>
      </c>
      <c r="F14" s="24"/>
      <c r="G14" s="24"/>
      <c r="H14" s="25" t="str">
        <f t="shared" si="1"/>
        <v/>
      </c>
      <c r="I14" s="24">
        <f t="shared" si="4"/>
        <v>0</v>
      </c>
      <c r="J14" s="24">
        <f t="shared" si="4"/>
        <v>0</v>
      </c>
      <c r="K14" s="26" t="str">
        <f t="shared" si="2"/>
        <v/>
      </c>
      <c r="L14" s="27">
        <f>B14+'３月'!L14</f>
        <v>1</v>
      </c>
      <c r="M14" s="28">
        <f>I14+'３月'!M14</f>
        <v>5715</v>
      </c>
      <c r="N14" s="28">
        <f>J14+'３月'!N14</f>
        <v>3697</v>
      </c>
      <c r="O14" s="25">
        <f t="shared" si="5"/>
        <v>0.64689413823272091</v>
      </c>
      <c r="P14" s="117" t="s">
        <v>41</v>
      </c>
      <c r="Q14" s="95">
        <f>R14+'３月'!Q14</f>
        <v>0</v>
      </c>
      <c r="R14" s="95">
        <v>0</v>
      </c>
    </row>
    <row r="15" spans="1:18" s="30" customFormat="1" ht="30.75" customHeight="1" x14ac:dyDescent="0.15">
      <c r="A15" s="100" t="s">
        <v>8</v>
      </c>
      <c r="B15" s="23"/>
      <c r="C15" s="24"/>
      <c r="D15" s="24"/>
      <c r="E15" s="25" t="str">
        <f t="shared" si="0"/>
        <v/>
      </c>
      <c r="F15" s="24"/>
      <c r="G15" s="24"/>
      <c r="H15" s="25" t="str">
        <f t="shared" si="1"/>
        <v/>
      </c>
      <c r="I15" s="24">
        <f t="shared" si="4"/>
        <v>0</v>
      </c>
      <c r="J15" s="24">
        <f t="shared" si="4"/>
        <v>0</v>
      </c>
      <c r="K15" s="26" t="str">
        <f t="shared" si="2"/>
        <v/>
      </c>
      <c r="L15" s="27">
        <f>B15+'３月'!L15</f>
        <v>0</v>
      </c>
      <c r="M15" s="28">
        <f>I15+'３月'!M15</f>
        <v>0</v>
      </c>
      <c r="N15" s="28">
        <f>J15+'３月'!N15</f>
        <v>0</v>
      </c>
      <c r="O15" s="25" t="str">
        <f t="shared" si="5"/>
        <v/>
      </c>
      <c r="P15" s="103" t="str">
        <f t="shared" si="3"/>
        <v/>
      </c>
      <c r="Q15" s="95">
        <f>R15+'３月'!Q15</f>
        <v>0</v>
      </c>
      <c r="R15" s="95">
        <v>0</v>
      </c>
    </row>
    <row r="16" spans="1:18" s="30" customFormat="1" ht="30.75" customHeight="1" x14ac:dyDescent="0.15">
      <c r="A16" s="100" t="s">
        <v>9</v>
      </c>
      <c r="B16" s="23"/>
      <c r="C16" s="24"/>
      <c r="D16" s="24"/>
      <c r="E16" s="25" t="str">
        <f t="shared" si="0"/>
        <v/>
      </c>
      <c r="F16" s="24"/>
      <c r="G16" s="24"/>
      <c r="H16" s="25" t="str">
        <f t="shared" si="1"/>
        <v/>
      </c>
      <c r="I16" s="24">
        <f t="shared" si="4"/>
        <v>0</v>
      </c>
      <c r="J16" s="24">
        <f t="shared" si="4"/>
        <v>0</v>
      </c>
      <c r="K16" s="26" t="str">
        <f t="shared" si="2"/>
        <v/>
      </c>
      <c r="L16" s="27">
        <f>B16+'３月'!L16</f>
        <v>0</v>
      </c>
      <c r="M16" s="28">
        <f>I16+'３月'!M16</f>
        <v>0</v>
      </c>
      <c r="N16" s="28">
        <f>J16+'３月'!N16</f>
        <v>0</v>
      </c>
      <c r="O16" s="25" t="str">
        <f t="shared" si="5"/>
        <v/>
      </c>
      <c r="P16" s="103" t="str">
        <f t="shared" si="3"/>
        <v/>
      </c>
      <c r="Q16" s="95">
        <f>R16+'３月'!Q16</f>
        <v>0</v>
      </c>
      <c r="R16" s="95">
        <v>0</v>
      </c>
    </row>
    <row r="17" spans="1:18" s="30" customFormat="1" ht="30.75" customHeight="1" x14ac:dyDescent="0.15">
      <c r="A17" s="100" t="s">
        <v>10</v>
      </c>
      <c r="B17" s="23"/>
      <c r="C17" s="24"/>
      <c r="D17" s="24"/>
      <c r="E17" s="25" t="str">
        <f t="shared" si="0"/>
        <v/>
      </c>
      <c r="F17" s="24"/>
      <c r="G17" s="24"/>
      <c r="H17" s="25" t="str">
        <f t="shared" si="1"/>
        <v/>
      </c>
      <c r="I17" s="24">
        <f t="shared" si="4"/>
        <v>0</v>
      </c>
      <c r="J17" s="24">
        <f t="shared" si="4"/>
        <v>0</v>
      </c>
      <c r="K17" s="26" t="str">
        <f t="shared" si="2"/>
        <v/>
      </c>
      <c r="L17" s="27">
        <f>B17+'３月'!L17</f>
        <v>1</v>
      </c>
      <c r="M17" s="28">
        <f>I17+'３月'!M17</f>
        <v>17740</v>
      </c>
      <c r="N17" s="28">
        <f>J17+'３月'!N17</f>
        <v>16826</v>
      </c>
      <c r="O17" s="25">
        <f t="shared" si="5"/>
        <v>0.94847801578354007</v>
      </c>
      <c r="P17" s="103">
        <f t="shared" si="3"/>
        <v>1.0377451585049957</v>
      </c>
      <c r="Q17" s="95">
        <f>R17+'３月'!Q17</f>
        <v>16214</v>
      </c>
      <c r="R17" s="95">
        <v>0</v>
      </c>
    </row>
    <row r="18" spans="1:18" s="30" customFormat="1" ht="30.75" customHeight="1" thickBot="1" x14ac:dyDescent="0.2">
      <c r="A18" s="101" t="s">
        <v>11</v>
      </c>
      <c r="B18" s="32"/>
      <c r="C18" s="33"/>
      <c r="D18" s="33"/>
      <c r="E18" s="33" t="str">
        <f t="shared" si="0"/>
        <v/>
      </c>
      <c r="F18" s="33"/>
      <c r="G18" s="33"/>
      <c r="H18" s="74" t="str">
        <f t="shared" si="1"/>
        <v/>
      </c>
      <c r="I18" s="33">
        <f t="shared" si="4"/>
        <v>0</v>
      </c>
      <c r="J18" s="33">
        <f t="shared" si="4"/>
        <v>0</v>
      </c>
      <c r="K18" s="82" t="str">
        <f t="shared" si="2"/>
        <v/>
      </c>
      <c r="L18" s="83">
        <f>B18+'３月'!L18</f>
        <v>0</v>
      </c>
      <c r="M18" s="84">
        <f>I18+'３月'!M18</f>
        <v>0</v>
      </c>
      <c r="N18" s="84">
        <f>J18+'３月'!N18</f>
        <v>0</v>
      </c>
      <c r="O18" s="34" t="str">
        <f t="shared" si="5"/>
        <v/>
      </c>
      <c r="P18" s="108" t="str">
        <f t="shared" si="3"/>
        <v/>
      </c>
      <c r="Q18" s="95">
        <f>R18+'３月'!Q18</f>
        <v>0</v>
      </c>
      <c r="R18" s="95">
        <v>0</v>
      </c>
    </row>
    <row r="19" spans="1:18" ht="30.75" customHeight="1" thickTop="1" x14ac:dyDescent="0.15">
      <c r="A19" s="35" t="s">
        <v>15</v>
      </c>
      <c r="B19" s="36">
        <f>SUM(B3:B18)</f>
        <v>4</v>
      </c>
      <c r="C19" s="37">
        <f>SUM(C3:C18)</f>
        <v>8232</v>
      </c>
      <c r="D19" s="37">
        <f>SUM(D3:D18)</f>
        <v>8097</v>
      </c>
      <c r="E19" s="25">
        <f>IF(ISERROR(D19/C19),"",D19/C19)</f>
        <v>0.98360058309037901</v>
      </c>
      <c r="F19" s="37">
        <f>SUM(F3:F18)</f>
        <v>28483</v>
      </c>
      <c r="G19" s="37">
        <f>SUM(G3:G18)</f>
        <v>27520</v>
      </c>
      <c r="H19" s="79">
        <f>IF(ISERROR(G19/F19),"",G19/F19)</f>
        <v>0.96619035916160512</v>
      </c>
      <c r="I19" s="37">
        <f>SUM(I3:I18)</f>
        <v>36715</v>
      </c>
      <c r="J19" s="37">
        <f>SUM(J3:J18)</f>
        <v>35617</v>
      </c>
      <c r="K19" s="26">
        <f t="shared" si="2"/>
        <v>0.97009396704344275</v>
      </c>
      <c r="L19" s="98" t="str">
        <f>IF(ISERROR(N19/M19),"",N19/M19)</f>
        <v/>
      </c>
      <c r="M19" s="80"/>
      <c r="N19" s="80"/>
      <c r="O19" s="80"/>
      <c r="P19" s="99">
        <f>IF(ISERROR(N19/Q19),"",N19/Q19)</f>
        <v>0</v>
      </c>
      <c r="Q19" s="95">
        <f>SUM(Q3:Q18)</f>
        <v>86937</v>
      </c>
      <c r="R19" s="95">
        <f>SUM(R3:R18)</f>
        <v>29469</v>
      </c>
    </row>
    <row r="20" spans="1:18" ht="30.75" customHeight="1" x14ac:dyDescent="0.15">
      <c r="A20" s="41" t="s">
        <v>23</v>
      </c>
      <c r="B20" s="42">
        <v>2</v>
      </c>
      <c r="C20" s="43">
        <v>29730</v>
      </c>
      <c r="D20" s="112">
        <v>29469</v>
      </c>
      <c r="E20" s="111">
        <v>0.99122098890010091</v>
      </c>
      <c r="F20" s="112">
        <v>0</v>
      </c>
      <c r="G20" s="112">
        <v>0</v>
      </c>
      <c r="H20" s="113" t="s">
        <v>40</v>
      </c>
      <c r="I20" s="43">
        <v>29730</v>
      </c>
      <c r="J20" s="43">
        <v>29469</v>
      </c>
      <c r="K20" s="109">
        <v>0.99122098890010091</v>
      </c>
      <c r="L20" s="91"/>
      <c r="M20" s="81"/>
      <c r="N20" s="81"/>
      <c r="O20" s="81"/>
      <c r="P20" s="65"/>
    </row>
    <row r="21" spans="1:18" s="55" customFormat="1" ht="30.75" customHeight="1" thickBot="1" x14ac:dyDescent="0.2">
      <c r="A21" s="48" t="s">
        <v>30</v>
      </c>
      <c r="B21" s="34">
        <f t="shared" ref="B21:C21" si="6">IFERROR(B19/B20,"")</f>
        <v>2</v>
      </c>
      <c r="C21" s="34">
        <f t="shared" si="6"/>
        <v>0.2768920282542886</v>
      </c>
      <c r="D21" s="34">
        <f>IFERROR(D19/D20,"")</f>
        <v>0.27476331059757714</v>
      </c>
      <c r="E21" s="107"/>
      <c r="F21" s="118" t="s">
        <v>41</v>
      </c>
      <c r="G21" s="118" t="s">
        <v>41</v>
      </c>
      <c r="H21" s="107"/>
      <c r="I21" s="104">
        <f>IFERROR(I19/I20,"")</f>
        <v>1.2349478641103262</v>
      </c>
      <c r="J21" s="104">
        <f>IFERROR(J19/J20,"")</f>
        <v>1.2086260137771896</v>
      </c>
      <c r="K21" s="50"/>
      <c r="L21" s="51"/>
      <c r="M21" s="52"/>
      <c r="N21" s="52"/>
      <c r="O21" s="52"/>
      <c r="P21" s="70"/>
      <c r="Q21" s="73"/>
      <c r="R21" s="73"/>
    </row>
    <row r="22" spans="1:18" ht="30.75" customHeight="1" x14ac:dyDescent="0.15">
      <c r="A22" s="56" t="s">
        <v>16</v>
      </c>
      <c r="B22" s="57">
        <f>B19+'３月'!B22</f>
        <v>10</v>
      </c>
      <c r="C22" s="58">
        <f>C19+'３月'!C22</f>
        <v>13903</v>
      </c>
      <c r="D22" s="58">
        <f>D19+'３月'!D22</f>
        <v>13598</v>
      </c>
      <c r="E22" s="59">
        <f>IF(ISERROR(D22/C22),"  ",(D22/C22))</f>
        <v>0.97806228871466594</v>
      </c>
      <c r="F22" s="58">
        <f>F19+'３月'!F22</f>
        <v>100899</v>
      </c>
      <c r="G22" s="58">
        <f>G19+'３月'!G22</f>
        <v>95793</v>
      </c>
      <c r="H22" s="59">
        <f>IF(ISERROR(G22/F22),"  ",(G22/F22))</f>
        <v>0.94939493949394937</v>
      </c>
      <c r="I22" s="60"/>
      <c r="J22" s="61"/>
      <c r="K22" s="62"/>
      <c r="L22" s="88">
        <f>SUM(L3:L18)</f>
        <v>10</v>
      </c>
      <c r="M22" s="58">
        <f>SUM(M3:M18)</f>
        <v>114802</v>
      </c>
      <c r="N22" s="58">
        <f>SUM(N3:N18)</f>
        <v>109391</v>
      </c>
      <c r="O22" s="87">
        <f>IF(ISERROR(N22/M22),"",N22/M22)</f>
        <v>0.95286667479660636</v>
      </c>
      <c r="P22" s="102">
        <f>IF(ISERROR(N22/Q19),"  ",(N22/Q19))</f>
        <v>1.2582789836318253</v>
      </c>
    </row>
    <row r="23" spans="1:18" ht="30.75" customHeight="1" x14ac:dyDescent="0.15">
      <c r="A23" s="41" t="s">
        <v>24</v>
      </c>
      <c r="B23" s="42">
        <f>B20+'３月'!B23</f>
        <v>7</v>
      </c>
      <c r="C23" s="116">
        <f>C20+'３月'!C23</f>
        <v>32786</v>
      </c>
      <c r="D23" s="116">
        <f>D20+'３月'!D23</f>
        <v>32266</v>
      </c>
      <c r="E23" s="44">
        <f>IF(ISERROR(D23/C23),"",D23/C23)</f>
        <v>0.98413957176843769</v>
      </c>
      <c r="F23" s="43">
        <f>F20+'３月'!F23</f>
        <v>55741</v>
      </c>
      <c r="G23" s="43">
        <f>G20+'３月'!G23</f>
        <v>54671</v>
      </c>
      <c r="H23" s="111">
        <f>IF(ISERROR(G23/F23),"  ",(G23/F23))</f>
        <v>0.98080407599433095</v>
      </c>
      <c r="I23" s="63"/>
      <c r="J23" s="64"/>
      <c r="K23" s="65"/>
      <c r="L23" s="89">
        <f>B23</f>
        <v>7</v>
      </c>
      <c r="M23" s="90">
        <f>C23+F23</f>
        <v>88527</v>
      </c>
      <c r="N23" s="90">
        <f>D23+G23</f>
        <v>86937</v>
      </c>
      <c r="O23" s="66">
        <f>IF(ISERROR(N23/M23),"",N23/M23)</f>
        <v>0.98203937781693718</v>
      </c>
      <c r="P23" s="85"/>
    </row>
    <row r="24" spans="1:18" s="55" customFormat="1" ht="30.75" customHeight="1" thickBot="1" x14ac:dyDescent="0.2">
      <c r="A24" s="67" t="s">
        <v>30</v>
      </c>
      <c r="B24" s="68">
        <f t="shared" ref="B24:C24" si="7">IFERROR(B22/B23,"")</f>
        <v>1.4285714285714286</v>
      </c>
      <c r="C24" s="68">
        <f t="shared" si="7"/>
        <v>0.42405294942963462</v>
      </c>
      <c r="D24" s="110">
        <f>IFERROR(D22/D23,"")</f>
        <v>0.42143432715551976</v>
      </c>
      <c r="E24" s="107"/>
      <c r="F24" s="106">
        <f>IFERROR(F22/F23,"")</f>
        <v>1.8101397535028076</v>
      </c>
      <c r="G24" s="106">
        <f>IFERROR(G22/G23,"")</f>
        <v>1.7521720839201771</v>
      </c>
      <c r="H24" s="49"/>
      <c r="I24" s="69"/>
      <c r="J24" s="52"/>
      <c r="K24" s="70"/>
      <c r="L24" s="106">
        <f>IFERROR(L22/L23,"")</f>
        <v>1.4285714285714286</v>
      </c>
      <c r="M24" s="106">
        <f t="shared" ref="M24:N24" si="8">IFERROR(M22/M23,"")</f>
        <v>1.2968021055723113</v>
      </c>
      <c r="N24" s="106">
        <f t="shared" si="8"/>
        <v>1.2582789836318253</v>
      </c>
      <c r="O24" s="71"/>
      <c r="P24" s="72"/>
      <c r="Q24" s="73"/>
      <c r="R24" s="73"/>
    </row>
  </sheetData>
  <phoneticPr fontId="2"/>
  <printOptions horizontalCentered="1" verticalCentered="1"/>
  <pageMargins left="0.39370078740157483" right="0.39370078740157483" top="0.98425196850393704" bottom="0.98425196850393704" header="0.51181102362204722" footer="0.51181102362204722"/>
  <pageSetup paperSize="9" scale="67" orientation="landscape" r:id="rId1"/>
  <headerFooter alignWithMargins="0">
    <oddHeader>&amp;C令和８年&amp;A</oddHeader>
    <oddFooter>&amp;F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111"/>
  <dimension ref="A1:R24"/>
  <sheetViews>
    <sheetView showZeros="0" view="pageBreakPreview" zoomScale="90" zoomScaleNormal="85" zoomScaleSheetLayoutView="90" workbookViewId="0">
      <selection activeCell="D5" sqref="D5"/>
    </sheetView>
  </sheetViews>
  <sheetFormatPr defaultColWidth="9" defaultRowHeight="25.5" customHeight="1" x14ac:dyDescent="0.15"/>
  <cols>
    <col min="1" max="1" width="17.625" style="12" customWidth="1"/>
    <col min="2" max="2" width="9.125" style="12" customWidth="1"/>
    <col min="3" max="4" width="10.125" style="73" customWidth="1"/>
    <col min="5" max="5" width="10.125" style="55" customWidth="1"/>
    <col min="6" max="7" width="10.125" style="73" customWidth="1"/>
    <col min="8" max="8" width="10.125" style="55" customWidth="1"/>
    <col min="9" max="10" width="10.125" style="73" customWidth="1"/>
    <col min="11" max="11" width="10.125" style="55" customWidth="1"/>
    <col min="12" max="16" width="10.125" style="73" customWidth="1"/>
    <col min="17" max="18" width="9" style="73"/>
    <col min="19" max="16384" width="9" style="12"/>
  </cols>
  <sheetData>
    <row r="1" spans="1:18" ht="25.5" customHeight="1" x14ac:dyDescent="0.15">
      <c r="A1" s="1"/>
      <c r="B1" s="2"/>
      <c r="C1" s="3"/>
      <c r="D1" s="4" t="s">
        <v>19</v>
      </c>
      <c r="E1" s="5"/>
      <c r="F1" s="3"/>
      <c r="G1" s="4" t="s">
        <v>20</v>
      </c>
      <c r="H1" s="5"/>
      <c r="I1" s="3"/>
      <c r="J1" s="4" t="s">
        <v>21</v>
      </c>
      <c r="K1" s="6"/>
      <c r="L1" s="7"/>
      <c r="M1" s="8"/>
      <c r="N1" s="9" t="s">
        <v>22</v>
      </c>
      <c r="O1" s="10"/>
      <c r="P1" s="11" t="s">
        <v>17</v>
      </c>
    </row>
    <row r="2" spans="1:18" s="21" customFormat="1" ht="30.75" customHeight="1" x14ac:dyDescent="0.15">
      <c r="A2" s="13" t="s">
        <v>0</v>
      </c>
      <c r="B2" s="14" t="s">
        <v>12</v>
      </c>
      <c r="C2" s="15" t="s">
        <v>25</v>
      </c>
      <c r="D2" s="15" t="s">
        <v>13</v>
      </c>
      <c r="E2" s="105" t="s">
        <v>14</v>
      </c>
      <c r="F2" s="15" t="s">
        <v>25</v>
      </c>
      <c r="G2" s="15" t="s">
        <v>13</v>
      </c>
      <c r="H2" s="16" t="s">
        <v>14</v>
      </c>
      <c r="I2" s="19" t="s">
        <v>25</v>
      </c>
      <c r="J2" s="15" t="s">
        <v>13</v>
      </c>
      <c r="K2" s="17" t="s">
        <v>14</v>
      </c>
      <c r="L2" s="18" t="s">
        <v>12</v>
      </c>
      <c r="M2" s="19" t="s">
        <v>25</v>
      </c>
      <c r="N2" s="15" t="s">
        <v>13</v>
      </c>
      <c r="O2" s="15" t="s">
        <v>14</v>
      </c>
      <c r="P2" s="20" t="s">
        <v>18</v>
      </c>
      <c r="Q2" s="97" t="s">
        <v>34</v>
      </c>
      <c r="R2" s="97" t="s">
        <v>35</v>
      </c>
    </row>
    <row r="3" spans="1:18" s="30" customFormat="1" ht="30.75" customHeight="1" x14ac:dyDescent="0.15">
      <c r="A3" s="100" t="s">
        <v>1</v>
      </c>
      <c r="B3" s="23"/>
      <c r="C3" s="24"/>
      <c r="D3" s="24"/>
      <c r="E3" s="25" t="str">
        <f t="shared" ref="E3:E18" si="0">IF(ISERROR(D3/C3),"",D3/C3)</f>
        <v/>
      </c>
      <c r="F3" s="24"/>
      <c r="G3" s="24"/>
      <c r="H3" s="25" t="str">
        <f t="shared" ref="H3:H18" si="1">IF(ISERROR(G3/F3),"",G3/F3)</f>
        <v/>
      </c>
      <c r="I3" s="24">
        <f>C3+F3</f>
        <v>0</v>
      </c>
      <c r="J3" s="24">
        <f>D3+G3</f>
        <v>0</v>
      </c>
      <c r="K3" s="26" t="str">
        <f t="shared" ref="K3:K19" si="2">IF(ISERROR(J3/I3),"",J3/I3)</f>
        <v/>
      </c>
      <c r="L3" s="27">
        <f>B3+'４月'!L3</f>
        <v>1</v>
      </c>
      <c r="M3" s="28">
        <f>I3+'４月'!M3</f>
        <v>22938</v>
      </c>
      <c r="N3" s="28">
        <f>J3+'４月'!N3</f>
        <v>22328</v>
      </c>
      <c r="O3" s="25">
        <f>IF(ISERROR(N3/M3),"",N3/M3)</f>
        <v>0.97340657424361321</v>
      </c>
      <c r="P3" s="103">
        <f t="shared" ref="P3:P18" si="3">IF(ISERROR(N3/Q3),"",N3/Q3)</f>
        <v>0.42932682138942835</v>
      </c>
      <c r="Q3" s="95">
        <f>R3+'４月'!Q3</f>
        <v>52007</v>
      </c>
      <c r="R3" s="95">
        <v>28223</v>
      </c>
    </row>
    <row r="4" spans="1:18" s="30" customFormat="1" ht="30.75" customHeight="1" x14ac:dyDescent="0.15">
      <c r="A4" s="100" t="s">
        <v>36</v>
      </c>
      <c r="B4" s="23"/>
      <c r="C4" s="24"/>
      <c r="D4" s="24"/>
      <c r="E4" s="25" t="str">
        <f t="shared" si="0"/>
        <v/>
      </c>
      <c r="F4" s="24"/>
      <c r="G4" s="24"/>
      <c r="H4" s="25" t="str">
        <f t="shared" si="1"/>
        <v/>
      </c>
      <c r="I4" s="24">
        <f t="shared" ref="I4:J18" si="4">C4+F4</f>
        <v>0</v>
      </c>
      <c r="J4" s="24">
        <f t="shared" si="4"/>
        <v>0</v>
      </c>
      <c r="K4" s="26" t="str">
        <f t="shared" si="2"/>
        <v/>
      </c>
      <c r="L4" s="27">
        <f>B4+'４月'!L4</f>
        <v>3</v>
      </c>
      <c r="M4" s="28">
        <f>I4+'４月'!M4</f>
        <v>24539</v>
      </c>
      <c r="N4" s="28">
        <f>J4+'４月'!N4</f>
        <v>24038</v>
      </c>
      <c r="O4" s="25">
        <f>IF(ISERROR(N4/M4),"",N4/M4)</f>
        <v>0.97958352011084393</v>
      </c>
      <c r="P4" s="103">
        <f t="shared" si="3"/>
        <v>1.753190868645613</v>
      </c>
      <c r="Q4" s="95">
        <f>R4+'４月'!Q4</f>
        <v>13711</v>
      </c>
      <c r="R4" s="95">
        <v>8026</v>
      </c>
    </row>
    <row r="5" spans="1:18" s="30" customFormat="1" ht="30.75" customHeight="1" x14ac:dyDescent="0.15">
      <c r="A5" s="100" t="s">
        <v>39</v>
      </c>
      <c r="B5" s="23"/>
      <c r="C5" s="24"/>
      <c r="D5" s="24"/>
      <c r="E5" s="25" t="str">
        <f t="shared" si="0"/>
        <v/>
      </c>
      <c r="F5" s="24"/>
      <c r="G5" s="24"/>
      <c r="H5" s="25" t="str">
        <f t="shared" si="1"/>
        <v/>
      </c>
      <c r="I5" s="24">
        <f t="shared" si="4"/>
        <v>0</v>
      </c>
      <c r="J5" s="24">
        <f t="shared" si="4"/>
        <v>0</v>
      </c>
      <c r="K5" s="26" t="str">
        <f t="shared" si="2"/>
        <v/>
      </c>
      <c r="L5" s="27">
        <f>B5+'４月'!L5</f>
        <v>0</v>
      </c>
      <c r="M5" s="28">
        <f>I5+'４月'!M5</f>
        <v>0</v>
      </c>
      <c r="N5" s="28">
        <f>J5+'４月'!N5</f>
        <v>0</v>
      </c>
      <c r="O5" s="25" t="str">
        <f t="shared" ref="O5:O18" si="5">IF(ISERROR(N5/M5),"",N5/M5)</f>
        <v/>
      </c>
      <c r="P5" s="103" t="str">
        <f t="shared" si="3"/>
        <v/>
      </c>
      <c r="Q5" s="95">
        <f>R5+'４月'!Q5</f>
        <v>0</v>
      </c>
      <c r="R5" s="95">
        <v>0</v>
      </c>
    </row>
    <row r="6" spans="1:18" s="30" customFormat="1" ht="30.75" customHeight="1" x14ac:dyDescent="0.15">
      <c r="A6" s="100" t="s">
        <v>2</v>
      </c>
      <c r="B6" s="23"/>
      <c r="C6" s="24"/>
      <c r="D6" s="24"/>
      <c r="E6" s="25" t="str">
        <f t="shared" si="0"/>
        <v/>
      </c>
      <c r="F6" s="24"/>
      <c r="G6" s="24"/>
      <c r="H6" s="25" t="str">
        <f t="shared" si="1"/>
        <v/>
      </c>
      <c r="I6" s="24">
        <f t="shared" si="4"/>
        <v>0</v>
      </c>
      <c r="J6" s="24">
        <f t="shared" si="4"/>
        <v>0</v>
      </c>
      <c r="K6" s="26" t="str">
        <f t="shared" si="2"/>
        <v/>
      </c>
      <c r="L6" s="27">
        <f>B6+'４月'!L6</f>
        <v>1</v>
      </c>
      <c r="M6" s="28">
        <f>I6+'４月'!M6</f>
        <v>15387</v>
      </c>
      <c r="N6" s="28">
        <f>J6+'４月'!N6</f>
        <v>14982</v>
      </c>
      <c r="O6" s="25">
        <f t="shared" si="5"/>
        <v>0.9736790797426399</v>
      </c>
      <c r="P6" s="103">
        <f t="shared" si="3"/>
        <v>1.1190618464296385</v>
      </c>
      <c r="Q6" s="95">
        <f>R6+'４月'!Q6</f>
        <v>13388</v>
      </c>
      <c r="R6" s="95">
        <v>0</v>
      </c>
    </row>
    <row r="7" spans="1:18" s="30" customFormat="1" ht="30.75" customHeight="1" x14ac:dyDescent="0.15">
      <c r="A7" s="100" t="s">
        <v>3</v>
      </c>
      <c r="B7" s="23"/>
      <c r="C7" s="24"/>
      <c r="D7" s="24"/>
      <c r="E7" s="25" t="str">
        <f t="shared" si="0"/>
        <v/>
      </c>
      <c r="F7" s="24"/>
      <c r="G7" s="24"/>
      <c r="H7" s="25" t="str">
        <f t="shared" si="1"/>
        <v/>
      </c>
      <c r="I7" s="24">
        <f t="shared" si="4"/>
        <v>0</v>
      </c>
      <c r="J7" s="24">
        <f t="shared" si="4"/>
        <v>0</v>
      </c>
      <c r="K7" s="26" t="str">
        <f t="shared" si="2"/>
        <v/>
      </c>
      <c r="L7" s="27">
        <f>B7+'４月'!L7</f>
        <v>2</v>
      </c>
      <c r="M7" s="28">
        <f>I7+'４月'!M7</f>
        <v>2996</v>
      </c>
      <c r="N7" s="28">
        <f>J7+'４月'!N7</f>
        <v>2850</v>
      </c>
      <c r="O7" s="25">
        <f t="shared" si="5"/>
        <v>0.95126835781041386</v>
      </c>
      <c r="P7" s="103">
        <f t="shared" si="3"/>
        <v>1.1432009626955475</v>
      </c>
      <c r="Q7" s="95">
        <f>R7+'４月'!Q7</f>
        <v>2493</v>
      </c>
      <c r="R7" s="95">
        <v>0</v>
      </c>
    </row>
    <row r="8" spans="1:18" s="30" customFormat="1" ht="30.75" customHeight="1" x14ac:dyDescent="0.15">
      <c r="A8" s="100" t="s">
        <v>27</v>
      </c>
      <c r="B8" s="23"/>
      <c r="C8" s="24"/>
      <c r="D8" s="24"/>
      <c r="E8" s="25" t="str">
        <f t="shared" si="0"/>
        <v/>
      </c>
      <c r="F8" s="24"/>
      <c r="G8" s="24"/>
      <c r="H8" s="25" t="str">
        <f t="shared" si="1"/>
        <v/>
      </c>
      <c r="I8" s="24">
        <f t="shared" si="4"/>
        <v>0</v>
      </c>
      <c r="J8" s="24">
        <f t="shared" si="4"/>
        <v>0</v>
      </c>
      <c r="K8" s="26" t="str">
        <f t="shared" si="2"/>
        <v/>
      </c>
      <c r="L8" s="27">
        <f>B8+'４月'!L8</f>
        <v>0</v>
      </c>
      <c r="M8" s="28">
        <f>I8+'４月'!M8</f>
        <v>0</v>
      </c>
      <c r="N8" s="28">
        <f>J8+'４月'!N8</f>
        <v>0</v>
      </c>
      <c r="O8" s="25" t="str">
        <f t="shared" si="5"/>
        <v/>
      </c>
      <c r="P8" s="103" t="str">
        <f t="shared" si="3"/>
        <v/>
      </c>
      <c r="Q8" s="95">
        <f>R8+'４月'!Q8</f>
        <v>0</v>
      </c>
      <c r="R8" s="95">
        <v>0</v>
      </c>
    </row>
    <row r="9" spans="1:18" s="30" customFormat="1" ht="30.75" customHeight="1" x14ac:dyDescent="0.15">
      <c r="A9" s="100" t="s">
        <v>28</v>
      </c>
      <c r="B9" s="23"/>
      <c r="C9" s="24"/>
      <c r="D9" s="24"/>
      <c r="E9" s="25" t="str">
        <f>IF(ISERROR(D9/C9),"",D9/C9)</f>
        <v/>
      </c>
      <c r="F9" s="24"/>
      <c r="G9" s="24"/>
      <c r="H9" s="25" t="str">
        <f>IF(ISERROR(G9/F9),"",G9/F9)</f>
        <v/>
      </c>
      <c r="I9" s="24">
        <f t="shared" si="4"/>
        <v>0</v>
      </c>
      <c r="J9" s="24">
        <f t="shared" si="4"/>
        <v>0</v>
      </c>
      <c r="K9" s="26" t="str">
        <f>IF(ISERROR(J9/I9),"",J9/I9)</f>
        <v/>
      </c>
      <c r="L9" s="27">
        <f>B9+'４月'!L9</f>
        <v>0</v>
      </c>
      <c r="M9" s="28">
        <f>I9+'４月'!M9</f>
        <v>0</v>
      </c>
      <c r="N9" s="28">
        <f>J9+'４月'!N9</f>
        <v>0</v>
      </c>
      <c r="O9" s="25" t="str">
        <f t="shared" si="5"/>
        <v/>
      </c>
      <c r="P9" s="103" t="str">
        <f t="shared" si="3"/>
        <v/>
      </c>
      <c r="Q9" s="95">
        <f>R9+'４月'!Q9</f>
        <v>0</v>
      </c>
      <c r="R9" s="95">
        <v>0</v>
      </c>
    </row>
    <row r="10" spans="1:18" s="30" customFormat="1" ht="30.75" customHeight="1" x14ac:dyDescent="0.15">
      <c r="A10" s="100" t="s">
        <v>4</v>
      </c>
      <c r="B10" s="23"/>
      <c r="C10" s="24"/>
      <c r="D10" s="24"/>
      <c r="E10" s="25" t="str">
        <f t="shared" si="0"/>
        <v/>
      </c>
      <c r="F10" s="24"/>
      <c r="G10" s="24"/>
      <c r="H10" s="25" t="str">
        <f t="shared" si="1"/>
        <v/>
      </c>
      <c r="I10" s="24">
        <f t="shared" si="4"/>
        <v>0</v>
      </c>
      <c r="J10" s="24">
        <f t="shared" si="4"/>
        <v>0</v>
      </c>
      <c r="K10" s="26" t="str">
        <f t="shared" si="2"/>
        <v/>
      </c>
      <c r="L10" s="27">
        <f>B10+'４月'!L10</f>
        <v>0</v>
      </c>
      <c r="M10" s="28">
        <f>I10+'４月'!M10</f>
        <v>0</v>
      </c>
      <c r="N10" s="28">
        <f>J10+'４月'!N10</f>
        <v>0</v>
      </c>
      <c r="O10" s="25" t="str">
        <f t="shared" si="5"/>
        <v/>
      </c>
      <c r="P10" s="103" t="str">
        <f t="shared" si="3"/>
        <v/>
      </c>
      <c r="Q10" s="95">
        <f>R10+'４月'!Q10</f>
        <v>0</v>
      </c>
      <c r="R10" s="95">
        <v>0</v>
      </c>
    </row>
    <row r="11" spans="1:18" s="30" customFormat="1" ht="30.75" customHeight="1" x14ac:dyDescent="0.15">
      <c r="A11" s="100" t="s">
        <v>5</v>
      </c>
      <c r="B11" s="23"/>
      <c r="C11" s="24"/>
      <c r="D11" s="24"/>
      <c r="E11" s="25" t="str">
        <f t="shared" si="0"/>
        <v/>
      </c>
      <c r="F11" s="24"/>
      <c r="G11" s="24"/>
      <c r="H11" s="25" t="str">
        <f t="shared" si="1"/>
        <v/>
      </c>
      <c r="I11" s="24">
        <f t="shared" si="4"/>
        <v>0</v>
      </c>
      <c r="J11" s="24">
        <f t="shared" si="4"/>
        <v>0</v>
      </c>
      <c r="K11" s="26" t="str">
        <f t="shared" si="2"/>
        <v/>
      </c>
      <c r="L11" s="27">
        <f>B11+'４月'!L11</f>
        <v>0</v>
      </c>
      <c r="M11" s="28">
        <f>I11+'４月'!M11</f>
        <v>0</v>
      </c>
      <c r="N11" s="28">
        <f>J11+'４月'!N11</f>
        <v>0</v>
      </c>
      <c r="O11" s="25" t="str">
        <f t="shared" si="5"/>
        <v/>
      </c>
      <c r="P11" s="103" t="str">
        <f t="shared" si="3"/>
        <v/>
      </c>
      <c r="Q11" s="95">
        <f>R11+'４月'!Q11</f>
        <v>0</v>
      </c>
      <c r="R11" s="95">
        <v>0</v>
      </c>
    </row>
    <row r="12" spans="1:18" s="30" customFormat="1" ht="30.75" customHeight="1" x14ac:dyDescent="0.15">
      <c r="A12" s="100" t="s">
        <v>6</v>
      </c>
      <c r="B12" s="23"/>
      <c r="C12" s="24"/>
      <c r="D12" s="24"/>
      <c r="E12" s="25" t="str">
        <f t="shared" si="0"/>
        <v/>
      </c>
      <c r="F12" s="24"/>
      <c r="G12" s="24"/>
      <c r="H12" s="25" t="str">
        <f t="shared" si="1"/>
        <v/>
      </c>
      <c r="I12" s="24">
        <f t="shared" si="4"/>
        <v>0</v>
      </c>
      <c r="J12" s="24">
        <f t="shared" si="4"/>
        <v>0</v>
      </c>
      <c r="K12" s="26" t="str">
        <f t="shared" si="2"/>
        <v/>
      </c>
      <c r="L12" s="27">
        <f>B12+'４月'!L12</f>
        <v>0</v>
      </c>
      <c r="M12" s="28">
        <f>I12+'４月'!M12</f>
        <v>0</v>
      </c>
      <c r="N12" s="28">
        <f>J12+'４月'!N12</f>
        <v>0</v>
      </c>
      <c r="O12" s="25" t="str">
        <f t="shared" si="5"/>
        <v/>
      </c>
      <c r="P12" s="103" t="str">
        <f t="shared" si="3"/>
        <v/>
      </c>
      <c r="Q12" s="95">
        <f>R12+'４月'!Q12</f>
        <v>0</v>
      </c>
      <c r="R12" s="95">
        <v>0</v>
      </c>
    </row>
    <row r="13" spans="1:18" s="30" customFormat="1" ht="30.75" customHeight="1" x14ac:dyDescent="0.15">
      <c r="A13" s="100" t="s">
        <v>26</v>
      </c>
      <c r="B13" s="23"/>
      <c r="C13" s="24"/>
      <c r="D13" s="24"/>
      <c r="E13" s="25" t="str">
        <f t="shared" si="0"/>
        <v/>
      </c>
      <c r="F13" s="24"/>
      <c r="G13" s="24"/>
      <c r="H13" s="25" t="str">
        <f t="shared" si="1"/>
        <v/>
      </c>
      <c r="I13" s="24">
        <f t="shared" si="4"/>
        <v>0</v>
      </c>
      <c r="J13" s="24">
        <f t="shared" si="4"/>
        <v>0</v>
      </c>
      <c r="K13" s="26" t="str">
        <f t="shared" si="2"/>
        <v/>
      </c>
      <c r="L13" s="27">
        <f>B13+'４月'!L13</f>
        <v>1</v>
      </c>
      <c r="M13" s="28">
        <f>I13+'４月'!M13</f>
        <v>25487</v>
      </c>
      <c r="N13" s="28">
        <f>J13+'４月'!N13</f>
        <v>24670</v>
      </c>
      <c r="O13" s="25">
        <f t="shared" si="5"/>
        <v>0.9679444422646839</v>
      </c>
      <c r="P13" s="103">
        <f t="shared" si="3"/>
        <v>0.97229338272967325</v>
      </c>
      <c r="Q13" s="95">
        <f>R13+'４月'!Q13</f>
        <v>25373</v>
      </c>
      <c r="R13" s="95">
        <v>0</v>
      </c>
    </row>
    <row r="14" spans="1:18" s="30" customFormat="1" ht="30.75" customHeight="1" x14ac:dyDescent="0.15">
      <c r="A14" s="100" t="s">
        <v>7</v>
      </c>
      <c r="B14" s="23"/>
      <c r="C14" s="24"/>
      <c r="D14" s="24"/>
      <c r="E14" s="25" t="str">
        <f t="shared" si="0"/>
        <v/>
      </c>
      <c r="F14" s="24"/>
      <c r="G14" s="24"/>
      <c r="H14" s="25" t="str">
        <f t="shared" si="1"/>
        <v/>
      </c>
      <c r="I14" s="24">
        <f t="shared" si="4"/>
        <v>0</v>
      </c>
      <c r="J14" s="24">
        <f t="shared" si="4"/>
        <v>0</v>
      </c>
      <c r="K14" s="26" t="str">
        <f t="shared" si="2"/>
        <v/>
      </c>
      <c r="L14" s="27">
        <f>B14+'４月'!L14</f>
        <v>1</v>
      </c>
      <c r="M14" s="28">
        <f>I14+'４月'!M14</f>
        <v>5715</v>
      </c>
      <c r="N14" s="28">
        <f>J14+'４月'!N14</f>
        <v>3697</v>
      </c>
      <c r="O14" s="25">
        <f t="shared" si="5"/>
        <v>0.64689413823272091</v>
      </c>
      <c r="P14" s="103">
        <f t="shared" si="3"/>
        <v>1.2011046133853152</v>
      </c>
      <c r="Q14" s="95">
        <f>R14+'４月'!Q14</f>
        <v>3078</v>
      </c>
      <c r="R14" s="95">
        <v>3078</v>
      </c>
    </row>
    <row r="15" spans="1:18" s="30" customFormat="1" ht="30.75" customHeight="1" x14ac:dyDescent="0.15">
      <c r="A15" s="100" t="s">
        <v>8</v>
      </c>
      <c r="B15" s="23"/>
      <c r="C15" s="24"/>
      <c r="D15" s="24"/>
      <c r="E15" s="25" t="str">
        <f t="shared" si="0"/>
        <v/>
      </c>
      <c r="F15" s="24"/>
      <c r="G15" s="24"/>
      <c r="H15" s="25" t="str">
        <f t="shared" si="1"/>
        <v/>
      </c>
      <c r="I15" s="24">
        <f t="shared" si="4"/>
        <v>0</v>
      </c>
      <c r="J15" s="24">
        <f t="shared" si="4"/>
        <v>0</v>
      </c>
      <c r="K15" s="26" t="str">
        <f t="shared" si="2"/>
        <v/>
      </c>
      <c r="L15" s="27">
        <f>B15+'４月'!L15</f>
        <v>0</v>
      </c>
      <c r="M15" s="28">
        <f>I15+'４月'!M15</f>
        <v>0</v>
      </c>
      <c r="N15" s="28">
        <f>J15+'４月'!N15</f>
        <v>0</v>
      </c>
      <c r="O15" s="25" t="str">
        <f t="shared" si="5"/>
        <v/>
      </c>
      <c r="P15" s="103" t="str">
        <f t="shared" si="3"/>
        <v/>
      </c>
      <c r="Q15" s="95">
        <f>R15+'４月'!Q15</f>
        <v>0</v>
      </c>
      <c r="R15" s="95">
        <v>0</v>
      </c>
    </row>
    <row r="16" spans="1:18" s="30" customFormat="1" ht="30.75" customHeight="1" x14ac:dyDescent="0.15">
      <c r="A16" s="100" t="s">
        <v>9</v>
      </c>
      <c r="B16" s="23"/>
      <c r="C16" s="24"/>
      <c r="D16" s="24"/>
      <c r="E16" s="25" t="str">
        <f t="shared" si="0"/>
        <v/>
      </c>
      <c r="F16" s="24"/>
      <c r="G16" s="24"/>
      <c r="H16" s="25" t="str">
        <f t="shared" si="1"/>
        <v/>
      </c>
      <c r="I16" s="24">
        <f t="shared" si="4"/>
        <v>0</v>
      </c>
      <c r="J16" s="24">
        <f t="shared" si="4"/>
        <v>0</v>
      </c>
      <c r="K16" s="26" t="str">
        <f t="shared" si="2"/>
        <v/>
      </c>
      <c r="L16" s="27">
        <f>B16+'４月'!L16</f>
        <v>0</v>
      </c>
      <c r="M16" s="28">
        <f>I16+'４月'!M16</f>
        <v>0</v>
      </c>
      <c r="N16" s="28">
        <f>J16+'４月'!N16</f>
        <v>0</v>
      </c>
      <c r="O16" s="25" t="str">
        <f t="shared" si="5"/>
        <v/>
      </c>
      <c r="P16" s="103" t="str">
        <f t="shared" si="3"/>
        <v/>
      </c>
      <c r="Q16" s="95">
        <f>R16+'４月'!Q16</f>
        <v>0</v>
      </c>
      <c r="R16" s="95">
        <v>0</v>
      </c>
    </row>
    <row r="17" spans="1:18" s="30" customFormat="1" ht="30.75" customHeight="1" x14ac:dyDescent="0.15">
      <c r="A17" s="100" t="s">
        <v>10</v>
      </c>
      <c r="B17" s="23"/>
      <c r="C17" s="24"/>
      <c r="D17" s="24"/>
      <c r="E17" s="25" t="str">
        <f t="shared" si="0"/>
        <v/>
      </c>
      <c r="F17" s="24"/>
      <c r="G17" s="24"/>
      <c r="H17" s="25" t="str">
        <f t="shared" si="1"/>
        <v/>
      </c>
      <c r="I17" s="24">
        <f t="shared" si="4"/>
        <v>0</v>
      </c>
      <c r="J17" s="24">
        <f t="shared" si="4"/>
        <v>0</v>
      </c>
      <c r="K17" s="26" t="str">
        <f t="shared" si="2"/>
        <v/>
      </c>
      <c r="L17" s="27">
        <f>B17+'４月'!L17</f>
        <v>1</v>
      </c>
      <c r="M17" s="28">
        <f>I17+'４月'!M17</f>
        <v>17740</v>
      </c>
      <c r="N17" s="28">
        <f>J17+'４月'!N17</f>
        <v>16826</v>
      </c>
      <c r="O17" s="25">
        <f t="shared" si="5"/>
        <v>0.94847801578354007</v>
      </c>
      <c r="P17" s="103">
        <f t="shared" si="3"/>
        <v>1.0377451585049957</v>
      </c>
      <c r="Q17" s="95">
        <f>R17+'４月'!Q17</f>
        <v>16214</v>
      </c>
      <c r="R17" s="95">
        <v>0</v>
      </c>
    </row>
    <row r="18" spans="1:18" s="30" customFormat="1" ht="30.75" customHeight="1" thickBot="1" x14ac:dyDescent="0.2">
      <c r="A18" s="101" t="s">
        <v>11</v>
      </c>
      <c r="B18" s="32"/>
      <c r="C18" s="33"/>
      <c r="D18" s="33"/>
      <c r="E18" s="33" t="str">
        <f t="shared" si="0"/>
        <v/>
      </c>
      <c r="F18" s="33"/>
      <c r="G18" s="33"/>
      <c r="H18" s="74" t="str">
        <f t="shared" si="1"/>
        <v/>
      </c>
      <c r="I18" s="33">
        <f t="shared" si="4"/>
        <v>0</v>
      </c>
      <c r="J18" s="33">
        <f t="shared" si="4"/>
        <v>0</v>
      </c>
      <c r="K18" s="82" t="str">
        <f t="shared" si="2"/>
        <v/>
      </c>
      <c r="L18" s="27">
        <f>B18+'４月'!L18</f>
        <v>0</v>
      </c>
      <c r="M18" s="28">
        <f>I18+'４月'!M18</f>
        <v>0</v>
      </c>
      <c r="N18" s="28">
        <f>J18+'４月'!N18</f>
        <v>0</v>
      </c>
      <c r="O18" s="74" t="str">
        <f t="shared" si="5"/>
        <v/>
      </c>
      <c r="P18" s="108" t="str">
        <f t="shared" si="3"/>
        <v/>
      </c>
      <c r="Q18" s="95">
        <f>R18+'４月'!Q18</f>
        <v>0</v>
      </c>
      <c r="R18" s="95">
        <v>0</v>
      </c>
    </row>
    <row r="19" spans="1:18" ht="30.75" customHeight="1" thickTop="1" x14ac:dyDescent="0.15">
      <c r="A19" s="35" t="s">
        <v>15</v>
      </c>
      <c r="B19" s="36">
        <f>SUM(B3:B18)</f>
        <v>0</v>
      </c>
      <c r="C19" s="37">
        <f>SUM(C3:C18)</f>
        <v>0</v>
      </c>
      <c r="D19" s="37">
        <f>SUM(D3:D18)</f>
        <v>0</v>
      </c>
      <c r="E19" s="25" t="str">
        <f>IF(ISERROR(D19/C19),"",D19/C19)</f>
        <v/>
      </c>
      <c r="F19" s="37">
        <f>SUM(F3:F18)</f>
        <v>0</v>
      </c>
      <c r="G19" s="37">
        <f>SUM(G3:G18)</f>
        <v>0</v>
      </c>
      <c r="H19" s="79" t="str">
        <f>IF(ISERROR(G19/F19),"",G19/F19)</f>
        <v/>
      </c>
      <c r="I19" s="37">
        <f>SUM(I3:I18)</f>
        <v>0</v>
      </c>
      <c r="J19" s="37">
        <f>SUM(J3:J18)</f>
        <v>0</v>
      </c>
      <c r="K19" s="26" t="str">
        <f t="shared" si="2"/>
        <v/>
      </c>
      <c r="L19" s="38"/>
      <c r="M19" s="39"/>
      <c r="N19" s="39"/>
      <c r="O19" s="39"/>
      <c r="P19" s="40"/>
      <c r="Q19" s="95">
        <f>SUM(Q3:Q18)</f>
        <v>126264</v>
      </c>
      <c r="R19" s="95">
        <f>SUM(R3:R18)</f>
        <v>39327</v>
      </c>
    </row>
    <row r="20" spans="1:18" ht="30.75" customHeight="1" x14ac:dyDescent="0.15">
      <c r="A20" s="41" t="s">
        <v>23</v>
      </c>
      <c r="B20" s="42">
        <v>3</v>
      </c>
      <c r="C20" s="43">
        <v>8233</v>
      </c>
      <c r="D20" s="112">
        <v>8026</v>
      </c>
      <c r="E20" s="111">
        <v>0.97485728167132268</v>
      </c>
      <c r="F20" s="112">
        <v>33399</v>
      </c>
      <c r="G20" s="112">
        <v>31301</v>
      </c>
      <c r="H20" s="113">
        <v>0.93718374801640769</v>
      </c>
      <c r="I20" s="43">
        <v>41632</v>
      </c>
      <c r="J20" s="43">
        <v>39327</v>
      </c>
      <c r="K20" s="109">
        <v>0.94463393543428131</v>
      </c>
      <c r="L20" s="45"/>
      <c r="M20" s="46"/>
      <c r="N20" s="46"/>
      <c r="O20" s="46"/>
      <c r="P20" s="47"/>
    </row>
    <row r="21" spans="1:18" s="55" customFormat="1" ht="30.75" customHeight="1" thickBot="1" x14ac:dyDescent="0.2">
      <c r="A21" s="48" t="s">
        <v>30</v>
      </c>
      <c r="B21" s="34">
        <f t="shared" ref="B21:C21" si="6">IFERROR(B19/B20,"")</f>
        <v>0</v>
      </c>
      <c r="C21" s="34">
        <f t="shared" si="6"/>
        <v>0</v>
      </c>
      <c r="D21" s="34">
        <f>IFERROR(D19/D20,"")</f>
        <v>0</v>
      </c>
      <c r="E21" s="107"/>
      <c r="F21" s="104">
        <f>IFERROR(F19/F20,"")</f>
        <v>0</v>
      </c>
      <c r="G21" s="104">
        <f>IFERROR(G19/G20,"")</f>
        <v>0</v>
      </c>
      <c r="H21" s="107"/>
      <c r="I21" s="104">
        <f>IFERROR(I19/I20,"")</f>
        <v>0</v>
      </c>
      <c r="J21" s="104">
        <f>IFERROR(J19/J20,"")</f>
        <v>0</v>
      </c>
      <c r="K21" s="50"/>
      <c r="L21" s="51"/>
      <c r="M21" s="52"/>
      <c r="N21" s="52"/>
      <c r="O21" s="53"/>
      <c r="P21" s="54"/>
      <c r="Q21" s="73"/>
      <c r="R21" s="73"/>
    </row>
    <row r="22" spans="1:18" ht="30.75" customHeight="1" x14ac:dyDescent="0.15">
      <c r="A22" s="56" t="s">
        <v>16</v>
      </c>
      <c r="B22" s="57">
        <f>B19+'４月'!B22</f>
        <v>10</v>
      </c>
      <c r="C22" s="58">
        <f>C19+'４月'!C22</f>
        <v>13903</v>
      </c>
      <c r="D22" s="58">
        <f>D19+'４月'!D22</f>
        <v>13598</v>
      </c>
      <c r="E22" s="59">
        <f>IF(ISERROR(D22/C22),"  ",(D22/C22))</f>
        <v>0.97806228871466594</v>
      </c>
      <c r="F22" s="58">
        <f>F19+'４月'!F22</f>
        <v>100899</v>
      </c>
      <c r="G22" s="58">
        <f>G19+'４月'!G22</f>
        <v>95793</v>
      </c>
      <c r="H22" s="59">
        <f>IF(ISERROR(G22/F22),"  ",(G22/F22))</f>
        <v>0.94939493949394937</v>
      </c>
      <c r="I22" s="60"/>
      <c r="J22" s="61"/>
      <c r="K22" s="62"/>
      <c r="L22" s="88">
        <f>SUM(L3:L18)</f>
        <v>10</v>
      </c>
      <c r="M22" s="58">
        <f>SUM(M3:M18)</f>
        <v>114802</v>
      </c>
      <c r="N22" s="58">
        <f>SUM(N3:N18)</f>
        <v>109391</v>
      </c>
      <c r="O22" s="87">
        <f>IF(ISERROR(N22/M22),"",N22/M22)</f>
        <v>0.95286667479660636</v>
      </c>
      <c r="P22" s="102">
        <f>IF(ISERROR(N22/Q19),"  ",(N22/Q19))</f>
        <v>0.86636729392384215</v>
      </c>
    </row>
    <row r="23" spans="1:18" ht="30.75" customHeight="1" x14ac:dyDescent="0.15">
      <c r="A23" s="41" t="s">
        <v>24</v>
      </c>
      <c r="B23" s="42">
        <f>B20+'４月'!B23</f>
        <v>10</v>
      </c>
      <c r="C23" s="116">
        <f>C20+'４月'!C23</f>
        <v>41019</v>
      </c>
      <c r="D23" s="116">
        <f>D20+'４月'!D23</f>
        <v>40292</v>
      </c>
      <c r="E23" s="44">
        <f>IF(ISERROR(D23/C23),"",D23/C23)</f>
        <v>0.9822765060094103</v>
      </c>
      <c r="F23" s="43">
        <f>F20+'４月'!F23</f>
        <v>89140</v>
      </c>
      <c r="G23" s="43">
        <f>G20+'４月'!G23</f>
        <v>85972</v>
      </c>
      <c r="H23" s="111">
        <f>IF(ISERROR(G23/F23),"  ",(G23/F23))</f>
        <v>0.96446039937177475</v>
      </c>
      <c r="I23" s="63"/>
      <c r="J23" s="64"/>
      <c r="K23" s="65"/>
      <c r="L23" s="89">
        <f>B23</f>
        <v>10</v>
      </c>
      <c r="M23" s="90">
        <f>C23+F23</f>
        <v>130159</v>
      </c>
      <c r="N23" s="90">
        <f>D23+G23</f>
        <v>126264</v>
      </c>
      <c r="O23" s="66">
        <f>IF(ISERROR(N23/M23),"",N23/M23)</f>
        <v>0.97007506203950555</v>
      </c>
      <c r="P23" s="85"/>
    </row>
    <row r="24" spans="1:18" s="55" customFormat="1" ht="30.75" customHeight="1" thickBot="1" x14ac:dyDescent="0.2">
      <c r="A24" s="67" t="s">
        <v>30</v>
      </c>
      <c r="B24" s="68">
        <f t="shared" ref="B24:C24" si="7">IFERROR(B22/B23,"")</f>
        <v>1</v>
      </c>
      <c r="C24" s="68">
        <f t="shared" si="7"/>
        <v>0.33894049099197932</v>
      </c>
      <c r="D24" s="110">
        <f>IFERROR(D22/D23,"")</f>
        <v>0.33748634964757274</v>
      </c>
      <c r="E24" s="107"/>
      <c r="F24" s="106">
        <f>IFERROR(F22/F23,"")</f>
        <v>1.1319160870540723</v>
      </c>
      <c r="G24" s="106">
        <f>IFERROR(G22/G23,"")</f>
        <v>1.114234867166054</v>
      </c>
      <c r="H24" s="49"/>
      <c r="I24" s="69"/>
      <c r="J24" s="52"/>
      <c r="K24" s="70"/>
      <c r="L24" s="106">
        <f>IFERROR(L22/L23,"")</f>
        <v>1</v>
      </c>
      <c r="M24" s="106">
        <f t="shared" ref="M24:N24" si="8">IFERROR(M22/M23,"")</f>
        <v>0.88201353728900811</v>
      </c>
      <c r="N24" s="106">
        <f t="shared" si="8"/>
        <v>0.86636729392384215</v>
      </c>
      <c r="O24" s="71"/>
      <c r="P24" s="72"/>
      <c r="Q24" s="73"/>
      <c r="R24" s="73"/>
    </row>
  </sheetData>
  <phoneticPr fontId="2"/>
  <printOptions horizontalCentered="1" verticalCentered="1"/>
  <pageMargins left="0.39370078740157483" right="0.39370078740157483" top="0.98425196850393704" bottom="0.98425196850393704" header="0.51181102362204722" footer="0.51181102362204722"/>
  <pageSetup paperSize="9" scale="67" orientation="landscape" r:id="rId1"/>
  <headerFooter alignWithMargins="0">
    <oddHeader>&amp;C令和８年&amp;A</oddHeader>
    <oddFooter>&amp;F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21111"/>
  <dimension ref="A1:S24"/>
  <sheetViews>
    <sheetView showZeros="0" view="pageBreakPreview" zoomScale="90" zoomScaleNormal="85" zoomScaleSheetLayoutView="90" workbookViewId="0">
      <selection activeCell="D5" sqref="D5"/>
    </sheetView>
  </sheetViews>
  <sheetFormatPr defaultColWidth="9" defaultRowHeight="25.5" customHeight="1" x14ac:dyDescent="0.15"/>
  <cols>
    <col min="1" max="1" width="17.625" style="12" customWidth="1"/>
    <col min="2" max="2" width="9.125" style="12" customWidth="1"/>
    <col min="3" max="4" width="10.125" style="73" customWidth="1"/>
    <col min="5" max="5" width="10.125" style="55" customWidth="1"/>
    <col min="6" max="7" width="10.125" style="73" customWidth="1"/>
    <col min="8" max="8" width="10.125" style="55" customWidth="1"/>
    <col min="9" max="10" width="10.125" style="73" customWidth="1"/>
    <col min="11" max="11" width="10.125" style="55" customWidth="1"/>
    <col min="12" max="16" width="10.125" style="73" customWidth="1"/>
    <col min="17" max="18" width="9.125" style="73" bestFit="1" customWidth="1"/>
    <col min="19" max="16384" width="9" style="12"/>
  </cols>
  <sheetData>
    <row r="1" spans="1:19" ht="25.5" customHeight="1" x14ac:dyDescent="0.15">
      <c r="A1" s="1"/>
      <c r="B1" s="2"/>
      <c r="C1" s="3"/>
      <c r="D1" s="4" t="s">
        <v>19</v>
      </c>
      <c r="E1" s="5"/>
      <c r="F1" s="3"/>
      <c r="G1" s="4" t="s">
        <v>20</v>
      </c>
      <c r="H1" s="5"/>
      <c r="I1" s="3"/>
      <c r="J1" s="4" t="s">
        <v>21</v>
      </c>
      <c r="K1" s="6"/>
      <c r="L1" s="7"/>
      <c r="M1" s="8"/>
      <c r="N1" s="9" t="s">
        <v>22</v>
      </c>
      <c r="O1" s="10"/>
      <c r="P1" s="11" t="s">
        <v>17</v>
      </c>
    </row>
    <row r="2" spans="1:19" s="21" customFormat="1" ht="30.75" customHeight="1" x14ac:dyDescent="0.15">
      <c r="A2" s="13" t="s">
        <v>0</v>
      </c>
      <c r="B2" s="14" t="s">
        <v>12</v>
      </c>
      <c r="C2" s="15" t="s">
        <v>25</v>
      </c>
      <c r="D2" s="15" t="s">
        <v>13</v>
      </c>
      <c r="E2" s="16" t="s">
        <v>14</v>
      </c>
      <c r="F2" s="15" t="s">
        <v>25</v>
      </c>
      <c r="G2" s="15" t="s">
        <v>13</v>
      </c>
      <c r="H2" s="16" t="s">
        <v>14</v>
      </c>
      <c r="I2" s="15" t="s">
        <v>25</v>
      </c>
      <c r="J2" s="15" t="s">
        <v>13</v>
      </c>
      <c r="K2" s="17" t="s">
        <v>14</v>
      </c>
      <c r="L2" s="18" t="s">
        <v>12</v>
      </c>
      <c r="M2" s="19" t="s">
        <v>25</v>
      </c>
      <c r="N2" s="15" t="s">
        <v>13</v>
      </c>
      <c r="O2" s="15" t="s">
        <v>14</v>
      </c>
      <c r="P2" s="20" t="s">
        <v>18</v>
      </c>
      <c r="Q2" s="97" t="s">
        <v>34</v>
      </c>
      <c r="R2" s="97" t="s">
        <v>35</v>
      </c>
    </row>
    <row r="3" spans="1:19" s="30" customFormat="1" ht="30.75" customHeight="1" x14ac:dyDescent="0.15">
      <c r="A3" s="100" t="s">
        <v>1</v>
      </c>
      <c r="B3" s="23"/>
      <c r="C3" s="24"/>
      <c r="D3" s="24"/>
      <c r="E3" s="25" t="str">
        <f t="shared" ref="E3:E18" si="0">IF(ISERROR(D3/C3),"",D3/C3)</f>
        <v/>
      </c>
      <c r="F3" s="24"/>
      <c r="G3" s="24"/>
      <c r="H3" s="25" t="str">
        <f t="shared" ref="H3:H18" si="1">IF(ISERROR(G3/F3),"",G3/F3)</f>
        <v/>
      </c>
      <c r="I3" s="24">
        <f>C3+F3</f>
        <v>0</v>
      </c>
      <c r="J3" s="24">
        <f>D3+G3</f>
        <v>0</v>
      </c>
      <c r="K3" s="26" t="str">
        <f t="shared" ref="K3:K18" si="2">IF(ISERROR(J3/I3),"",J3/I3)</f>
        <v/>
      </c>
      <c r="L3" s="27">
        <f>B3+'５月'!L3</f>
        <v>1</v>
      </c>
      <c r="M3" s="28">
        <f>I3+'５月'!M3</f>
        <v>22938</v>
      </c>
      <c r="N3" s="28">
        <f>J3+'５月'!N3</f>
        <v>22328</v>
      </c>
      <c r="O3" s="25">
        <f>IF(ISERROR(N3/M3),"",N3/M3)</f>
        <v>0.97340657424361321</v>
      </c>
      <c r="P3" s="103">
        <f t="shared" ref="P3:P18" si="3">IF(ISERROR(N3/Q3),"",N3/Q3)</f>
        <v>0.42932682138942835</v>
      </c>
      <c r="Q3" s="95">
        <f>R3+'５月'!Q3</f>
        <v>52007</v>
      </c>
      <c r="R3" s="95">
        <v>0</v>
      </c>
      <c r="S3" s="46"/>
    </row>
    <row r="4" spans="1:19" s="30" customFormat="1" ht="30.75" customHeight="1" x14ac:dyDescent="0.15">
      <c r="A4" s="100" t="s">
        <v>37</v>
      </c>
      <c r="B4" s="23"/>
      <c r="C4" s="24"/>
      <c r="D4" s="24"/>
      <c r="E4" s="25" t="str">
        <f t="shared" si="0"/>
        <v/>
      </c>
      <c r="F4" s="24"/>
      <c r="G4" s="24"/>
      <c r="H4" s="25" t="str">
        <f t="shared" si="1"/>
        <v/>
      </c>
      <c r="I4" s="24">
        <f t="shared" ref="I4:J18" si="4">C4+F4</f>
        <v>0</v>
      </c>
      <c r="J4" s="24">
        <f t="shared" si="4"/>
        <v>0</v>
      </c>
      <c r="K4" s="26" t="str">
        <f t="shared" si="2"/>
        <v/>
      </c>
      <c r="L4" s="27">
        <f>B4+'５月'!L4</f>
        <v>3</v>
      </c>
      <c r="M4" s="28">
        <f>I4+'５月'!M4</f>
        <v>24539</v>
      </c>
      <c r="N4" s="28">
        <f>J4+'５月'!N4</f>
        <v>24038</v>
      </c>
      <c r="O4" s="25">
        <f>IF(ISERROR(N4/M4),"",N4/M4)</f>
        <v>0.97958352011084393</v>
      </c>
      <c r="P4" s="103">
        <f t="shared" si="3"/>
        <v>1.753190868645613</v>
      </c>
      <c r="Q4" s="95">
        <f>R4+'５月'!Q4</f>
        <v>13711</v>
      </c>
      <c r="R4" s="95">
        <v>0</v>
      </c>
      <c r="S4" s="46"/>
    </row>
    <row r="5" spans="1:19" s="30" customFormat="1" ht="30.75" customHeight="1" x14ac:dyDescent="0.15">
      <c r="A5" s="100" t="s">
        <v>39</v>
      </c>
      <c r="B5" s="23"/>
      <c r="C5" s="24"/>
      <c r="D5" s="24"/>
      <c r="E5" s="25" t="str">
        <f t="shared" si="0"/>
        <v/>
      </c>
      <c r="F5" s="24"/>
      <c r="G5" s="24"/>
      <c r="H5" s="25" t="str">
        <f t="shared" si="1"/>
        <v/>
      </c>
      <c r="I5" s="24">
        <f t="shared" si="4"/>
        <v>0</v>
      </c>
      <c r="J5" s="24">
        <f t="shared" si="4"/>
        <v>0</v>
      </c>
      <c r="K5" s="26" t="str">
        <f t="shared" si="2"/>
        <v/>
      </c>
      <c r="L5" s="27">
        <f>B5+'５月'!L5</f>
        <v>0</v>
      </c>
      <c r="M5" s="28">
        <f>I5+'５月'!M5</f>
        <v>0</v>
      </c>
      <c r="N5" s="28">
        <f>J5+'５月'!N5</f>
        <v>0</v>
      </c>
      <c r="O5" s="25" t="str">
        <f t="shared" ref="O5:O18" si="5">IF(ISERROR(N5/M5),"",N5/M5)</f>
        <v/>
      </c>
      <c r="P5" s="103" t="str">
        <f t="shared" si="3"/>
        <v/>
      </c>
      <c r="Q5" s="95">
        <f>R5+'５月'!Q5</f>
        <v>0</v>
      </c>
      <c r="R5" s="95">
        <v>0</v>
      </c>
      <c r="S5" s="46"/>
    </row>
    <row r="6" spans="1:19" s="30" customFormat="1" ht="30.75" customHeight="1" x14ac:dyDescent="0.15">
      <c r="A6" s="100" t="s">
        <v>2</v>
      </c>
      <c r="B6" s="23"/>
      <c r="C6" s="24"/>
      <c r="D6" s="24"/>
      <c r="E6" s="25" t="str">
        <f t="shared" si="0"/>
        <v/>
      </c>
      <c r="F6" s="24"/>
      <c r="G6" s="24"/>
      <c r="H6" s="25" t="str">
        <f t="shared" si="1"/>
        <v/>
      </c>
      <c r="I6" s="24">
        <f t="shared" si="4"/>
        <v>0</v>
      </c>
      <c r="J6" s="24">
        <f t="shared" si="4"/>
        <v>0</v>
      </c>
      <c r="K6" s="26" t="str">
        <f t="shared" si="2"/>
        <v/>
      </c>
      <c r="L6" s="27">
        <f>B6+'５月'!L6</f>
        <v>1</v>
      </c>
      <c r="M6" s="28">
        <f>I6+'５月'!M6</f>
        <v>15387</v>
      </c>
      <c r="N6" s="28">
        <f>J6+'５月'!N6</f>
        <v>14982</v>
      </c>
      <c r="O6" s="25">
        <f t="shared" si="5"/>
        <v>0.9736790797426399</v>
      </c>
      <c r="P6" s="103">
        <f t="shared" si="3"/>
        <v>1.1190618464296385</v>
      </c>
      <c r="Q6" s="95">
        <f>R6+'５月'!Q6</f>
        <v>13388</v>
      </c>
      <c r="R6" s="95">
        <v>0</v>
      </c>
      <c r="S6" s="46"/>
    </row>
    <row r="7" spans="1:19" s="30" customFormat="1" ht="30.75" customHeight="1" x14ac:dyDescent="0.15">
      <c r="A7" s="100" t="s">
        <v>3</v>
      </c>
      <c r="B7" s="23"/>
      <c r="C7" s="24"/>
      <c r="D7" s="24"/>
      <c r="E7" s="25" t="str">
        <f t="shared" si="0"/>
        <v/>
      </c>
      <c r="F7" s="24"/>
      <c r="G7" s="24"/>
      <c r="H7" s="25" t="str">
        <f t="shared" si="1"/>
        <v/>
      </c>
      <c r="I7" s="24">
        <f t="shared" si="4"/>
        <v>0</v>
      </c>
      <c r="J7" s="24">
        <f t="shared" si="4"/>
        <v>0</v>
      </c>
      <c r="K7" s="26" t="str">
        <f t="shared" si="2"/>
        <v/>
      </c>
      <c r="L7" s="27">
        <f>B7+'５月'!L7</f>
        <v>2</v>
      </c>
      <c r="M7" s="28">
        <f>I7+'５月'!M7</f>
        <v>2996</v>
      </c>
      <c r="N7" s="28">
        <f>J7+'５月'!N7</f>
        <v>2850</v>
      </c>
      <c r="O7" s="25">
        <f t="shared" si="5"/>
        <v>0.95126835781041386</v>
      </c>
      <c r="P7" s="103">
        <f t="shared" si="3"/>
        <v>0.68410945751320207</v>
      </c>
      <c r="Q7" s="95">
        <f>R7+'５月'!Q7</f>
        <v>4166</v>
      </c>
      <c r="R7" s="95">
        <v>1673</v>
      </c>
      <c r="S7" s="46"/>
    </row>
    <row r="8" spans="1:19" s="30" customFormat="1" ht="30.75" customHeight="1" x14ac:dyDescent="0.15">
      <c r="A8" s="100" t="s">
        <v>27</v>
      </c>
      <c r="B8" s="23"/>
      <c r="C8" s="24"/>
      <c r="D8" s="24"/>
      <c r="E8" s="25" t="str">
        <f t="shared" si="0"/>
        <v/>
      </c>
      <c r="F8" s="24"/>
      <c r="G8" s="24"/>
      <c r="H8" s="25" t="str">
        <f t="shared" si="1"/>
        <v/>
      </c>
      <c r="I8" s="24">
        <f t="shared" si="4"/>
        <v>0</v>
      </c>
      <c r="J8" s="24">
        <f t="shared" si="4"/>
        <v>0</v>
      </c>
      <c r="K8" s="26" t="str">
        <f t="shared" si="2"/>
        <v/>
      </c>
      <c r="L8" s="27">
        <f>B8+'５月'!L8</f>
        <v>0</v>
      </c>
      <c r="M8" s="28">
        <f>I8+'５月'!M8</f>
        <v>0</v>
      </c>
      <c r="N8" s="28">
        <f>J8+'５月'!N8</f>
        <v>0</v>
      </c>
      <c r="O8" s="25" t="str">
        <f t="shared" si="5"/>
        <v/>
      </c>
      <c r="P8" s="103" t="str">
        <f t="shared" si="3"/>
        <v/>
      </c>
      <c r="Q8" s="95">
        <f>R8+'５月'!Q8</f>
        <v>0</v>
      </c>
      <c r="R8" s="95">
        <v>0</v>
      </c>
      <c r="S8" s="46"/>
    </row>
    <row r="9" spans="1:19" s="30" customFormat="1" ht="30.75" customHeight="1" x14ac:dyDescent="0.15">
      <c r="A9" s="100" t="s">
        <v>28</v>
      </c>
      <c r="B9" s="23"/>
      <c r="C9" s="24"/>
      <c r="D9" s="24"/>
      <c r="E9" s="25" t="str">
        <f>IF(ISERROR(D9/C9),"",D9/C9)</f>
        <v/>
      </c>
      <c r="F9" s="24"/>
      <c r="G9" s="24"/>
      <c r="H9" s="25" t="str">
        <f>IF(ISERROR(G9/F9),"",G9/F9)</f>
        <v/>
      </c>
      <c r="I9" s="24">
        <f t="shared" si="4"/>
        <v>0</v>
      </c>
      <c r="J9" s="24">
        <f t="shared" si="4"/>
        <v>0</v>
      </c>
      <c r="K9" s="26" t="str">
        <f>IF(ISERROR(J9/I9),"",J9/I9)</f>
        <v/>
      </c>
      <c r="L9" s="27">
        <f>B9+'５月'!L9</f>
        <v>0</v>
      </c>
      <c r="M9" s="28">
        <f>I9+'５月'!M9</f>
        <v>0</v>
      </c>
      <c r="N9" s="28">
        <f>J9+'５月'!N9</f>
        <v>0</v>
      </c>
      <c r="O9" s="25" t="str">
        <f t="shared" si="5"/>
        <v/>
      </c>
      <c r="P9" s="103" t="str">
        <f t="shared" si="3"/>
        <v/>
      </c>
      <c r="Q9" s="95">
        <f>R9+'５月'!Q9</f>
        <v>0</v>
      </c>
      <c r="R9" s="95">
        <v>0</v>
      </c>
      <c r="S9" s="46"/>
    </row>
    <row r="10" spans="1:19" s="30" customFormat="1" ht="30.75" customHeight="1" x14ac:dyDescent="0.15">
      <c r="A10" s="100" t="s">
        <v>4</v>
      </c>
      <c r="B10" s="23"/>
      <c r="C10" s="24"/>
      <c r="D10" s="24"/>
      <c r="E10" s="25" t="str">
        <f t="shared" si="0"/>
        <v/>
      </c>
      <c r="F10" s="24"/>
      <c r="G10" s="24"/>
      <c r="H10" s="25" t="str">
        <f t="shared" si="1"/>
        <v/>
      </c>
      <c r="I10" s="24">
        <f t="shared" si="4"/>
        <v>0</v>
      </c>
      <c r="J10" s="24">
        <f t="shared" si="4"/>
        <v>0</v>
      </c>
      <c r="K10" s="26" t="str">
        <f t="shared" si="2"/>
        <v/>
      </c>
      <c r="L10" s="27">
        <f>B10+'５月'!L10</f>
        <v>0</v>
      </c>
      <c r="M10" s="28">
        <f>I10+'５月'!M10</f>
        <v>0</v>
      </c>
      <c r="N10" s="28">
        <f>J10+'５月'!N10</f>
        <v>0</v>
      </c>
      <c r="O10" s="25" t="str">
        <f t="shared" si="5"/>
        <v/>
      </c>
      <c r="P10" s="103" t="str">
        <f t="shared" si="3"/>
        <v/>
      </c>
      <c r="Q10" s="95">
        <f>R10+'５月'!Q10</f>
        <v>0</v>
      </c>
      <c r="R10" s="95">
        <v>0</v>
      </c>
      <c r="S10" s="46"/>
    </row>
    <row r="11" spans="1:19" s="30" customFormat="1" ht="30.75" customHeight="1" x14ac:dyDescent="0.15">
      <c r="A11" s="100" t="s">
        <v>5</v>
      </c>
      <c r="B11" s="23"/>
      <c r="C11" s="24"/>
      <c r="D11" s="24"/>
      <c r="E11" s="25" t="str">
        <f t="shared" si="0"/>
        <v/>
      </c>
      <c r="F11" s="24"/>
      <c r="G11" s="24"/>
      <c r="H11" s="25" t="str">
        <f t="shared" si="1"/>
        <v/>
      </c>
      <c r="I11" s="24">
        <f t="shared" si="4"/>
        <v>0</v>
      </c>
      <c r="J11" s="24">
        <f t="shared" si="4"/>
        <v>0</v>
      </c>
      <c r="K11" s="26" t="str">
        <f t="shared" si="2"/>
        <v/>
      </c>
      <c r="L11" s="27">
        <f>B11+'５月'!L11</f>
        <v>0</v>
      </c>
      <c r="M11" s="28">
        <f>I11+'５月'!M11</f>
        <v>0</v>
      </c>
      <c r="N11" s="28">
        <f>J11+'５月'!N11</f>
        <v>0</v>
      </c>
      <c r="O11" s="25" t="str">
        <f t="shared" si="5"/>
        <v/>
      </c>
      <c r="P11" s="103" t="str">
        <f t="shared" si="3"/>
        <v/>
      </c>
      <c r="Q11" s="95">
        <f>R11+'５月'!Q11</f>
        <v>0</v>
      </c>
      <c r="R11" s="95">
        <v>0</v>
      </c>
    </row>
    <row r="12" spans="1:19" s="30" customFormat="1" ht="30.75" customHeight="1" x14ac:dyDescent="0.15">
      <c r="A12" s="100" t="s">
        <v>6</v>
      </c>
      <c r="B12" s="23"/>
      <c r="C12" s="24"/>
      <c r="D12" s="24"/>
      <c r="E12" s="25" t="str">
        <f t="shared" si="0"/>
        <v/>
      </c>
      <c r="F12" s="24"/>
      <c r="G12" s="24"/>
      <c r="H12" s="25" t="str">
        <f t="shared" si="1"/>
        <v/>
      </c>
      <c r="I12" s="24">
        <f t="shared" si="4"/>
        <v>0</v>
      </c>
      <c r="J12" s="24">
        <f t="shared" si="4"/>
        <v>0</v>
      </c>
      <c r="K12" s="26" t="str">
        <f t="shared" si="2"/>
        <v/>
      </c>
      <c r="L12" s="27">
        <f>B12+'５月'!L12</f>
        <v>0</v>
      </c>
      <c r="M12" s="28">
        <f>I12+'５月'!M12</f>
        <v>0</v>
      </c>
      <c r="N12" s="28">
        <f>J12+'５月'!N12</f>
        <v>0</v>
      </c>
      <c r="O12" s="25" t="str">
        <f t="shared" si="5"/>
        <v/>
      </c>
      <c r="P12" s="103" t="str">
        <f t="shared" si="3"/>
        <v/>
      </c>
      <c r="Q12" s="95">
        <f>R12+'５月'!Q12</f>
        <v>0</v>
      </c>
      <c r="R12" s="95">
        <v>0</v>
      </c>
    </row>
    <row r="13" spans="1:19" s="30" customFormat="1" ht="30.75" customHeight="1" x14ac:dyDescent="0.15">
      <c r="A13" s="100" t="s">
        <v>26</v>
      </c>
      <c r="B13" s="23"/>
      <c r="C13" s="24"/>
      <c r="D13" s="24"/>
      <c r="E13" s="25" t="str">
        <f t="shared" si="0"/>
        <v/>
      </c>
      <c r="F13" s="24"/>
      <c r="G13" s="24"/>
      <c r="H13" s="25" t="str">
        <f t="shared" si="1"/>
        <v/>
      </c>
      <c r="I13" s="24">
        <f t="shared" si="4"/>
        <v>0</v>
      </c>
      <c r="J13" s="24">
        <f t="shared" si="4"/>
        <v>0</v>
      </c>
      <c r="K13" s="26" t="str">
        <f t="shared" si="2"/>
        <v/>
      </c>
      <c r="L13" s="27">
        <f>B13+'５月'!L13</f>
        <v>1</v>
      </c>
      <c r="M13" s="28">
        <f>I13+'５月'!M13</f>
        <v>25487</v>
      </c>
      <c r="N13" s="28">
        <f>J13+'５月'!N13</f>
        <v>24670</v>
      </c>
      <c r="O13" s="25">
        <f t="shared" si="5"/>
        <v>0.9679444422646839</v>
      </c>
      <c r="P13" s="103">
        <f t="shared" si="3"/>
        <v>0.46166513838725975</v>
      </c>
      <c r="Q13" s="95">
        <f>R13+'５月'!Q13</f>
        <v>53437</v>
      </c>
      <c r="R13" s="95">
        <v>28064</v>
      </c>
    </row>
    <row r="14" spans="1:19" s="30" customFormat="1" ht="30.75" customHeight="1" x14ac:dyDescent="0.15">
      <c r="A14" s="100" t="s">
        <v>7</v>
      </c>
      <c r="B14" s="23"/>
      <c r="C14" s="24"/>
      <c r="D14" s="24"/>
      <c r="E14" s="25" t="str">
        <f t="shared" si="0"/>
        <v/>
      </c>
      <c r="F14" s="24"/>
      <c r="G14" s="24"/>
      <c r="H14" s="25" t="str">
        <f t="shared" si="1"/>
        <v/>
      </c>
      <c r="I14" s="24">
        <f t="shared" si="4"/>
        <v>0</v>
      </c>
      <c r="J14" s="24">
        <f t="shared" si="4"/>
        <v>0</v>
      </c>
      <c r="K14" s="26" t="str">
        <f t="shared" si="2"/>
        <v/>
      </c>
      <c r="L14" s="27">
        <f>B14+'５月'!L14</f>
        <v>1</v>
      </c>
      <c r="M14" s="28">
        <f>I14+'５月'!M14</f>
        <v>5715</v>
      </c>
      <c r="N14" s="28">
        <f>J14+'５月'!N14</f>
        <v>3697</v>
      </c>
      <c r="O14" s="25">
        <f t="shared" si="5"/>
        <v>0.64689413823272091</v>
      </c>
      <c r="P14" s="103">
        <f t="shared" si="3"/>
        <v>1.2011046133853152</v>
      </c>
      <c r="Q14" s="95">
        <f>R14+'５月'!Q14</f>
        <v>3078</v>
      </c>
      <c r="R14" s="95">
        <v>0</v>
      </c>
    </row>
    <row r="15" spans="1:19" s="30" customFormat="1" ht="30.75" customHeight="1" x14ac:dyDescent="0.15">
      <c r="A15" s="100" t="s">
        <v>8</v>
      </c>
      <c r="B15" s="23"/>
      <c r="C15" s="24"/>
      <c r="D15" s="24"/>
      <c r="E15" s="25" t="str">
        <f t="shared" si="0"/>
        <v/>
      </c>
      <c r="F15" s="24"/>
      <c r="G15" s="24"/>
      <c r="H15" s="25" t="str">
        <f t="shared" si="1"/>
        <v/>
      </c>
      <c r="I15" s="24">
        <f t="shared" si="4"/>
        <v>0</v>
      </c>
      <c r="J15" s="24">
        <f t="shared" si="4"/>
        <v>0</v>
      </c>
      <c r="K15" s="26" t="str">
        <f t="shared" si="2"/>
        <v/>
      </c>
      <c r="L15" s="27">
        <f>B15+'５月'!L15</f>
        <v>0</v>
      </c>
      <c r="M15" s="28">
        <f>I15+'５月'!M15</f>
        <v>0</v>
      </c>
      <c r="N15" s="28">
        <f>J15+'５月'!N15</f>
        <v>0</v>
      </c>
      <c r="O15" s="25" t="str">
        <f t="shared" si="5"/>
        <v/>
      </c>
      <c r="P15" s="103" t="str">
        <f t="shared" si="3"/>
        <v/>
      </c>
      <c r="Q15" s="95">
        <f>R15+'５月'!Q15</f>
        <v>0</v>
      </c>
      <c r="R15" s="95">
        <v>0</v>
      </c>
    </row>
    <row r="16" spans="1:19" s="30" customFormat="1" ht="30.75" customHeight="1" x14ac:dyDescent="0.15">
      <c r="A16" s="100" t="s">
        <v>9</v>
      </c>
      <c r="B16" s="23"/>
      <c r="C16" s="24"/>
      <c r="D16" s="24"/>
      <c r="E16" s="25" t="str">
        <f t="shared" si="0"/>
        <v/>
      </c>
      <c r="F16" s="24"/>
      <c r="G16" s="24"/>
      <c r="H16" s="25" t="str">
        <f t="shared" si="1"/>
        <v/>
      </c>
      <c r="I16" s="24">
        <f t="shared" si="4"/>
        <v>0</v>
      </c>
      <c r="J16" s="24">
        <f t="shared" si="4"/>
        <v>0</v>
      </c>
      <c r="K16" s="26" t="str">
        <f t="shared" si="2"/>
        <v/>
      </c>
      <c r="L16" s="27">
        <f>B16+'５月'!L16</f>
        <v>0</v>
      </c>
      <c r="M16" s="28">
        <f>I16+'５月'!M16</f>
        <v>0</v>
      </c>
      <c r="N16" s="28">
        <f>J16+'５月'!N16</f>
        <v>0</v>
      </c>
      <c r="O16" s="25" t="str">
        <f t="shared" si="5"/>
        <v/>
      </c>
      <c r="P16" s="103" t="str">
        <f t="shared" si="3"/>
        <v/>
      </c>
      <c r="Q16" s="95">
        <f>R16+'５月'!Q16</f>
        <v>0</v>
      </c>
      <c r="R16" s="95">
        <v>0</v>
      </c>
    </row>
    <row r="17" spans="1:19" s="30" customFormat="1" ht="30.75" customHeight="1" x14ac:dyDescent="0.15">
      <c r="A17" s="100" t="s">
        <v>10</v>
      </c>
      <c r="B17" s="23"/>
      <c r="C17" s="24"/>
      <c r="D17" s="24"/>
      <c r="E17" s="25" t="str">
        <f t="shared" si="0"/>
        <v/>
      </c>
      <c r="F17" s="24"/>
      <c r="G17" s="24"/>
      <c r="H17" s="25" t="str">
        <f t="shared" si="1"/>
        <v/>
      </c>
      <c r="I17" s="24">
        <f t="shared" si="4"/>
        <v>0</v>
      </c>
      <c r="J17" s="24">
        <f t="shared" si="4"/>
        <v>0</v>
      </c>
      <c r="K17" s="26" t="str">
        <f t="shared" si="2"/>
        <v/>
      </c>
      <c r="L17" s="27">
        <f>B17+'５月'!L17</f>
        <v>1</v>
      </c>
      <c r="M17" s="28">
        <f>I17+'５月'!M17</f>
        <v>17740</v>
      </c>
      <c r="N17" s="28">
        <f>J17+'５月'!N17</f>
        <v>16826</v>
      </c>
      <c r="O17" s="25">
        <f t="shared" si="5"/>
        <v>0.94847801578354007</v>
      </c>
      <c r="P17" s="103">
        <f t="shared" si="3"/>
        <v>1.0377451585049957</v>
      </c>
      <c r="Q17" s="95">
        <f>R17+'５月'!Q17</f>
        <v>16214</v>
      </c>
      <c r="R17" s="95">
        <v>0</v>
      </c>
    </row>
    <row r="18" spans="1:19" ht="30.75" customHeight="1" thickBot="1" x14ac:dyDescent="0.2">
      <c r="A18" s="101" t="s">
        <v>11</v>
      </c>
      <c r="B18" s="32"/>
      <c r="C18" s="33"/>
      <c r="D18" s="33"/>
      <c r="E18" s="33" t="str">
        <f t="shared" si="0"/>
        <v/>
      </c>
      <c r="F18" s="33"/>
      <c r="G18" s="33"/>
      <c r="H18" s="74" t="str">
        <f t="shared" si="1"/>
        <v/>
      </c>
      <c r="I18" s="33">
        <f t="shared" si="4"/>
        <v>0</v>
      </c>
      <c r="J18" s="33">
        <f t="shared" si="4"/>
        <v>0</v>
      </c>
      <c r="K18" s="82" t="str">
        <f t="shared" si="2"/>
        <v/>
      </c>
      <c r="L18" s="27">
        <f>B18+'５月'!L18</f>
        <v>0</v>
      </c>
      <c r="M18" s="28">
        <f>I18+'５月'!M18</f>
        <v>0</v>
      </c>
      <c r="N18" s="28">
        <f>J18+'５月'!N18</f>
        <v>0</v>
      </c>
      <c r="O18" s="28" t="str">
        <f t="shared" si="5"/>
        <v/>
      </c>
      <c r="P18" s="108" t="str">
        <f t="shared" si="3"/>
        <v/>
      </c>
      <c r="Q18" s="95">
        <f>R18+'５月'!Q18</f>
        <v>0</v>
      </c>
      <c r="R18" s="95">
        <v>0</v>
      </c>
    </row>
    <row r="19" spans="1:19" ht="30.75" customHeight="1" thickTop="1" x14ac:dyDescent="0.15">
      <c r="A19" s="35" t="s">
        <v>15</v>
      </c>
      <c r="B19" s="36"/>
      <c r="C19" s="37"/>
      <c r="D19" s="37"/>
      <c r="E19" s="25"/>
      <c r="F19" s="37"/>
      <c r="G19" s="37"/>
      <c r="H19" s="79"/>
      <c r="I19" s="37"/>
      <c r="J19" s="37"/>
      <c r="K19" s="26"/>
      <c r="L19" s="38"/>
      <c r="M19" s="39"/>
      <c r="N19" s="39"/>
      <c r="O19" s="39"/>
      <c r="P19" s="40"/>
      <c r="Q19" s="95">
        <f>SUM(Q3:Q18)</f>
        <v>156001</v>
      </c>
      <c r="R19" s="95">
        <f>SUM(R3:R18)</f>
        <v>29737</v>
      </c>
    </row>
    <row r="20" spans="1:19" s="55" customFormat="1" ht="30.75" customHeight="1" x14ac:dyDescent="0.15">
      <c r="A20" s="41" t="s">
        <v>23</v>
      </c>
      <c r="B20" s="42">
        <v>2</v>
      </c>
      <c r="C20" s="43">
        <v>0</v>
      </c>
      <c r="D20" s="112">
        <v>0</v>
      </c>
      <c r="E20" s="111" t="s">
        <v>40</v>
      </c>
      <c r="F20" s="112">
        <v>30489</v>
      </c>
      <c r="G20" s="112">
        <v>29737</v>
      </c>
      <c r="H20" s="113">
        <v>0.97533536685361932</v>
      </c>
      <c r="I20" s="43">
        <v>30489</v>
      </c>
      <c r="J20" s="43">
        <v>29737</v>
      </c>
      <c r="K20" s="109">
        <v>0.97533536685361932</v>
      </c>
      <c r="L20" s="45"/>
      <c r="M20" s="46"/>
      <c r="N20" s="46"/>
      <c r="O20" s="46"/>
      <c r="P20" s="47"/>
      <c r="Q20" s="73"/>
      <c r="R20" s="73"/>
      <c r="S20" s="81"/>
    </row>
    <row r="21" spans="1:19" ht="30.75" customHeight="1" thickBot="1" x14ac:dyDescent="0.2">
      <c r="A21" s="48" t="s">
        <v>30</v>
      </c>
      <c r="B21" s="34">
        <f t="shared" ref="B21:C21" si="6">IFERROR(B19/B20,"")</f>
        <v>0</v>
      </c>
      <c r="C21" s="34" t="str">
        <f t="shared" si="6"/>
        <v/>
      </c>
      <c r="D21" s="34" t="str">
        <f>IFERROR(D19/D20,"")</f>
        <v/>
      </c>
      <c r="E21" s="107"/>
      <c r="F21" s="104">
        <f>IFERROR(F19/F20,"")</f>
        <v>0</v>
      </c>
      <c r="G21" s="104">
        <f>IFERROR(G19/G20,"")</f>
        <v>0</v>
      </c>
      <c r="H21" s="107"/>
      <c r="I21" s="104">
        <f>IFERROR(I19/I20,"")</f>
        <v>0</v>
      </c>
      <c r="J21" s="104">
        <f>IFERROR(J19/J20,"")</f>
        <v>0</v>
      </c>
      <c r="K21" s="50"/>
      <c r="L21" s="51"/>
      <c r="M21" s="52"/>
      <c r="N21" s="52"/>
      <c r="O21" s="52"/>
      <c r="P21" s="54"/>
    </row>
    <row r="22" spans="1:19" ht="30.75" customHeight="1" x14ac:dyDescent="0.15">
      <c r="A22" s="56" t="s">
        <v>16</v>
      </c>
      <c r="B22" s="57">
        <f>B19+'５月'!B22</f>
        <v>10</v>
      </c>
      <c r="C22" s="58">
        <f>C19+'５月'!C22</f>
        <v>13903</v>
      </c>
      <c r="D22" s="58">
        <f>D19+'５月'!D22</f>
        <v>13598</v>
      </c>
      <c r="E22" s="59">
        <f>IF(ISERROR(D22/C22),"  ",(D22/C22))</f>
        <v>0.97806228871466594</v>
      </c>
      <c r="F22" s="58">
        <f>F19+'５月'!F22</f>
        <v>100899</v>
      </c>
      <c r="G22" s="58">
        <f>G19+'５月'!G22</f>
        <v>95793</v>
      </c>
      <c r="H22" s="59">
        <f>IF(ISERROR(G22/F22),"  ",(G22/F22))</f>
        <v>0.94939493949394937</v>
      </c>
      <c r="I22" s="60"/>
      <c r="J22" s="61"/>
      <c r="K22" s="62"/>
      <c r="L22" s="88">
        <f>SUM(L3:L18)</f>
        <v>10</v>
      </c>
      <c r="M22" s="58">
        <f>SUM(M3:M18)</f>
        <v>114802</v>
      </c>
      <c r="N22" s="58">
        <f>SUM(N3:N18)</f>
        <v>109391</v>
      </c>
      <c r="O22" s="87">
        <f>IF(ISERROR(N22/M22),"",N22/M22)</f>
        <v>0.95286667479660636</v>
      </c>
      <c r="P22" s="102">
        <f>IF(ISERROR(N22/Q19),"  ",(N22/Q19))</f>
        <v>0.70121986397523095</v>
      </c>
    </row>
    <row r="23" spans="1:19" s="55" customFormat="1" ht="30.75" customHeight="1" x14ac:dyDescent="0.15">
      <c r="A23" s="41" t="s">
        <v>24</v>
      </c>
      <c r="B23" s="42">
        <f>B20+'５月'!B23</f>
        <v>12</v>
      </c>
      <c r="C23" s="42">
        <f>C20+'５月'!C23</f>
        <v>41019</v>
      </c>
      <c r="D23" s="42">
        <f>D20+'５月'!D23</f>
        <v>40292</v>
      </c>
      <c r="E23" s="44">
        <f>IF(ISERROR(D23/C23),"",D23/C23)</f>
        <v>0.9822765060094103</v>
      </c>
      <c r="F23" s="116">
        <f>F20+'５月'!F23</f>
        <v>119629</v>
      </c>
      <c r="G23" s="116">
        <f>G20+'５月'!G23</f>
        <v>115709</v>
      </c>
      <c r="H23" s="111">
        <f>IF(ISERROR(G23/F23),"  ",(G23/F23))</f>
        <v>0.96723202567939215</v>
      </c>
      <c r="I23" s="63"/>
      <c r="J23" s="64"/>
      <c r="K23" s="65"/>
      <c r="L23" s="89">
        <f>B23</f>
        <v>12</v>
      </c>
      <c r="M23" s="90">
        <f>C23+F23</f>
        <v>160648</v>
      </c>
      <c r="N23" s="90">
        <f>D23+G23</f>
        <v>156001</v>
      </c>
      <c r="O23" s="66">
        <f>IF(ISERROR(N23/M23),"",N23/M23)</f>
        <v>0.97107340271898812</v>
      </c>
      <c r="P23" s="85"/>
      <c r="Q23" s="73"/>
      <c r="R23" s="73"/>
      <c r="S23" s="81"/>
    </row>
    <row r="24" spans="1:19" ht="30.75" customHeight="1" thickBot="1" x14ac:dyDescent="0.2">
      <c r="A24" s="67" t="s">
        <v>30</v>
      </c>
      <c r="B24" s="68">
        <f t="shared" ref="B24:C24" si="7">IFERROR(B22/B23,"")</f>
        <v>0.83333333333333337</v>
      </c>
      <c r="C24" s="68">
        <f t="shared" si="7"/>
        <v>0.33894049099197932</v>
      </c>
      <c r="D24" s="110">
        <f>IFERROR(D22/D23,"")</f>
        <v>0.33748634964757274</v>
      </c>
      <c r="E24" s="107"/>
      <c r="F24" s="106">
        <f>IFERROR(F22/F23,"")</f>
        <v>0.84343261249362611</v>
      </c>
      <c r="G24" s="106">
        <f>IFERROR(G22/G23,"")</f>
        <v>0.82787855741558569</v>
      </c>
      <c r="H24" s="49"/>
      <c r="I24" s="69"/>
      <c r="J24" s="52"/>
      <c r="K24" s="70"/>
      <c r="L24" s="106">
        <f>IFERROR(L22/L23,"")</f>
        <v>0.83333333333333337</v>
      </c>
      <c r="M24" s="106">
        <f t="shared" ref="M24:N24" si="8">IFERROR(M22/M23,"")</f>
        <v>0.71461829590159853</v>
      </c>
      <c r="N24" s="106">
        <f t="shared" si="8"/>
        <v>0.70121986397523095</v>
      </c>
      <c r="O24" s="71"/>
      <c r="P24" s="72"/>
    </row>
  </sheetData>
  <phoneticPr fontId="2"/>
  <printOptions horizontalCentered="1" verticalCentered="1"/>
  <pageMargins left="0.39370078740157483" right="0.39370078740157483" top="0.98425196850393704" bottom="0.98425196850393704" header="0.51181102362204722" footer="0.51181102362204722"/>
  <pageSetup paperSize="9" scale="67" orientation="landscape" r:id="rId1"/>
  <headerFooter alignWithMargins="0">
    <oddHeader>&amp;C令和８年&amp;A</oddHeader>
    <oddFooter>&amp;F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11111"/>
  <dimension ref="A1:R24"/>
  <sheetViews>
    <sheetView showZeros="0" view="pageBreakPreview" zoomScale="90" zoomScaleNormal="85" zoomScaleSheetLayoutView="90" workbookViewId="0">
      <selection activeCell="D5" sqref="D5"/>
    </sheetView>
  </sheetViews>
  <sheetFormatPr defaultColWidth="9" defaultRowHeight="25.5" customHeight="1" x14ac:dyDescent="0.15"/>
  <cols>
    <col min="1" max="1" width="17.625" style="12" customWidth="1"/>
    <col min="2" max="2" width="9.125" style="12" customWidth="1"/>
    <col min="3" max="4" width="10.125" style="73" customWidth="1"/>
    <col min="5" max="5" width="10.125" style="55" customWidth="1"/>
    <col min="6" max="7" width="10.125" style="73" customWidth="1"/>
    <col min="8" max="8" width="10.125" style="55" customWidth="1"/>
    <col min="9" max="10" width="10.125" style="73" customWidth="1"/>
    <col min="11" max="11" width="10.125" style="55" customWidth="1"/>
    <col min="12" max="15" width="10.125" style="73" customWidth="1"/>
    <col min="16" max="16" width="10" style="73" customWidth="1"/>
    <col min="17" max="18" width="9" style="73" customWidth="1"/>
    <col min="19" max="19" width="9" style="12" customWidth="1"/>
    <col min="20" max="16384" width="9" style="12"/>
  </cols>
  <sheetData>
    <row r="1" spans="1:18" ht="25.5" customHeight="1" x14ac:dyDescent="0.15">
      <c r="A1" s="1"/>
      <c r="B1" s="2"/>
      <c r="C1" s="3"/>
      <c r="D1" s="4" t="s">
        <v>19</v>
      </c>
      <c r="E1" s="5"/>
      <c r="F1" s="3"/>
      <c r="G1" s="4" t="s">
        <v>20</v>
      </c>
      <c r="H1" s="5"/>
      <c r="I1" s="3"/>
      <c r="J1" s="4" t="s">
        <v>21</v>
      </c>
      <c r="K1" s="6"/>
      <c r="L1" s="7"/>
      <c r="M1" s="8"/>
      <c r="N1" s="9" t="s">
        <v>22</v>
      </c>
      <c r="O1" s="10"/>
      <c r="P1" s="11" t="s">
        <v>17</v>
      </c>
    </row>
    <row r="2" spans="1:18" s="21" customFormat="1" ht="30.75" customHeight="1" x14ac:dyDescent="0.15">
      <c r="A2" s="13" t="s">
        <v>0</v>
      </c>
      <c r="B2" s="14" t="s">
        <v>12</v>
      </c>
      <c r="C2" s="15" t="s">
        <v>25</v>
      </c>
      <c r="D2" s="15" t="s">
        <v>13</v>
      </c>
      <c r="E2" s="16" t="s">
        <v>14</v>
      </c>
      <c r="F2" s="15" t="s">
        <v>25</v>
      </c>
      <c r="G2" s="15" t="s">
        <v>13</v>
      </c>
      <c r="H2" s="16" t="s">
        <v>14</v>
      </c>
      <c r="I2" s="15" t="s">
        <v>25</v>
      </c>
      <c r="J2" s="15" t="s">
        <v>13</v>
      </c>
      <c r="K2" s="17" t="s">
        <v>14</v>
      </c>
      <c r="L2" s="18" t="s">
        <v>12</v>
      </c>
      <c r="M2" s="19" t="s">
        <v>25</v>
      </c>
      <c r="N2" s="15" t="s">
        <v>13</v>
      </c>
      <c r="O2" s="15" t="s">
        <v>14</v>
      </c>
      <c r="P2" s="20" t="s">
        <v>18</v>
      </c>
      <c r="Q2" s="97" t="s">
        <v>34</v>
      </c>
      <c r="R2" s="97" t="s">
        <v>35</v>
      </c>
    </row>
    <row r="3" spans="1:18" s="30" customFormat="1" ht="30.75" customHeight="1" x14ac:dyDescent="0.15">
      <c r="A3" s="100" t="s">
        <v>1</v>
      </c>
      <c r="B3" s="23"/>
      <c r="C3" s="24"/>
      <c r="D3" s="24"/>
      <c r="E3" s="25" t="str">
        <f t="shared" ref="E3:E18" si="0">IF(ISERROR(D3/C3),"",D3/C3)</f>
        <v/>
      </c>
      <c r="F3" s="24"/>
      <c r="G3" s="24"/>
      <c r="H3" s="25" t="str">
        <f t="shared" ref="H3:H18" si="1">IF(ISERROR(G3/F3),"",G3/F3)</f>
        <v/>
      </c>
      <c r="I3" s="24">
        <f>C3+F3</f>
        <v>0</v>
      </c>
      <c r="J3" s="24">
        <f>D3+G3</f>
        <v>0</v>
      </c>
      <c r="K3" s="26" t="str">
        <f t="shared" ref="K3:K19" si="2">IF(ISERROR(J3/I3),"",J3/I3)</f>
        <v/>
      </c>
      <c r="L3" s="27">
        <f>B3+'６月'!L3</f>
        <v>1</v>
      </c>
      <c r="M3" s="28">
        <f>I3+'６月'!M3</f>
        <v>22938</v>
      </c>
      <c r="N3" s="28">
        <f>J3+'６月'!N3</f>
        <v>22328</v>
      </c>
      <c r="O3" s="25">
        <f>IF(ISERROR(N3/M3),"",N3/M3)</f>
        <v>0.97340657424361321</v>
      </c>
      <c r="P3" s="103">
        <f t="shared" ref="P3:P18" si="3">IF(ISERROR(N3/Q3),"",N3/Q3)</f>
        <v>0.32530085375448003</v>
      </c>
      <c r="Q3" s="95">
        <f>R3+'６月'!Q3</f>
        <v>68638</v>
      </c>
      <c r="R3" s="95">
        <v>16631</v>
      </c>
    </row>
    <row r="4" spans="1:18" s="30" customFormat="1" ht="30.75" customHeight="1" x14ac:dyDescent="0.15">
      <c r="A4" s="100" t="s">
        <v>37</v>
      </c>
      <c r="B4" s="23"/>
      <c r="C4" s="24"/>
      <c r="D4" s="24"/>
      <c r="E4" s="25" t="str">
        <f t="shared" si="0"/>
        <v/>
      </c>
      <c r="F4" s="24"/>
      <c r="G4" s="24"/>
      <c r="H4" s="25" t="str">
        <f t="shared" si="1"/>
        <v/>
      </c>
      <c r="I4" s="24">
        <f t="shared" ref="I4:J18" si="4">C4+F4</f>
        <v>0</v>
      </c>
      <c r="J4" s="24">
        <f t="shared" si="4"/>
        <v>0</v>
      </c>
      <c r="K4" s="26" t="str">
        <f t="shared" si="2"/>
        <v/>
      </c>
      <c r="L4" s="27">
        <f>B4+'６月'!L4</f>
        <v>3</v>
      </c>
      <c r="M4" s="28">
        <f>I4+'６月'!M4</f>
        <v>24539</v>
      </c>
      <c r="N4" s="28">
        <f>J4+'６月'!N4</f>
        <v>24038</v>
      </c>
      <c r="O4" s="25">
        <f>IF(ISERROR(N4/M4),"",N4/M4)</f>
        <v>0.97958352011084393</v>
      </c>
      <c r="P4" s="103">
        <f t="shared" si="3"/>
        <v>1.753190868645613</v>
      </c>
      <c r="Q4" s="95">
        <f>R4+'６月'!Q4</f>
        <v>13711</v>
      </c>
      <c r="R4" s="95">
        <v>0</v>
      </c>
    </row>
    <row r="5" spans="1:18" s="30" customFormat="1" ht="30.75" customHeight="1" x14ac:dyDescent="0.15">
      <c r="A5" s="100" t="s">
        <v>39</v>
      </c>
      <c r="B5" s="23"/>
      <c r="C5" s="24"/>
      <c r="D5" s="24"/>
      <c r="E5" s="25" t="str">
        <f t="shared" si="0"/>
        <v/>
      </c>
      <c r="F5" s="24"/>
      <c r="G5" s="24"/>
      <c r="H5" s="25" t="str">
        <f t="shared" si="1"/>
        <v/>
      </c>
      <c r="I5" s="24">
        <f t="shared" si="4"/>
        <v>0</v>
      </c>
      <c r="J5" s="24">
        <f t="shared" si="4"/>
        <v>0</v>
      </c>
      <c r="K5" s="26" t="str">
        <f t="shared" si="2"/>
        <v/>
      </c>
      <c r="L5" s="27">
        <f>B5+'６月'!L5</f>
        <v>0</v>
      </c>
      <c r="M5" s="28">
        <f>I5+'６月'!M5</f>
        <v>0</v>
      </c>
      <c r="N5" s="28">
        <f>J5+'６月'!N5</f>
        <v>0</v>
      </c>
      <c r="O5" s="25" t="str">
        <f t="shared" ref="O5:O18" si="5">IF(ISERROR(N5/M5),"",N5/M5)</f>
        <v/>
      </c>
      <c r="P5" s="103" t="str">
        <f t="shared" si="3"/>
        <v/>
      </c>
      <c r="Q5" s="95">
        <f>R5+'６月'!Q5</f>
        <v>0</v>
      </c>
      <c r="R5" s="95">
        <v>0</v>
      </c>
    </row>
    <row r="6" spans="1:18" s="30" customFormat="1" ht="30.75" customHeight="1" x14ac:dyDescent="0.15">
      <c r="A6" s="100" t="s">
        <v>2</v>
      </c>
      <c r="B6" s="23"/>
      <c r="C6" s="24"/>
      <c r="D6" s="24"/>
      <c r="E6" s="25" t="str">
        <f t="shared" si="0"/>
        <v/>
      </c>
      <c r="F6" s="24"/>
      <c r="G6" s="24"/>
      <c r="H6" s="25" t="str">
        <f t="shared" si="1"/>
        <v/>
      </c>
      <c r="I6" s="24">
        <f t="shared" si="4"/>
        <v>0</v>
      </c>
      <c r="J6" s="24">
        <f t="shared" si="4"/>
        <v>0</v>
      </c>
      <c r="K6" s="26" t="str">
        <f t="shared" si="2"/>
        <v/>
      </c>
      <c r="L6" s="27">
        <f>B6+'６月'!L6</f>
        <v>1</v>
      </c>
      <c r="M6" s="28">
        <f>I6+'６月'!M6</f>
        <v>15387</v>
      </c>
      <c r="N6" s="28">
        <f>J6+'６月'!N6</f>
        <v>14982</v>
      </c>
      <c r="O6" s="25">
        <f t="shared" si="5"/>
        <v>0.9736790797426399</v>
      </c>
      <c r="P6" s="103">
        <f t="shared" si="3"/>
        <v>1.1190618464296385</v>
      </c>
      <c r="Q6" s="95">
        <f>R6+'６月'!Q6</f>
        <v>13388</v>
      </c>
      <c r="R6" s="95">
        <v>0</v>
      </c>
    </row>
    <row r="7" spans="1:18" s="30" customFormat="1" ht="30.75" customHeight="1" x14ac:dyDescent="0.15">
      <c r="A7" s="100" t="s">
        <v>3</v>
      </c>
      <c r="B7" s="23"/>
      <c r="C7" s="24"/>
      <c r="D7" s="24"/>
      <c r="E7" s="25" t="str">
        <f t="shared" si="0"/>
        <v/>
      </c>
      <c r="F7" s="24"/>
      <c r="G7" s="24"/>
      <c r="H7" s="25" t="str">
        <f t="shared" si="1"/>
        <v/>
      </c>
      <c r="I7" s="24">
        <f t="shared" si="4"/>
        <v>0</v>
      </c>
      <c r="J7" s="24">
        <f t="shared" si="4"/>
        <v>0</v>
      </c>
      <c r="K7" s="26" t="str">
        <f t="shared" si="2"/>
        <v/>
      </c>
      <c r="L7" s="27">
        <f>B7+'６月'!L7</f>
        <v>2</v>
      </c>
      <c r="M7" s="28">
        <f>I7+'６月'!M7</f>
        <v>2996</v>
      </c>
      <c r="N7" s="28">
        <f>J7+'６月'!N7</f>
        <v>2850</v>
      </c>
      <c r="O7" s="25">
        <f t="shared" si="5"/>
        <v>0.95126835781041386</v>
      </c>
      <c r="P7" s="103">
        <f t="shared" si="3"/>
        <v>0.68410945751320207</v>
      </c>
      <c r="Q7" s="95">
        <f>R7+'６月'!Q7</f>
        <v>4166</v>
      </c>
      <c r="R7" s="95">
        <v>0</v>
      </c>
    </row>
    <row r="8" spans="1:18" s="30" customFormat="1" ht="30.75" customHeight="1" x14ac:dyDescent="0.15">
      <c r="A8" s="100" t="s">
        <v>27</v>
      </c>
      <c r="B8" s="23"/>
      <c r="C8" s="24"/>
      <c r="D8" s="24"/>
      <c r="E8" s="25" t="str">
        <f t="shared" si="0"/>
        <v/>
      </c>
      <c r="F8" s="24"/>
      <c r="G8" s="24"/>
      <c r="H8" s="25" t="str">
        <f t="shared" si="1"/>
        <v/>
      </c>
      <c r="I8" s="24">
        <f t="shared" si="4"/>
        <v>0</v>
      </c>
      <c r="J8" s="24">
        <f t="shared" si="4"/>
        <v>0</v>
      </c>
      <c r="K8" s="26" t="str">
        <f t="shared" si="2"/>
        <v/>
      </c>
      <c r="L8" s="27">
        <f>B8+'６月'!L8</f>
        <v>0</v>
      </c>
      <c r="M8" s="28">
        <f>I8+'６月'!M8</f>
        <v>0</v>
      </c>
      <c r="N8" s="28">
        <f>J8+'６月'!N8</f>
        <v>0</v>
      </c>
      <c r="O8" s="25" t="str">
        <f t="shared" si="5"/>
        <v/>
      </c>
      <c r="P8" s="103" t="str">
        <f t="shared" si="3"/>
        <v/>
      </c>
      <c r="Q8" s="95">
        <f>R8+'６月'!Q8</f>
        <v>0</v>
      </c>
      <c r="R8" s="95">
        <v>0</v>
      </c>
    </row>
    <row r="9" spans="1:18" s="30" customFormat="1" ht="30.75" customHeight="1" x14ac:dyDescent="0.15">
      <c r="A9" s="100" t="s">
        <v>28</v>
      </c>
      <c r="B9" s="23"/>
      <c r="C9" s="24"/>
      <c r="D9" s="24"/>
      <c r="E9" s="25" t="str">
        <f>IF(ISERROR(D9/C9),"",D9/C9)</f>
        <v/>
      </c>
      <c r="F9" s="24"/>
      <c r="G9" s="24"/>
      <c r="H9" s="25" t="str">
        <f>IF(ISERROR(G9/F9),"",G9/F9)</f>
        <v/>
      </c>
      <c r="I9" s="24">
        <f t="shared" si="4"/>
        <v>0</v>
      </c>
      <c r="J9" s="24">
        <f t="shared" si="4"/>
        <v>0</v>
      </c>
      <c r="K9" s="26" t="str">
        <f>IF(ISERROR(J9/I9),"",J9/I9)</f>
        <v/>
      </c>
      <c r="L9" s="27">
        <f>B9+'６月'!L9</f>
        <v>0</v>
      </c>
      <c r="M9" s="28">
        <f>I9+'６月'!M9</f>
        <v>0</v>
      </c>
      <c r="N9" s="28">
        <f>J9+'６月'!N9</f>
        <v>0</v>
      </c>
      <c r="O9" s="25" t="str">
        <f t="shared" si="5"/>
        <v/>
      </c>
      <c r="P9" s="103" t="str">
        <f t="shared" si="3"/>
        <v/>
      </c>
      <c r="Q9" s="95">
        <f>R9+'６月'!Q9</f>
        <v>0</v>
      </c>
      <c r="R9" s="95">
        <v>0</v>
      </c>
    </row>
    <row r="10" spans="1:18" s="30" customFormat="1" ht="30.75" customHeight="1" x14ac:dyDescent="0.15">
      <c r="A10" s="100" t="s">
        <v>4</v>
      </c>
      <c r="B10" s="23"/>
      <c r="C10" s="24"/>
      <c r="D10" s="24"/>
      <c r="E10" s="25" t="str">
        <f t="shared" si="0"/>
        <v/>
      </c>
      <c r="F10" s="24"/>
      <c r="G10" s="24"/>
      <c r="H10" s="25" t="str">
        <f t="shared" si="1"/>
        <v/>
      </c>
      <c r="I10" s="24">
        <f t="shared" si="4"/>
        <v>0</v>
      </c>
      <c r="J10" s="24">
        <f t="shared" si="4"/>
        <v>0</v>
      </c>
      <c r="K10" s="26" t="str">
        <f t="shared" si="2"/>
        <v/>
      </c>
      <c r="L10" s="27">
        <f>B10+'６月'!L10</f>
        <v>0</v>
      </c>
      <c r="M10" s="28">
        <f>I10+'６月'!M10</f>
        <v>0</v>
      </c>
      <c r="N10" s="28">
        <f>J10+'６月'!N10</f>
        <v>0</v>
      </c>
      <c r="O10" s="25" t="str">
        <f t="shared" si="5"/>
        <v/>
      </c>
      <c r="P10" s="103" t="str">
        <f t="shared" si="3"/>
        <v/>
      </c>
      <c r="Q10" s="95">
        <f>R10+'６月'!Q10</f>
        <v>0</v>
      </c>
      <c r="R10" s="95">
        <v>0</v>
      </c>
    </row>
    <row r="11" spans="1:18" s="30" customFormat="1" ht="30.75" customHeight="1" x14ac:dyDescent="0.15">
      <c r="A11" s="100" t="s">
        <v>5</v>
      </c>
      <c r="B11" s="23"/>
      <c r="C11" s="24"/>
      <c r="D11" s="24"/>
      <c r="E11" s="25" t="str">
        <f t="shared" si="0"/>
        <v/>
      </c>
      <c r="F11" s="24"/>
      <c r="G11" s="24"/>
      <c r="H11" s="25" t="str">
        <f t="shared" si="1"/>
        <v/>
      </c>
      <c r="I11" s="24">
        <f t="shared" si="4"/>
        <v>0</v>
      </c>
      <c r="J11" s="24">
        <f t="shared" si="4"/>
        <v>0</v>
      </c>
      <c r="K11" s="26" t="str">
        <f t="shared" si="2"/>
        <v/>
      </c>
      <c r="L11" s="27">
        <f>B11+'６月'!L11</f>
        <v>0</v>
      </c>
      <c r="M11" s="28">
        <f>I11+'６月'!M11</f>
        <v>0</v>
      </c>
      <c r="N11" s="28">
        <f>J11+'６月'!N11</f>
        <v>0</v>
      </c>
      <c r="O11" s="25" t="str">
        <f t="shared" si="5"/>
        <v/>
      </c>
      <c r="P11" s="103" t="str">
        <f t="shared" si="3"/>
        <v/>
      </c>
      <c r="Q11" s="95">
        <f>R11+'６月'!Q11</f>
        <v>0</v>
      </c>
      <c r="R11" s="95">
        <v>0</v>
      </c>
    </row>
    <row r="12" spans="1:18" s="30" customFormat="1" ht="30.75" customHeight="1" x14ac:dyDescent="0.15">
      <c r="A12" s="100" t="s">
        <v>6</v>
      </c>
      <c r="B12" s="23"/>
      <c r="C12" s="24"/>
      <c r="D12" s="24"/>
      <c r="E12" s="25" t="str">
        <f t="shared" si="0"/>
        <v/>
      </c>
      <c r="F12" s="24"/>
      <c r="G12" s="24"/>
      <c r="H12" s="25" t="str">
        <f t="shared" si="1"/>
        <v/>
      </c>
      <c r="I12" s="24">
        <f t="shared" si="4"/>
        <v>0</v>
      </c>
      <c r="J12" s="24">
        <f t="shared" si="4"/>
        <v>0</v>
      </c>
      <c r="K12" s="26" t="str">
        <f t="shared" si="2"/>
        <v/>
      </c>
      <c r="L12" s="27">
        <f>B12+'６月'!L12</f>
        <v>0</v>
      </c>
      <c r="M12" s="28">
        <f>I12+'６月'!M12</f>
        <v>0</v>
      </c>
      <c r="N12" s="28">
        <f>J12+'６月'!N12</f>
        <v>0</v>
      </c>
      <c r="O12" s="25" t="str">
        <f t="shared" si="5"/>
        <v/>
      </c>
      <c r="P12" s="103" t="str">
        <f t="shared" si="3"/>
        <v/>
      </c>
      <c r="Q12" s="95">
        <f>R12+'６月'!Q12</f>
        <v>0</v>
      </c>
      <c r="R12" s="95">
        <v>0</v>
      </c>
    </row>
    <row r="13" spans="1:18" s="30" customFormat="1" ht="30.75" customHeight="1" x14ac:dyDescent="0.15">
      <c r="A13" s="100" t="s">
        <v>26</v>
      </c>
      <c r="B13" s="23"/>
      <c r="C13" s="24"/>
      <c r="D13" s="24"/>
      <c r="E13" s="25" t="str">
        <f t="shared" si="0"/>
        <v/>
      </c>
      <c r="F13" s="24"/>
      <c r="G13" s="24"/>
      <c r="H13" s="25" t="str">
        <f t="shared" si="1"/>
        <v/>
      </c>
      <c r="I13" s="24">
        <f t="shared" si="4"/>
        <v>0</v>
      </c>
      <c r="J13" s="24">
        <f t="shared" si="4"/>
        <v>0</v>
      </c>
      <c r="K13" s="26" t="str">
        <f t="shared" si="2"/>
        <v/>
      </c>
      <c r="L13" s="27">
        <f>B13+'６月'!L13</f>
        <v>1</v>
      </c>
      <c r="M13" s="28">
        <f>I13+'６月'!M13</f>
        <v>25487</v>
      </c>
      <c r="N13" s="28">
        <f>J13+'６月'!N13</f>
        <v>24670</v>
      </c>
      <c r="O13" s="25">
        <f t="shared" si="5"/>
        <v>0.9679444422646839</v>
      </c>
      <c r="P13" s="103">
        <f t="shared" si="3"/>
        <v>0.46166513838725975</v>
      </c>
      <c r="Q13" s="95">
        <f>R13+'６月'!Q13</f>
        <v>53437</v>
      </c>
      <c r="R13" s="95">
        <v>0</v>
      </c>
    </row>
    <row r="14" spans="1:18" s="30" customFormat="1" ht="30.75" customHeight="1" x14ac:dyDescent="0.15">
      <c r="A14" s="100" t="s">
        <v>7</v>
      </c>
      <c r="B14" s="23"/>
      <c r="C14" s="24"/>
      <c r="D14" s="24"/>
      <c r="E14" s="25" t="str">
        <f t="shared" si="0"/>
        <v/>
      </c>
      <c r="F14" s="24"/>
      <c r="G14" s="24"/>
      <c r="H14" s="25" t="str">
        <f t="shared" si="1"/>
        <v/>
      </c>
      <c r="I14" s="24">
        <f t="shared" si="4"/>
        <v>0</v>
      </c>
      <c r="J14" s="24">
        <f t="shared" si="4"/>
        <v>0</v>
      </c>
      <c r="K14" s="26" t="str">
        <f t="shared" si="2"/>
        <v/>
      </c>
      <c r="L14" s="27">
        <f>B14+'６月'!L14</f>
        <v>1</v>
      </c>
      <c r="M14" s="28">
        <f>I14+'６月'!M14</f>
        <v>5715</v>
      </c>
      <c r="N14" s="28">
        <f>J14+'６月'!N14</f>
        <v>3697</v>
      </c>
      <c r="O14" s="25">
        <f t="shared" si="5"/>
        <v>0.64689413823272091</v>
      </c>
      <c r="P14" s="103">
        <f t="shared" si="3"/>
        <v>0.35263258298359407</v>
      </c>
      <c r="Q14" s="95">
        <f>R14+'６月'!Q14</f>
        <v>10484</v>
      </c>
      <c r="R14" s="95">
        <v>7406</v>
      </c>
    </row>
    <row r="15" spans="1:18" s="30" customFormat="1" ht="30.75" customHeight="1" x14ac:dyDescent="0.15">
      <c r="A15" s="100" t="s">
        <v>8</v>
      </c>
      <c r="B15" s="23"/>
      <c r="C15" s="24"/>
      <c r="D15" s="24"/>
      <c r="E15" s="25" t="str">
        <f t="shared" si="0"/>
        <v/>
      </c>
      <c r="F15" s="24"/>
      <c r="G15" s="24"/>
      <c r="H15" s="25" t="str">
        <f t="shared" si="1"/>
        <v/>
      </c>
      <c r="I15" s="24">
        <f t="shared" si="4"/>
        <v>0</v>
      </c>
      <c r="J15" s="24">
        <f t="shared" si="4"/>
        <v>0</v>
      </c>
      <c r="K15" s="26" t="str">
        <f t="shared" si="2"/>
        <v/>
      </c>
      <c r="L15" s="27">
        <f>B15+'６月'!L15</f>
        <v>0</v>
      </c>
      <c r="M15" s="28">
        <f>I15+'６月'!M15</f>
        <v>0</v>
      </c>
      <c r="N15" s="28">
        <f>J15+'６月'!N15</f>
        <v>0</v>
      </c>
      <c r="O15" s="25" t="str">
        <f t="shared" si="5"/>
        <v/>
      </c>
      <c r="P15" s="103" t="str">
        <f t="shared" si="3"/>
        <v/>
      </c>
      <c r="Q15" s="95">
        <f>R15+'６月'!Q15</f>
        <v>0</v>
      </c>
      <c r="R15" s="95">
        <v>0</v>
      </c>
    </row>
    <row r="16" spans="1:18" s="30" customFormat="1" ht="30.75" customHeight="1" x14ac:dyDescent="0.15">
      <c r="A16" s="100" t="s">
        <v>9</v>
      </c>
      <c r="B16" s="23"/>
      <c r="C16" s="24"/>
      <c r="D16" s="24"/>
      <c r="E16" s="25" t="str">
        <f t="shared" si="0"/>
        <v/>
      </c>
      <c r="F16" s="24"/>
      <c r="G16" s="24"/>
      <c r="H16" s="25" t="str">
        <f t="shared" si="1"/>
        <v/>
      </c>
      <c r="I16" s="24">
        <f t="shared" si="4"/>
        <v>0</v>
      </c>
      <c r="J16" s="24">
        <f t="shared" si="4"/>
        <v>0</v>
      </c>
      <c r="K16" s="26" t="str">
        <f t="shared" si="2"/>
        <v/>
      </c>
      <c r="L16" s="27">
        <f>B16+'６月'!L16</f>
        <v>0</v>
      </c>
      <c r="M16" s="28">
        <f>I16+'６月'!M16</f>
        <v>0</v>
      </c>
      <c r="N16" s="28">
        <f>J16+'６月'!N16</f>
        <v>0</v>
      </c>
      <c r="O16" s="25" t="str">
        <f t="shared" si="5"/>
        <v/>
      </c>
      <c r="P16" s="103" t="str">
        <f t="shared" si="3"/>
        <v/>
      </c>
      <c r="Q16" s="95">
        <f>R16+'６月'!Q16</f>
        <v>0</v>
      </c>
      <c r="R16" s="95">
        <v>0</v>
      </c>
    </row>
    <row r="17" spans="1:18" s="30" customFormat="1" ht="30.75" customHeight="1" x14ac:dyDescent="0.15">
      <c r="A17" s="100" t="s">
        <v>10</v>
      </c>
      <c r="B17" s="23"/>
      <c r="C17" s="24"/>
      <c r="D17" s="24"/>
      <c r="E17" s="25" t="str">
        <f t="shared" si="0"/>
        <v/>
      </c>
      <c r="F17" s="24"/>
      <c r="G17" s="24"/>
      <c r="H17" s="25" t="str">
        <f t="shared" si="1"/>
        <v/>
      </c>
      <c r="I17" s="24">
        <f t="shared" si="4"/>
        <v>0</v>
      </c>
      <c r="J17" s="24">
        <f t="shared" si="4"/>
        <v>0</v>
      </c>
      <c r="K17" s="26" t="str">
        <f t="shared" si="2"/>
        <v/>
      </c>
      <c r="L17" s="27">
        <f>B17+'６月'!L17</f>
        <v>1</v>
      </c>
      <c r="M17" s="28">
        <f>I17+'６月'!M17</f>
        <v>17740</v>
      </c>
      <c r="N17" s="28">
        <f>J17+'６月'!N17</f>
        <v>16826</v>
      </c>
      <c r="O17" s="25">
        <f t="shared" si="5"/>
        <v>0.94847801578354007</v>
      </c>
      <c r="P17" s="103">
        <f t="shared" si="3"/>
        <v>1.0377451585049957</v>
      </c>
      <c r="Q17" s="95">
        <f>R17+'６月'!Q17</f>
        <v>16214</v>
      </c>
      <c r="R17" s="95">
        <v>0</v>
      </c>
    </row>
    <row r="18" spans="1:18" s="30" customFormat="1" ht="30.75" customHeight="1" thickBot="1" x14ac:dyDescent="0.2">
      <c r="A18" s="101" t="s">
        <v>11</v>
      </c>
      <c r="B18" s="32"/>
      <c r="C18" s="33"/>
      <c r="D18" s="33"/>
      <c r="E18" s="33" t="str">
        <f t="shared" si="0"/>
        <v/>
      </c>
      <c r="F18" s="33"/>
      <c r="G18" s="33"/>
      <c r="H18" s="74" t="str">
        <f t="shared" si="1"/>
        <v/>
      </c>
      <c r="I18" s="33">
        <f t="shared" si="4"/>
        <v>0</v>
      </c>
      <c r="J18" s="33">
        <f t="shared" si="4"/>
        <v>0</v>
      </c>
      <c r="K18" s="82" t="str">
        <f t="shared" si="2"/>
        <v/>
      </c>
      <c r="L18" s="27">
        <f>B18+'６月'!L18</f>
        <v>0</v>
      </c>
      <c r="M18" s="28">
        <f>I18+'６月'!M18</f>
        <v>0</v>
      </c>
      <c r="N18" s="28">
        <f>J18+'６月'!N18</f>
        <v>0</v>
      </c>
      <c r="O18" s="74" t="str">
        <f t="shared" si="5"/>
        <v/>
      </c>
      <c r="P18" s="108" t="str">
        <f t="shared" si="3"/>
        <v/>
      </c>
      <c r="Q18" s="95">
        <f>R18+'６月'!Q18</f>
        <v>0</v>
      </c>
      <c r="R18" s="95">
        <v>0</v>
      </c>
    </row>
    <row r="19" spans="1:18" ht="30.75" customHeight="1" thickTop="1" x14ac:dyDescent="0.15">
      <c r="A19" s="35" t="s">
        <v>15</v>
      </c>
      <c r="B19" s="36">
        <f>SUM(B3:B18)</f>
        <v>0</v>
      </c>
      <c r="C19" s="37">
        <f>SUM(C3:C18)</f>
        <v>0</v>
      </c>
      <c r="D19" s="37">
        <f>SUM(D3:D18)</f>
        <v>0</v>
      </c>
      <c r="E19" s="25" t="str">
        <f>IF(ISERROR(D19/C19),"",D19/C19)</f>
        <v/>
      </c>
      <c r="F19" s="37">
        <f>SUM(F3:F18)</f>
        <v>0</v>
      </c>
      <c r="G19" s="37">
        <f>SUM(G3:G18)</f>
        <v>0</v>
      </c>
      <c r="H19" s="79" t="str">
        <f>IF(ISERROR(G19/F19),"",G19/F19)</f>
        <v/>
      </c>
      <c r="I19" s="37">
        <f>SUM(I3:I18)</f>
        <v>0</v>
      </c>
      <c r="J19" s="37">
        <f>SUM(J3:J18)</f>
        <v>0</v>
      </c>
      <c r="K19" s="26" t="str">
        <f t="shared" si="2"/>
        <v/>
      </c>
      <c r="L19" s="38"/>
      <c r="M19" s="39"/>
      <c r="N19" s="39"/>
      <c r="O19" s="39"/>
      <c r="P19" s="40"/>
      <c r="Q19" s="95">
        <f>SUM(Q3:Q18)</f>
        <v>180038</v>
      </c>
      <c r="R19" s="95">
        <f>SUM(R3:R18)</f>
        <v>24037</v>
      </c>
    </row>
    <row r="20" spans="1:18" ht="30.75" customHeight="1" x14ac:dyDescent="0.15">
      <c r="A20" s="41" t="s">
        <v>23</v>
      </c>
      <c r="B20" s="42">
        <v>2</v>
      </c>
      <c r="C20" s="43">
        <v>0</v>
      </c>
      <c r="D20" s="112">
        <v>0</v>
      </c>
      <c r="E20" s="111" t="s">
        <v>40</v>
      </c>
      <c r="F20" s="112">
        <v>24971</v>
      </c>
      <c r="G20" s="112">
        <v>24037</v>
      </c>
      <c r="H20" s="113">
        <v>0.96259661207000125</v>
      </c>
      <c r="I20" s="43">
        <v>24971</v>
      </c>
      <c r="J20" s="43">
        <v>24037</v>
      </c>
      <c r="K20" s="109">
        <v>0.96259661207000125</v>
      </c>
      <c r="L20" s="45"/>
      <c r="M20" s="46"/>
      <c r="N20" s="46"/>
      <c r="O20" s="46"/>
      <c r="P20" s="47"/>
    </row>
    <row r="21" spans="1:18" s="55" customFormat="1" ht="30.75" customHeight="1" thickBot="1" x14ac:dyDescent="0.2">
      <c r="A21" s="48" t="s">
        <v>30</v>
      </c>
      <c r="B21" s="34">
        <f t="shared" ref="B21:C21" si="6">IFERROR(B19/B20,"")</f>
        <v>0</v>
      </c>
      <c r="C21" s="34" t="str">
        <f t="shared" si="6"/>
        <v/>
      </c>
      <c r="D21" s="34" t="str">
        <f>IFERROR(D19/D20,"")</f>
        <v/>
      </c>
      <c r="E21" s="107"/>
      <c r="F21" s="104">
        <f>IFERROR(F19/F20,"")</f>
        <v>0</v>
      </c>
      <c r="G21" s="104">
        <f>IFERROR(G19/G20,"")</f>
        <v>0</v>
      </c>
      <c r="H21" s="107"/>
      <c r="I21" s="104">
        <f>IFERROR(I19/I20,"")</f>
        <v>0</v>
      </c>
      <c r="J21" s="104">
        <f>IFERROR(J19/J20,"")</f>
        <v>0</v>
      </c>
      <c r="K21" s="50"/>
      <c r="L21" s="51"/>
      <c r="M21" s="52"/>
      <c r="N21" s="52"/>
      <c r="O21" s="53"/>
      <c r="P21" s="54"/>
      <c r="Q21" s="73"/>
      <c r="R21" s="73"/>
    </row>
    <row r="22" spans="1:18" ht="30.75" customHeight="1" x14ac:dyDescent="0.15">
      <c r="A22" s="56" t="s">
        <v>16</v>
      </c>
      <c r="B22" s="57">
        <f>B19+'６月'!B22</f>
        <v>10</v>
      </c>
      <c r="C22" s="58">
        <f>C19+'６月'!C22</f>
        <v>13903</v>
      </c>
      <c r="D22" s="58">
        <f>D19+'６月'!D22</f>
        <v>13598</v>
      </c>
      <c r="E22" s="59">
        <f>IF(ISERROR(D22/C22),"  ",(D22/C22))</f>
        <v>0.97806228871466594</v>
      </c>
      <c r="F22" s="58">
        <f>F19+'６月'!F22</f>
        <v>100899</v>
      </c>
      <c r="G22" s="58">
        <f>G19+'６月'!G22</f>
        <v>95793</v>
      </c>
      <c r="H22" s="59">
        <f>IF(ISERROR(G22/F22),"  ",(G22/F22))</f>
        <v>0.94939493949394937</v>
      </c>
      <c r="I22" s="60"/>
      <c r="J22" s="61"/>
      <c r="K22" s="62"/>
      <c r="L22" s="88">
        <f>SUM(L3:L18)</f>
        <v>10</v>
      </c>
      <c r="M22" s="58">
        <f>SUM(M3:M18)</f>
        <v>114802</v>
      </c>
      <c r="N22" s="58">
        <f>SUM(N3:N18)</f>
        <v>109391</v>
      </c>
      <c r="O22" s="87">
        <f>IF(ISERROR(N22/M22),"",N22/M22)</f>
        <v>0.95286667479660636</v>
      </c>
      <c r="P22" s="102">
        <f>IF(ISERROR(N22/Q19),"  ",(N22/Q19))</f>
        <v>0.60759950677079289</v>
      </c>
    </row>
    <row r="23" spans="1:18" ht="30.75" customHeight="1" x14ac:dyDescent="0.15">
      <c r="A23" s="41" t="s">
        <v>24</v>
      </c>
      <c r="B23" s="42">
        <f>B20+'６月'!B23</f>
        <v>14</v>
      </c>
      <c r="C23" s="116">
        <f>C20+'６月'!C23</f>
        <v>41019</v>
      </c>
      <c r="D23" s="116">
        <f>D20+'６月'!D23</f>
        <v>40292</v>
      </c>
      <c r="E23" s="44">
        <f>IF(ISERROR(D23/C23),"",D23/C23)</f>
        <v>0.9822765060094103</v>
      </c>
      <c r="F23" s="43">
        <f>F20+'６月'!F23</f>
        <v>144600</v>
      </c>
      <c r="G23" s="43">
        <f>G20+'６月'!G23</f>
        <v>139746</v>
      </c>
      <c r="H23" s="111">
        <f>IF(ISERROR(G23/F23),"  ",(G23/F23))</f>
        <v>0.9664315352697096</v>
      </c>
      <c r="I23" s="63"/>
      <c r="J23" s="64"/>
      <c r="K23" s="65"/>
      <c r="L23" s="89">
        <f>B23</f>
        <v>14</v>
      </c>
      <c r="M23" s="90">
        <f>C23+F23</f>
        <v>185619</v>
      </c>
      <c r="N23" s="90">
        <f>D23+G23</f>
        <v>180038</v>
      </c>
      <c r="O23" s="66">
        <f>IF(ISERROR(N23/M23),"",N23/M23)</f>
        <v>0.9699330348725077</v>
      </c>
      <c r="P23" s="85"/>
    </row>
    <row r="24" spans="1:18" s="55" customFormat="1" ht="30.75" customHeight="1" thickBot="1" x14ac:dyDescent="0.2">
      <c r="A24" s="67" t="s">
        <v>30</v>
      </c>
      <c r="B24" s="68">
        <f t="shared" ref="B24:C24" si="7">IFERROR(B22/B23,"")</f>
        <v>0.7142857142857143</v>
      </c>
      <c r="C24" s="68">
        <f t="shared" si="7"/>
        <v>0.33894049099197932</v>
      </c>
      <c r="D24" s="110">
        <f>IFERROR(D22/D23,"")</f>
        <v>0.33748634964757274</v>
      </c>
      <c r="E24" s="107"/>
      <c r="F24" s="106">
        <f>IFERROR(F22/F23,"")</f>
        <v>0.6977800829875519</v>
      </c>
      <c r="G24" s="106">
        <f>IFERROR(G22/G23,"")</f>
        <v>0.68547936971362333</v>
      </c>
      <c r="H24" s="49"/>
      <c r="I24" s="69"/>
      <c r="J24" s="52"/>
      <c r="K24" s="70"/>
      <c r="L24" s="106">
        <f>IFERROR(L22/L23,"")</f>
        <v>0.7142857142857143</v>
      </c>
      <c r="M24" s="106">
        <f t="shared" ref="M24:N24" si="8">IFERROR(M22/M23,"")</f>
        <v>0.61848194419752289</v>
      </c>
      <c r="N24" s="106">
        <f t="shared" si="8"/>
        <v>0.60759950677079289</v>
      </c>
      <c r="O24" s="71"/>
      <c r="P24" s="72"/>
      <c r="Q24" s="73"/>
      <c r="R24" s="73"/>
    </row>
  </sheetData>
  <phoneticPr fontId="2"/>
  <pageMargins left="0.39370078740157483" right="0.39370078740157483" top="0.98425196850393704" bottom="0.98425196850393704" header="0.51181102362204722" footer="0.51181102362204722"/>
  <pageSetup paperSize="9" scale="67" orientation="landscape" r:id="rId1"/>
  <headerFooter alignWithMargins="0">
    <oddHeader>&amp;C令和８年&amp;A</oddHeader>
    <oddFooter>&amp;F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2111111"/>
  <dimension ref="A1:R24"/>
  <sheetViews>
    <sheetView showZeros="0" view="pageBreakPreview" zoomScale="90" zoomScaleNormal="85" zoomScaleSheetLayoutView="90" workbookViewId="0">
      <selection activeCell="D5" sqref="D5"/>
    </sheetView>
  </sheetViews>
  <sheetFormatPr defaultColWidth="9" defaultRowHeight="25.5" customHeight="1" x14ac:dyDescent="0.15"/>
  <cols>
    <col min="1" max="1" width="17.625" style="12" customWidth="1"/>
    <col min="2" max="2" width="9.125" style="12" customWidth="1"/>
    <col min="3" max="4" width="10.125" style="73" customWidth="1"/>
    <col min="5" max="5" width="10.125" style="55" customWidth="1"/>
    <col min="6" max="7" width="10.125" style="73" customWidth="1"/>
    <col min="8" max="8" width="10.125" style="55" customWidth="1"/>
    <col min="9" max="10" width="10.125" style="73" customWidth="1"/>
    <col min="11" max="11" width="10.125" style="55" customWidth="1"/>
    <col min="12" max="15" width="10.125" style="73" customWidth="1"/>
    <col min="16" max="16" width="11.625" style="73" customWidth="1"/>
    <col min="17" max="18" width="9" style="73"/>
    <col min="19" max="16384" width="9" style="12"/>
  </cols>
  <sheetData>
    <row r="1" spans="1:18" ht="25.5" customHeight="1" x14ac:dyDescent="0.15">
      <c r="A1" s="1"/>
      <c r="B1" s="2"/>
      <c r="C1" s="3"/>
      <c r="D1" s="4" t="s">
        <v>19</v>
      </c>
      <c r="E1" s="5"/>
      <c r="F1" s="3"/>
      <c r="G1" s="4" t="s">
        <v>20</v>
      </c>
      <c r="H1" s="5"/>
      <c r="I1" s="3"/>
      <c r="J1" s="4" t="s">
        <v>21</v>
      </c>
      <c r="K1" s="6"/>
      <c r="L1" s="7"/>
      <c r="M1" s="8"/>
      <c r="N1" s="9" t="s">
        <v>22</v>
      </c>
      <c r="O1" s="10"/>
      <c r="P1" s="11" t="s">
        <v>17</v>
      </c>
    </row>
    <row r="2" spans="1:18" s="21" customFormat="1" ht="30.75" customHeight="1" x14ac:dyDescent="0.15">
      <c r="A2" s="13" t="s">
        <v>0</v>
      </c>
      <c r="B2" s="14" t="s">
        <v>12</v>
      </c>
      <c r="C2" s="15" t="s">
        <v>25</v>
      </c>
      <c r="D2" s="15" t="s">
        <v>13</v>
      </c>
      <c r="E2" s="16" t="s">
        <v>14</v>
      </c>
      <c r="F2" s="15" t="s">
        <v>25</v>
      </c>
      <c r="G2" s="15" t="s">
        <v>13</v>
      </c>
      <c r="H2" s="16" t="s">
        <v>14</v>
      </c>
      <c r="I2" s="15" t="s">
        <v>25</v>
      </c>
      <c r="J2" s="15" t="s">
        <v>13</v>
      </c>
      <c r="K2" s="17" t="s">
        <v>14</v>
      </c>
      <c r="L2" s="18" t="s">
        <v>12</v>
      </c>
      <c r="M2" s="19" t="s">
        <v>25</v>
      </c>
      <c r="N2" s="15" t="s">
        <v>13</v>
      </c>
      <c r="O2" s="15" t="s">
        <v>14</v>
      </c>
      <c r="P2" s="20" t="s">
        <v>18</v>
      </c>
      <c r="Q2" s="97" t="s">
        <v>34</v>
      </c>
      <c r="R2" s="97" t="s">
        <v>35</v>
      </c>
    </row>
    <row r="3" spans="1:18" s="30" customFormat="1" ht="30.75" customHeight="1" x14ac:dyDescent="0.15">
      <c r="A3" s="100" t="s">
        <v>1</v>
      </c>
      <c r="B3" s="23"/>
      <c r="C3" s="24"/>
      <c r="D3" s="24"/>
      <c r="E3" s="25" t="str">
        <f t="shared" ref="E3:E18" si="0">IF(ISERROR(D3/C3),"",D3/C3)</f>
        <v/>
      </c>
      <c r="F3" s="24"/>
      <c r="G3" s="24"/>
      <c r="H3" s="25" t="str">
        <f t="shared" ref="H3:H18" si="1">IF(ISERROR(G3/F3),"",G3/F3)</f>
        <v/>
      </c>
      <c r="I3" s="24">
        <f>C3+F3</f>
        <v>0</v>
      </c>
      <c r="J3" s="24">
        <f>D3+G3</f>
        <v>0</v>
      </c>
      <c r="K3" s="26" t="str">
        <f t="shared" ref="K3:K19" si="2">IF(ISERROR(J3/I3),"",J3/I3)</f>
        <v/>
      </c>
      <c r="L3" s="27">
        <f>B3+'７月'!L3</f>
        <v>1</v>
      </c>
      <c r="M3" s="28">
        <f>I3+'７月'!M3</f>
        <v>22938</v>
      </c>
      <c r="N3" s="28">
        <f>J3+'７月'!N3</f>
        <v>22328</v>
      </c>
      <c r="O3" s="29">
        <f>IF(ISERROR(N3/M3),"",N3/M3)</f>
        <v>0.97340657424361321</v>
      </c>
      <c r="P3" s="103">
        <f t="shared" ref="P3:P18" si="3">IF(ISERROR(N3/Q3),"",N3/Q3)</f>
        <v>0.26259893916050198</v>
      </c>
      <c r="Q3" s="95">
        <f>R3+'７月'!Q3</f>
        <v>85027</v>
      </c>
      <c r="R3" s="95">
        <v>16389</v>
      </c>
    </row>
    <row r="4" spans="1:18" s="30" customFormat="1" ht="30.75" customHeight="1" x14ac:dyDescent="0.15">
      <c r="A4" s="100" t="s">
        <v>37</v>
      </c>
      <c r="B4" s="23"/>
      <c r="C4" s="24"/>
      <c r="D4" s="24"/>
      <c r="E4" s="25" t="str">
        <f t="shared" si="0"/>
        <v/>
      </c>
      <c r="F4" s="24"/>
      <c r="G4" s="24"/>
      <c r="H4" s="25" t="str">
        <f t="shared" si="1"/>
        <v/>
      </c>
      <c r="I4" s="24">
        <f t="shared" ref="I4:J18" si="4">C4+F4</f>
        <v>0</v>
      </c>
      <c r="J4" s="24">
        <f t="shared" si="4"/>
        <v>0</v>
      </c>
      <c r="K4" s="26" t="str">
        <f t="shared" si="2"/>
        <v/>
      </c>
      <c r="L4" s="27">
        <f>B4+'７月'!L4</f>
        <v>3</v>
      </c>
      <c r="M4" s="28">
        <f>I4+'７月'!M4</f>
        <v>24539</v>
      </c>
      <c r="N4" s="28">
        <f>J4+'７月'!N4</f>
        <v>24038</v>
      </c>
      <c r="O4" s="29">
        <f>IF(ISERROR(N4/M4),"",N4/M4)</f>
        <v>0.97958352011084393</v>
      </c>
      <c r="P4" s="103">
        <f t="shared" si="3"/>
        <v>1.3914100486223664</v>
      </c>
      <c r="Q4" s="95">
        <f>R4+'７月'!Q4</f>
        <v>17276</v>
      </c>
      <c r="R4" s="95">
        <v>3565</v>
      </c>
    </row>
    <row r="5" spans="1:18" s="30" customFormat="1" ht="30.75" customHeight="1" x14ac:dyDescent="0.15">
      <c r="A5" s="100" t="s">
        <v>39</v>
      </c>
      <c r="B5" s="23"/>
      <c r="C5" s="24"/>
      <c r="D5" s="24"/>
      <c r="E5" s="25" t="str">
        <f t="shared" si="0"/>
        <v/>
      </c>
      <c r="F5" s="24"/>
      <c r="G5" s="24"/>
      <c r="H5" s="25" t="str">
        <f t="shared" si="1"/>
        <v/>
      </c>
      <c r="I5" s="24">
        <f t="shared" si="4"/>
        <v>0</v>
      </c>
      <c r="J5" s="24">
        <f t="shared" si="4"/>
        <v>0</v>
      </c>
      <c r="K5" s="26" t="str">
        <f t="shared" si="2"/>
        <v/>
      </c>
      <c r="L5" s="27">
        <f>B5+'７月'!L5</f>
        <v>0</v>
      </c>
      <c r="M5" s="28">
        <f>I5+'７月'!M5</f>
        <v>0</v>
      </c>
      <c r="N5" s="28">
        <f>J5+'７月'!N5</f>
        <v>0</v>
      </c>
      <c r="O5" s="29" t="str">
        <f t="shared" ref="O5:O18" si="5">IF(ISERROR(N5/M5),"",N5/M5)</f>
        <v/>
      </c>
      <c r="P5" s="103" t="str">
        <f t="shared" si="3"/>
        <v/>
      </c>
      <c r="Q5" s="95">
        <f>R5+'７月'!Q5</f>
        <v>0</v>
      </c>
      <c r="R5" s="95">
        <v>0</v>
      </c>
    </row>
    <row r="6" spans="1:18" s="30" customFormat="1" ht="30.75" customHeight="1" x14ac:dyDescent="0.15">
      <c r="A6" s="100" t="s">
        <v>2</v>
      </c>
      <c r="B6" s="23"/>
      <c r="C6" s="24"/>
      <c r="D6" s="24"/>
      <c r="E6" s="25" t="str">
        <f t="shared" si="0"/>
        <v/>
      </c>
      <c r="F6" s="24"/>
      <c r="G6" s="24"/>
      <c r="H6" s="25" t="str">
        <f t="shared" si="1"/>
        <v/>
      </c>
      <c r="I6" s="24">
        <f t="shared" si="4"/>
        <v>0</v>
      </c>
      <c r="J6" s="24">
        <f t="shared" si="4"/>
        <v>0</v>
      </c>
      <c r="K6" s="26" t="str">
        <f t="shared" si="2"/>
        <v/>
      </c>
      <c r="L6" s="27">
        <f>B6+'７月'!L6</f>
        <v>1</v>
      </c>
      <c r="M6" s="28">
        <f>I6+'７月'!M6</f>
        <v>15387</v>
      </c>
      <c r="N6" s="28">
        <f>J6+'７月'!N6</f>
        <v>14982</v>
      </c>
      <c r="O6" s="29">
        <f t="shared" si="5"/>
        <v>0.9736790797426399</v>
      </c>
      <c r="P6" s="103">
        <f t="shared" si="3"/>
        <v>1.1190618464296385</v>
      </c>
      <c r="Q6" s="95">
        <f>R6+'７月'!Q6</f>
        <v>13388</v>
      </c>
      <c r="R6" s="95">
        <v>0</v>
      </c>
    </row>
    <row r="7" spans="1:18" s="30" customFormat="1" ht="30.75" customHeight="1" x14ac:dyDescent="0.15">
      <c r="A7" s="100" t="s">
        <v>3</v>
      </c>
      <c r="B7" s="23"/>
      <c r="C7" s="24"/>
      <c r="D7" s="24"/>
      <c r="E7" s="25" t="str">
        <f t="shared" si="0"/>
        <v/>
      </c>
      <c r="F7" s="24"/>
      <c r="G7" s="24"/>
      <c r="H7" s="25" t="str">
        <f t="shared" si="1"/>
        <v/>
      </c>
      <c r="I7" s="24">
        <f t="shared" si="4"/>
        <v>0</v>
      </c>
      <c r="J7" s="24">
        <f t="shared" si="4"/>
        <v>0</v>
      </c>
      <c r="K7" s="26" t="str">
        <f t="shared" si="2"/>
        <v/>
      </c>
      <c r="L7" s="27">
        <f>B7+'７月'!L7</f>
        <v>2</v>
      </c>
      <c r="M7" s="28">
        <f>I7+'７月'!M7</f>
        <v>2996</v>
      </c>
      <c r="N7" s="28">
        <f>J7+'７月'!N7</f>
        <v>2850</v>
      </c>
      <c r="O7" s="29">
        <f t="shared" si="5"/>
        <v>0.95126835781041386</v>
      </c>
      <c r="P7" s="103">
        <f t="shared" si="3"/>
        <v>0.68410945751320207</v>
      </c>
      <c r="Q7" s="95">
        <f>R7+'７月'!Q7</f>
        <v>4166</v>
      </c>
      <c r="R7" s="95">
        <v>0</v>
      </c>
    </row>
    <row r="8" spans="1:18" s="30" customFormat="1" ht="30.75" customHeight="1" x14ac:dyDescent="0.15">
      <c r="A8" s="100" t="s">
        <v>27</v>
      </c>
      <c r="B8" s="23"/>
      <c r="C8" s="24"/>
      <c r="D8" s="24"/>
      <c r="E8" s="25" t="str">
        <f t="shared" si="0"/>
        <v/>
      </c>
      <c r="F8" s="24"/>
      <c r="G8" s="24"/>
      <c r="H8" s="25" t="str">
        <f t="shared" si="1"/>
        <v/>
      </c>
      <c r="I8" s="24">
        <f t="shared" si="4"/>
        <v>0</v>
      </c>
      <c r="J8" s="24">
        <f t="shared" si="4"/>
        <v>0</v>
      </c>
      <c r="K8" s="26" t="str">
        <f t="shared" si="2"/>
        <v/>
      </c>
      <c r="L8" s="27">
        <f>B8+'７月'!L8</f>
        <v>0</v>
      </c>
      <c r="M8" s="28">
        <f>I8+'７月'!M8</f>
        <v>0</v>
      </c>
      <c r="N8" s="28">
        <f>J8+'７月'!N8</f>
        <v>0</v>
      </c>
      <c r="O8" s="29" t="str">
        <f t="shared" si="5"/>
        <v/>
      </c>
      <c r="P8" s="103" t="str">
        <f t="shared" si="3"/>
        <v/>
      </c>
      <c r="Q8" s="95">
        <f>R8+'７月'!Q8</f>
        <v>0</v>
      </c>
      <c r="R8" s="95">
        <v>0</v>
      </c>
    </row>
    <row r="9" spans="1:18" s="30" customFormat="1" ht="30.75" customHeight="1" x14ac:dyDescent="0.15">
      <c r="A9" s="100" t="s">
        <v>28</v>
      </c>
      <c r="B9" s="23"/>
      <c r="C9" s="24"/>
      <c r="D9" s="24"/>
      <c r="E9" s="25" t="str">
        <f>IF(ISERROR(D9/C9),"",D9/C9)</f>
        <v/>
      </c>
      <c r="F9" s="24"/>
      <c r="G9" s="24"/>
      <c r="H9" s="25" t="str">
        <f>IF(ISERROR(G9/F9),"",G9/F9)</f>
        <v/>
      </c>
      <c r="I9" s="24">
        <f t="shared" si="4"/>
        <v>0</v>
      </c>
      <c r="J9" s="24">
        <f t="shared" si="4"/>
        <v>0</v>
      </c>
      <c r="K9" s="26" t="str">
        <f>IF(ISERROR(J9/I9),"",J9/I9)</f>
        <v/>
      </c>
      <c r="L9" s="27">
        <f>B9+'７月'!L9</f>
        <v>0</v>
      </c>
      <c r="M9" s="28">
        <f>I9+'７月'!M9</f>
        <v>0</v>
      </c>
      <c r="N9" s="28">
        <f>J9+'７月'!N9</f>
        <v>0</v>
      </c>
      <c r="O9" s="29" t="str">
        <f t="shared" si="5"/>
        <v/>
      </c>
      <c r="P9" s="103" t="str">
        <f t="shared" si="3"/>
        <v/>
      </c>
      <c r="Q9" s="95">
        <f>R9+'７月'!Q9</f>
        <v>0</v>
      </c>
      <c r="R9" s="95">
        <v>0</v>
      </c>
    </row>
    <row r="10" spans="1:18" s="30" customFormat="1" ht="30.75" customHeight="1" x14ac:dyDescent="0.15">
      <c r="A10" s="100" t="s">
        <v>4</v>
      </c>
      <c r="B10" s="23"/>
      <c r="C10" s="24"/>
      <c r="D10" s="24"/>
      <c r="E10" s="25" t="str">
        <f t="shared" si="0"/>
        <v/>
      </c>
      <c r="F10" s="24"/>
      <c r="G10" s="24"/>
      <c r="H10" s="25" t="str">
        <f t="shared" si="1"/>
        <v/>
      </c>
      <c r="I10" s="24">
        <f t="shared" si="4"/>
        <v>0</v>
      </c>
      <c r="J10" s="24">
        <f t="shared" si="4"/>
        <v>0</v>
      </c>
      <c r="K10" s="26" t="str">
        <f t="shared" si="2"/>
        <v/>
      </c>
      <c r="L10" s="27">
        <f>B10+'７月'!L10</f>
        <v>0</v>
      </c>
      <c r="M10" s="28">
        <f>I10+'７月'!M10</f>
        <v>0</v>
      </c>
      <c r="N10" s="28">
        <f>J10+'７月'!N10</f>
        <v>0</v>
      </c>
      <c r="O10" s="29" t="str">
        <f t="shared" si="5"/>
        <v/>
      </c>
      <c r="P10" s="103" t="str">
        <f t="shared" si="3"/>
        <v/>
      </c>
      <c r="Q10" s="95">
        <f>R10+'７月'!Q10</f>
        <v>0</v>
      </c>
      <c r="R10" s="95">
        <v>0</v>
      </c>
    </row>
    <row r="11" spans="1:18" s="30" customFormat="1" ht="30.75" customHeight="1" x14ac:dyDescent="0.15">
      <c r="A11" s="100" t="s">
        <v>5</v>
      </c>
      <c r="B11" s="23"/>
      <c r="C11" s="24"/>
      <c r="D11" s="24"/>
      <c r="E11" s="25" t="str">
        <f t="shared" si="0"/>
        <v/>
      </c>
      <c r="F11" s="24"/>
      <c r="G11" s="24"/>
      <c r="H11" s="25" t="str">
        <f t="shared" si="1"/>
        <v/>
      </c>
      <c r="I11" s="24">
        <f t="shared" si="4"/>
        <v>0</v>
      </c>
      <c r="J11" s="24">
        <f t="shared" si="4"/>
        <v>0</v>
      </c>
      <c r="K11" s="26" t="str">
        <f t="shared" si="2"/>
        <v/>
      </c>
      <c r="L11" s="27">
        <f>B11+'７月'!L11</f>
        <v>0</v>
      </c>
      <c r="M11" s="28">
        <f>I11+'７月'!M11</f>
        <v>0</v>
      </c>
      <c r="N11" s="28">
        <f>J11+'７月'!N11</f>
        <v>0</v>
      </c>
      <c r="O11" s="29" t="str">
        <f t="shared" si="5"/>
        <v/>
      </c>
      <c r="P11" s="103" t="str">
        <f t="shared" si="3"/>
        <v/>
      </c>
      <c r="Q11" s="95">
        <f>R11+'７月'!Q11</f>
        <v>0</v>
      </c>
      <c r="R11" s="95">
        <v>0</v>
      </c>
    </row>
    <row r="12" spans="1:18" s="30" customFormat="1" ht="30.75" customHeight="1" x14ac:dyDescent="0.15">
      <c r="A12" s="100" t="s">
        <v>6</v>
      </c>
      <c r="B12" s="23"/>
      <c r="C12" s="24"/>
      <c r="D12" s="24"/>
      <c r="E12" s="25" t="str">
        <f t="shared" si="0"/>
        <v/>
      </c>
      <c r="F12" s="24"/>
      <c r="G12" s="24"/>
      <c r="H12" s="25" t="str">
        <f t="shared" si="1"/>
        <v/>
      </c>
      <c r="I12" s="24">
        <f t="shared" si="4"/>
        <v>0</v>
      </c>
      <c r="J12" s="24">
        <f t="shared" si="4"/>
        <v>0</v>
      </c>
      <c r="K12" s="26" t="str">
        <f t="shared" si="2"/>
        <v/>
      </c>
      <c r="L12" s="27">
        <f>B12+'７月'!L12</f>
        <v>0</v>
      </c>
      <c r="M12" s="28">
        <f>I12+'７月'!M12</f>
        <v>0</v>
      </c>
      <c r="N12" s="28">
        <f>J12+'７月'!N12</f>
        <v>0</v>
      </c>
      <c r="O12" s="29" t="str">
        <f t="shared" si="5"/>
        <v/>
      </c>
      <c r="P12" s="103" t="str">
        <f t="shared" si="3"/>
        <v/>
      </c>
      <c r="Q12" s="95">
        <f>R12+'７月'!Q12</f>
        <v>0</v>
      </c>
      <c r="R12" s="95">
        <v>0</v>
      </c>
    </row>
    <row r="13" spans="1:18" s="30" customFormat="1" ht="30.75" customHeight="1" x14ac:dyDescent="0.15">
      <c r="A13" s="100" t="s">
        <v>26</v>
      </c>
      <c r="B13" s="23"/>
      <c r="C13" s="24"/>
      <c r="D13" s="24"/>
      <c r="E13" s="25" t="str">
        <f t="shared" si="0"/>
        <v/>
      </c>
      <c r="F13" s="24"/>
      <c r="G13" s="24"/>
      <c r="H13" s="25" t="str">
        <f t="shared" si="1"/>
        <v/>
      </c>
      <c r="I13" s="24">
        <f t="shared" si="4"/>
        <v>0</v>
      </c>
      <c r="J13" s="24">
        <f t="shared" si="4"/>
        <v>0</v>
      </c>
      <c r="K13" s="26" t="str">
        <f t="shared" si="2"/>
        <v/>
      </c>
      <c r="L13" s="27">
        <f>B13+'７月'!L13</f>
        <v>1</v>
      </c>
      <c r="M13" s="28">
        <f>I13+'７月'!M13</f>
        <v>25487</v>
      </c>
      <c r="N13" s="28">
        <f>J13+'７月'!N13</f>
        <v>24670</v>
      </c>
      <c r="O13" s="29">
        <f t="shared" si="5"/>
        <v>0.9679444422646839</v>
      </c>
      <c r="P13" s="103">
        <f t="shared" si="3"/>
        <v>0.46166513838725975</v>
      </c>
      <c r="Q13" s="95">
        <f>R13+'７月'!Q13</f>
        <v>53437</v>
      </c>
      <c r="R13" s="95">
        <v>0</v>
      </c>
    </row>
    <row r="14" spans="1:18" s="30" customFormat="1" ht="30.75" customHeight="1" x14ac:dyDescent="0.15">
      <c r="A14" s="100" t="s">
        <v>7</v>
      </c>
      <c r="B14" s="23"/>
      <c r="C14" s="24"/>
      <c r="D14" s="24"/>
      <c r="E14" s="25" t="str">
        <f t="shared" si="0"/>
        <v/>
      </c>
      <c r="F14" s="24"/>
      <c r="G14" s="24"/>
      <c r="H14" s="25" t="str">
        <f t="shared" si="1"/>
        <v/>
      </c>
      <c r="I14" s="24">
        <f t="shared" si="4"/>
        <v>0</v>
      </c>
      <c r="J14" s="24">
        <f t="shared" si="4"/>
        <v>0</v>
      </c>
      <c r="K14" s="26" t="str">
        <f t="shared" si="2"/>
        <v/>
      </c>
      <c r="L14" s="27">
        <f>B14+'７月'!L14</f>
        <v>1</v>
      </c>
      <c r="M14" s="28">
        <f>I14+'７月'!M14</f>
        <v>5715</v>
      </c>
      <c r="N14" s="28">
        <f>J14+'７月'!N14</f>
        <v>3697</v>
      </c>
      <c r="O14" s="29">
        <f t="shared" si="5"/>
        <v>0.64689413823272091</v>
      </c>
      <c r="P14" s="103">
        <f t="shared" si="3"/>
        <v>0.35263258298359407</v>
      </c>
      <c r="Q14" s="95">
        <f>R14+'７月'!Q14</f>
        <v>10484</v>
      </c>
      <c r="R14" s="95">
        <v>0</v>
      </c>
    </row>
    <row r="15" spans="1:18" s="30" customFormat="1" ht="30.75" customHeight="1" x14ac:dyDescent="0.15">
      <c r="A15" s="100" t="s">
        <v>8</v>
      </c>
      <c r="B15" s="23"/>
      <c r="C15" s="24"/>
      <c r="D15" s="24"/>
      <c r="E15" s="25" t="str">
        <f t="shared" si="0"/>
        <v/>
      </c>
      <c r="F15" s="24"/>
      <c r="G15" s="24"/>
      <c r="H15" s="25" t="str">
        <f t="shared" si="1"/>
        <v/>
      </c>
      <c r="I15" s="24">
        <f t="shared" si="4"/>
        <v>0</v>
      </c>
      <c r="J15" s="24">
        <f t="shared" si="4"/>
        <v>0</v>
      </c>
      <c r="K15" s="26" t="str">
        <f t="shared" si="2"/>
        <v/>
      </c>
      <c r="L15" s="27">
        <f>B15+'７月'!L15</f>
        <v>0</v>
      </c>
      <c r="M15" s="28">
        <f>I15+'７月'!M15</f>
        <v>0</v>
      </c>
      <c r="N15" s="28">
        <f>J15+'７月'!N15</f>
        <v>0</v>
      </c>
      <c r="O15" s="29" t="str">
        <f t="shared" si="5"/>
        <v/>
      </c>
      <c r="P15" s="103" t="str">
        <f t="shared" si="3"/>
        <v/>
      </c>
      <c r="Q15" s="95">
        <f>R15+'７月'!Q15</f>
        <v>0</v>
      </c>
      <c r="R15" s="95">
        <v>0</v>
      </c>
    </row>
    <row r="16" spans="1:18" s="30" customFormat="1" ht="30.75" customHeight="1" x14ac:dyDescent="0.15">
      <c r="A16" s="100" t="s">
        <v>9</v>
      </c>
      <c r="B16" s="23"/>
      <c r="C16" s="24"/>
      <c r="D16" s="24"/>
      <c r="E16" s="25" t="str">
        <f t="shared" si="0"/>
        <v/>
      </c>
      <c r="F16" s="24"/>
      <c r="G16" s="24"/>
      <c r="H16" s="25" t="str">
        <f t="shared" si="1"/>
        <v/>
      </c>
      <c r="I16" s="24">
        <f t="shared" si="4"/>
        <v>0</v>
      </c>
      <c r="J16" s="24">
        <f t="shared" si="4"/>
        <v>0</v>
      </c>
      <c r="K16" s="26" t="str">
        <f t="shared" si="2"/>
        <v/>
      </c>
      <c r="L16" s="27">
        <f>B16+'７月'!L16</f>
        <v>0</v>
      </c>
      <c r="M16" s="28">
        <f>I16+'７月'!M16</f>
        <v>0</v>
      </c>
      <c r="N16" s="28">
        <f>J16+'７月'!N16</f>
        <v>0</v>
      </c>
      <c r="O16" s="29" t="str">
        <f t="shared" si="5"/>
        <v/>
      </c>
      <c r="P16" s="103" t="str">
        <f t="shared" si="3"/>
        <v/>
      </c>
      <c r="Q16" s="95">
        <f>R16+'７月'!Q16</f>
        <v>0</v>
      </c>
      <c r="R16" s="95">
        <v>0</v>
      </c>
    </row>
    <row r="17" spans="1:18" s="30" customFormat="1" ht="30.75" customHeight="1" x14ac:dyDescent="0.15">
      <c r="A17" s="100" t="s">
        <v>10</v>
      </c>
      <c r="B17" s="23"/>
      <c r="C17" s="24"/>
      <c r="D17" s="24"/>
      <c r="E17" s="25" t="str">
        <f t="shared" si="0"/>
        <v/>
      </c>
      <c r="F17" s="24"/>
      <c r="G17" s="24"/>
      <c r="H17" s="25" t="str">
        <f t="shared" si="1"/>
        <v/>
      </c>
      <c r="I17" s="24">
        <f t="shared" si="4"/>
        <v>0</v>
      </c>
      <c r="J17" s="24">
        <f t="shared" si="4"/>
        <v>0</v>
      </c>
      <c r="K17" s="26" t="str">
        <f t="shared" si="2"/>
        <v/>
      </c>
      <c r="L17" s="27">
        <f>B17+'７月'!L17</f>
        <v>1</v>
      </c>
      <c r="M17" s="28">
        <f>I17+'７月'!M17</f>
        <v>17740</v>
      </c>
      <c r="N17" s="28">
        <f>J17+'７月'!N17</f>
        <v>16826</v>
      </c>
      <c r="O17" s="29">
        <f t="shared" si="5"/>
        <v>0.94847801578354007</v>
      </c>
      <c r="P17" s="103">
        <f t="shared" si="3"/>
        <v>1.0377451585049957</v>
      </c>
      <c r="Q17" s="95">
        <f>R17+'７月'!Q17</f>
        <v>16214</v>
      </c>
      <c r="R17" s="95">
        <v>0</v>
      </c>
    </row>
    <row r="18" spans="1:18" s="30" customFormat="1" ht="30.75" customHeight="1" thickBot="1" x14ac:dyDescent="0.2">
      <c r="A18" s="101" t="s">
        <v>11</v>
      </c>
      <c r="B18" s="32"/>
      <c r="C18" s="33"/>
      <c r="D18" s="33"/>
      <c r="E18" s="33" t="str">
        <f t="shared" si="0"/>
        <v/>
      </c>
      <c r="F18" s="33"/>
      <c r="G18" s="33"/>
      <c r="H18" s="74" t="str">
        <f t="shared" si="1"/>
        <v/>
      </c>
      <c r="I18" s="33">
        <f t="shared" si="4"/>
        <v>0</v>
      </c>
      <c r="J18" s="33">
        <f t="shared" si="4"/>
        <v>0</v>
      </c>
      <c r="K18" s="82" t="str">
        <f t="shared" si="2"/>
        <v/>
      </c>
      <c r="L18" s="27">
        <f>B18+'７月'!L18</f>
        <v>0</v>
      </c>
      <c r="M18" s="28">
        <f>I18+'７月'!M18</f>
        <v>0</v>
      </c>
      <c r="N18" s="28">
        <f>J18+'７月'!N18</f>
        <v>0</v>
      </c>
      <c r="O18" s="29" t="str">
        <f t="shared" si="5"/>
        <v/>
      </c>
      <c r="P18" s="108" t="str">
        <f t="shared" si="3"/>
        <v/>
      </c>
      <c r="Q18" s="95">
        <f>R18+'７月'!Q18</f>
        <v>0</v>
      </c>
      <c r="R18" s="95">
        <v>0</v>
      </c>
    </row>
    <row r="19" spans="1:18" ht="30.75" customHeight="1" thickTop="1" x14ac:dyDescent="0.15">
      <c r="A19" s="35" t="s">
        <v>15</v>
      </c>
      <c r="B19" s="36">
        <f>SUM(B3:B18)</f>
        <v>0</v>
      </c>
      <c r="C19" s="37">
        <f>SUM(C3:C18)</f>
        <v>0</v>
      </c>
      <c r="D19" s="37">
        <f>SUM(D3:D18)</f>
        <v>0</v>
      </c>
      <c r="E19" s="25" t="str">
        <f>IF(ISERROR(D19/C19),"",D19/C19)</f>
        <v/>
      </c>
      <c r="F19" s="37">
        <f>SUM(F3:F18)</f>
        <v>0</v>
      </c>
      <c r="G19" s="37">
        <f>SUM(G3:G18)</f>
        <v>0</v>
      </c>
      <c r="H19" s="79" t="str">
        <f>IF(ISERROR(G19/F19),"",G19/F19)</f>
        <v/>
      </c>
      <c r="I19" s="37">
        <f>SUM(I3:I18)</f>
        <v>0</v>
      </c>
      <c r="J19" s="37">
        <f>SUM(J3:J18)</f>
        <v>0</v>
      </c>
      <c r="K19" s="26" t="str">
        <f t="shared" si="2"/>
        <v/>
      </c>
      <c r="L19" s="38"/>
      <c r="M19" s="39"/>
      <c r="N19" s="39"/>
      <c r="O19" s="39"/>
      <c r="P19" s="40"/>
      <c r="Q19" s="95">
        <f>SUM(Q3:Q18)</f>
        <v>199992</v>
      </c>
      <c r="R19" s="95">
        <f>SUM(R3:R18)</f>
        <v>19954</v>
      </c>
    </row>
    <row r="20" spans="1:18" ht="30.75" customHeight="1" x14ac:dyDescent="0.15">
      <c r="A20" s="41" t="s">
        <v>23</v>
      </c>
      <c r="B20" s="42">
        <v>3</v>
      </c>
      <c r="C20" s="43">
        <v>22892</v>
      </c>
      <c r="D20" s="112">
        <v>19954</v>
      </c>
      <c r="E20" s="111">
        <v>0.87165822121265069</v>
      </c>
      <c r="F20" s="112">
        <v>0</v>
      </c>
      <c r="G20" s="112">
        <v>0</v>
      </c>
      <c r="H20" s="113" t="s">
        <v>40</v>
      </c>
      <c r="I20" s="43">
        <v>22892</v>
      </c>
      <c r="J20" s="43">
        <v>19954</v>
      </c>
      <c r="K20" s="109">
        <v>0.87165822121265069</v>
      </c>
      <c r="L20" s="45"/>
      <c r="M20" s="46"/>
      <c r="N20" s="46"/>
      <c r="O20" s="46"/>
      <c r="P20" s="47"/>
    </row>
    <row r="21" spans="1:18" s="55" customFormat="1" ht="30.75" customHeight="1" thickBot="1" x14ac:dyDescent="0.2">
      <c r="A21" s="48" t="s">
        <v>30</v>
      </c>
      <c r="B21" s="34">
        <f t="shared" ref="B21:C21" si="6">IFERROR(B19/B20,"")</f>
        <v>0</v>
      </c>
      <c r="C21" s="34">
        <f t="shared" si="6"/>
        <v>0</v>
      </c>
      <c r="D21" s="34">
        <f>IFERROR(D19/D20,"")</f>
        <v>0</v>
      </c>
      <c r="E21" s="107"/>
      <c r="F21" s="104" t="str">
        <f>IFERROR(F19/F20,"")</f>
        <v/>
      </c>
      <c r="G21" s="104" t="str">
        <f>IFERROR(G19/G20,"")</f>
        <v/>
      </c>
      <c r="H21" s="107"/>
      <c r="I21" s="104">
        <f>IFERROR(I19/I20,"")</f>
        <v>0</v>
      </c>
      <c r="J21" s="104">
        <f>IFERROR(J19/J20,"")</f>
        <v>0</v>
      </c>
      <c r="K21" s="50"/>
      <c r="L21" s="91"/>
      <c r="M21" s="81"/>
      <c r="N21" s="81"/>
      <c r="O21" s="77"/>
      <c r="P21" s="78"/>
      <c r="Q21" s="73"/>
      <c r="R21" s="73"/>
    </row>
    <row r="22" spans="1:18" ht="30.75" customHeight="1" x14ac:dyDescent="0.15">
      <c r="A22" s="56" t="s">
        <v>16</v>
      </c>
      <c r="B22" s="57">
        <f>B19+'７月'!B22</f>
        <v>10</v>
      </c>
      <c r="C22" s="58">
        <f>C19+'７月'!C22</f>
        <v>13903</v>
      </c>
      <c r="D22" s="58">
        <f>D19+'７月'!D22</f>
        <v>13598</v>
      </c>
      <c r="E22" s="59">
        <f>IF(ISERROR(D22/C22),"  ",(D22/C22))</f>
        <v>0.97806228871466594</v>
      </c>
      <c r="F22" s="58">
        <f>F19+'７月'!F22</f>
        <v>100899</v>
      </c>
      <c r="G22" s="58">
        <f>G19+'７月'!G22</f>
        <v>95793</v>
      </c>
      <c r="H22" s="59">
        <f>IF(ISERROR(G22/F22),"  ",(G22/F22))</f>
        <v>0.94939493949394937</v>
      </c>
      <c r="I22" s="60"/>
      <c r="J22" s="61"/>
      <c r="K22" s="62"/>
      <c r="L22" s="88">
        <f>SUM(L3:L18)</f>
        <v>10</v>
      </c>
      <c r="M22" s="58">
        <f>SUM(M3:M18)</f>
        <v>114802</v>
      </c>
      <c r="N22" s="58">
        <f>SUM(N3:N18)</f>
        <v>109391</v>
      </c>
      <c r="O22" s="87">
        <f>IF(ISERROR(N22/M22),"",N22/M22)</f>
        <v>0.95286667479660636</v>
      </c>
      <c r="P22" s="102">
        <f>IF(ISERROR(N22/Q19),"  ",(N22/Q19))</f>
        <v>0.54697687907516301</v>
      </c>
    </row>
    <row r="23" spans="1:18" ht="30.75" customHeight="1" x14ac:dyDescent="0.15">
      <c r="A23" s="41" t="s">
        <v>24</v>
      </c>
      <c r="B23" s="42">
        <f>B20+'７月'!B23</f>
        <v>17</v>
      </c>
      <c r="C23" s="116">
        <f>C20+'７月'!C23</f>
        <v>63911</v>
      </c>
      <c r="D23" s="116">
        <f>D20+'７月'!D23</f>
        <v>60246</v>
      </c>
      <c r="E23" s="44">
        <f>IF(ISERROR(D23/C23),"",D23/C23)</f>
        <v>0.94265462909358322</v>
      </c>
      <c r="F23" s="43">
        <f>F20+'７月'!F23</f>
        <v>144600</v>
      </c>
      <c r="G23" s="43">
        <f>G20+'７月'!G23</f>
        <v>139746</v>
      </c>
      <c r="H23" s="111">
        <f>IF(ISERROR(G23/F23),"  ",(G23/F23))</f>
        <v>0.9664315352697096</v>
      </c>
      <c r="I23" s="63"/>
      <c r="J23" s="64"/>
      <c r="K23" s="65"/>
      <c r="L23" s="89">
        <f>B23</f>
        <v>17</v>
      </c>
      <c r="M23" s="90">
        <f>C23+F23</f>
        <v>208511</v>
      </c>
      <c r="N23" s="90">
        <f>D23+G23</f>
        <v>199992</v>
      </c>
      <c r="O23" s="66">
        <f>IF(ISERROR(N23/M23),"",N23/M23)</f>
        <v>0.95914364230184501</v>
      </c>
      <c r="P23" s="85"/>
    </row>
    <row r="24" spans="1:18" s="55" customFormat="1" ht="30.75" customHeight="1" thickBot="1" x14ac:dyDescent="0.2">
      <c r="A24" s="67" t="s">
        <v>30</v>
      </c>
      <c r="B24" s="68">
        <f t="shared" ref="B24:C24" si="7">IFERROR(B22/B23,"")</f>
        <v>0.58823529411764708</v>
      </c>
      <c r="C24" s="68">
        <f t="shared" si="7"/>
        <v>0.21753688723380951</v>
      </c>
      <c r="D24" s="110">
        <f>IFERROR(D22/D23,"")</f>
        <v>0.2257079308169837</v>
      </c>
      <c r="E24" s="107"/>
      <c r="F24" s="106">
        <f>IFERROR(F22/F23,"")</f>
        <v>0.6977800829875519</v>
      </c>
      <c r="G24" s="106">
        <f>IFERROR(G22/G23,"")</f>
        <v>0.68547936971362333</v>
      </c>
      <c r="H24" s="49"/>
      <c r="I24" s="69"/>
      <c r="J24" s="52"/>
      <c r="K24" s="70"/>
      <c r="L24" s="106">
        <f>IFERROR(L22/L23,"")</f>
        <v>0.58823529411764708</v>
      </c>
      <c r="M24" s="106">
        <f t="shared" ref="M24:N24" si="8">IFERROR(M22/M23,"")</f>
        <v>0.5505800653202948</v>
      </c>
      <c r="N24" s="106">
        <f t="shared" si="8"/>
        <v>0.54697687907516301</v>
      </c>
      <c r="O24" s="71"/>
      <c r="P24" s="72"/>
      <c r="Q24" s="73"/>
      <c r="R24" s="73"/>
    </row>
  </sheetData>
  <phoneticPr fontId="2"/>
  <printOptions horizontalCentered="1" verticalCentered="1"/>
  <pageMargins left="0.39370078740157483" right="0.39370078740157483" top="0.98425196850393704" bottom="0.98425196850393704" header="0.51181102362204722" footer="0.51181102362204722"/>
  <pageSetup paperSize="9" scale="67" orientation="landscape" r:id="rId1"/>
  <headerFooter alignWithMargins="0">
    <oddHeader>&amp;C令和８年&amp;A</oddHeader>
    <oddFooter>&amp;F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21111111"/>
  <dimension ref="A1:AD24"/>
  <sheetViews>
    <sheetView showZeros="0" view="pageBreakPreview" zoomScale="90" zoomScaleNormal="85" zoomScaleSheetLayoutView="90" workbookViewId="0">
      <selection activeCell="D5" sqref="D5"/>
    </sheetView>
  </sheetViews>
  <sheetFormatPr defaultColWidth="9" defaultRowHeight="25.5" customHeight="1" x14ac:dyDescent="0.15"/>
  <cols>
    <col min="1" max="1" width="17.625" style="12" customWidth="1"/>
    <col min="2" max="2" width="9.125" style="12" customWidth="1"/>
    <col min="3" max="4" width="10.125" style="73" customWidth="1"/>
    <col min="5" max="5" width="10.125" style="55" customWidth="1"/>
    <col min="6" max="7" width="10.125" style="73" customWidth="1"/>
    <col min="8" max="8" width="10.125" style="55" customWidth="1"/>
    <col min="9" max="10" width="10.125" style="73" customWidth="1"/>
    <col min="11" max="11" width="10.125" style="55" customWidth="1"/>
    <col min="12" max="15" width="10.125" style="73" customWidth="1"/>
    <col min="16" max="16" width="10.5" style="73" customWidth="1"/>
    <col min="17" max="18" width="9" style="73"/>
    <col min="19" max="16384" width="9" style="12"/>
  </cols>
  <sheetData>
    <row r="1" spans="1:18" ht="25.5" customHeight="1" x14ac:dyDescent="0.15">
      <c r="A1" s="1"/>
      <c r="B1" s="2"/>
      <c r="C1" s="3"/>
      <c r="D1" s="4" t="s">
        <v>19</v>
      </c>
      <c r="E1" s="5"/>
      <c r="F1" s="3"/>
      <c r="G1" s="4" t="s">
        <v>20</v>
      </c>
      <c r="H1" s="5"/>
      <c r="I1" s="3"/>
      <c r="J1" s="4" t="s">
        <v>21</v>
      </c>
      <c r="K1" s="6"/>
      <c r="L1" s="7"/>
      <c r="M1" s="8"/>
      <c r="N1" s="9" t="s">
        <v>22</v>
      </c>
      <c r="O1" s="10"/>
      <c r="P1" s="11" t="s">
        <v>17</v>
      </c>
    </row>
    <row r="2" spans="1:18" s="21" customFormat="1" ht="30.75" customHeight="1" x14ac:dyDescent="0.15">
      <c r="A2" s="13" t="s">
        <v>0</v>
      </c>
      <c r="B2" s="14" t="s">
        <v>12</v>
      </c>
      <c r="C2" s="15" t="s">
        <v>25</v>
      </c>
      <c r="D2" s="15" t="s">
        <v>13</v>
      </c>
      <c r="E2" s="16" t="s">
        <v>14</v>
      </c>
      <c r="F2" s="15" t="s">
        <v>25</v>
      </c>
      <c r="G2" s="15" t="s">
        <v>13</v>
      </c>
      <c r="H2" s="16" t="s">
        <v>14</v>
      </c>
      <c r="I2" s="15" t="s">
        <v>25</v>
      </c>
      <c r="J2" s="15" t="s">
        <v>13</v>
      </c>
      <c r="K2" s="17" t="s">
        <v>14</v>
      </c>
      <c r="L2" s="18" t="s">
        <v>12</v>
      </c>
      <c r="M2" s="19" t="s">
        <v>25</v>
      </c>
      <c r="N2" s="15" t="s">
        <v>13</v>
      </c>
      <c r="O2" s="15" t="s">
        <v>14</v>
      </c>
      <c r="P2" s="20" t="s">
        <v>18</v>
      </c>
      <c r="Q2" s="97" t="s">
        <v>34</v>
      </c>
      <c r="R2" s="97" t="s">
        <v>35</v>
      </c>
    </row>
    <row r="3" spans="1:18" s="30" customFormat="1" ht="30.75" customHeight="1" x14ac:dyDescent="0.15">
      <c r="A3" s="100" t="s">
        <v>1</v>
      </c>
      <c r="B3" s="23"/>
      <c r="C3" s="24"/>
      <c r="D3" s="24"/>
      <c r="E3" s="25" t="str">
        <f t="shared" ref="E3:E18" si="0">IF(ISERROR(D3/C3),"",D3/C3)</f>
        <v/>
      </c>
      <c r="F3" s="24"/>
      <c r="G3" s="24"/>
      <c r="H3" s="25" t="str">
        <f t="shared" ref="H3:H18" si="1">IF(ISERROR(G3/F3),"",G3/F3)</f>
        <v/>
      </c>
      <c r="I3" s="24">
        <f>C3+F3</f>
        <v>0</v>
      </c>
      <c r="J3" s="24">
        <f>D3+G3</f>
        <v>0</v>
      </c>
      <c r="K3" s="26" t="str">
        <f t="shared" ref="K3:K19" si="2">IF(ISERROR(J3/I3),"",J3/I3)</f>
        <v/>
      </c>
      <c r="L3" s="27">
        <f>B3+'８月'!L3</f>
        <v>1</v>
      </c>
      <c r="M3" s="28">
        <f>I3+'８月'!M3</f>
        <v>22938</v>
      </c>
      <c r="N3" s="28">
        <f>J3+'８月'!N3</f>
        <v>22328</v>
      </c>
      <c r="O3" s="25">
        <f>IF(ISERROR(N3/M3),"",N3/M3)</f>
        <v>0.97340657424361321</v>
      </c>
      <c r="P3" s="103">
        <f t="shared" ref="P3:P18" si="3">IF(ISERROR(N3/Q3),"",N3/Q3)</f>
        <v>0.26259893916050198</v>
      </c>
      <c r="Q3" s="95">
        <f>R3+'８月'!Q3</f>
        <v>85027</v>
      </c>
      <c r="R3" s="95">
        <v>0</v>
      </c>
    </row>
    <row r="4" spans="1:18" s="30" customFormat="1" ht="30.75" customHeight="1" x14ac:dyDescent="0.15">
      <c r="A4" s="100" t="s">
        <v>37</v>
      </c>
      <c r="B4" s="23"/>
      <c r="C4" s="24"/>
      <c r="D4" s="24"/>
      <c r="E4" s="25" t="str">
        <f t="shared" si="0"/>
        <v/>
      </c>
      <c r="F4" s="24"/>
      <c r="G4" s="24"/>
      <c r="H4" s="25" t="str">
        <f t="shared" si="1"/>
        <v/>
      </c>
      <c r="I4" s="24">
        <f t="shared" ref="I4:J18" si="4">C4+F4</f>
        <v>0</v>
      </c>
      <c r="J4" s="24">
        <f t="shared" si="4"/>
        <v>0</v>
      </c>
      <c r="K4" s="26" t="str">
        <f t="shared" si="2"/>
        <v/>
      </c>
      <c r="L4" s="27">
        <f>B4+'８月'!L4</f>
        <v>3</v>
      </c>
      <c r="M4" s="28">
        <f>I4+'８月'!M4</f>
        <v>24539</v>
      </c>
      <c r="N4" s="28">
        <f>J4+'８月'!N4</f>
        <v>24038</v>
      </c>
      <c r="O4" s="25">
        <f>IF(ISERROR(N4/M4),"",N4/M4)</f>
        <v>0.97958352011084393</v>
      </c>
      <c r="P4" s="103">
        <f t="shared" si="3"/>
        <v>0.99875353166029579</v>
      </c>
      <c r="Q4" s="95">
        <f>R4+'８月'!Q4</f>
        <v>24068</v>
      </c>
      <c r="R4" s="95">
        <v>6792</v>
      </c>
    </row>
    <row r="5" spans="1:18" s="30" customFormat="1" ht="30.75" customHeight="1" x14ac:dyDescent="0.15">
      <c r="A5" s="100" t="s">
        <v>39</v>
      </c>
      <c r="B5" s="23"/>
      <c r="C5" s="24"/>
      <c r="D5" s="24"/>
      <c r="E5" s="25" t="str">
        <f t="shared" si="0"/>
        <v/>
      </c>
      <c r="F5" s="24"/>
      <c r="G5" s="24"/>
      <c r="H5" s="25" t="str">
        <f t="shared" si="1"/>
        <v/>
      </c>
      <c r="I5" s="24">
        <f t="shared" si="4"/>
        <v>0</v>
      </c>
      <c r="J5" s="24">
        <f t="shared" si="4"/>
        <v>0</v>
      </c>
      <c r="K5" s="26" t="str">
        <f t="shared" si="2"/>
        <v/>
      </c>
      <c r="L5" s="27">
        <f>B5+'８月'!L5</f>
        <v>0</v>
      </c>
      <c r="M5" s="28">
        <f>I5+'８月'!M5</f>
        <v>0</v>
      </c>
      <c r="N5" s="28">
        <f>J5+'８月'!N5</f>
        <v>0</v>
      </c>
      <c r="O5" s="25" t="str">
        <f t="shared" ref="O5:O18" si="5">IF(ISERROR(N5/M5),"",N5/M5)</f>
        <v/>
      </c>
      <c r="P5" s="103" t="str">
        <f t="shared" si="3"/>
        <v/>
      </c>
      <c r="Q5" s="95">
        <f>R5+'８月'!Q5</f>
        <v>0</v>
      </c>
      <c r="R5" s="95">
        <v>0</v>
      </c>
    </row>
    <row r="6" spans="1:18" s="30" customFormat="1" ht="30.75" customHeight="1" x14ac:dyDescent="0.15">
      <c r="A6" s="100" t="s">
        <v>2</v>
      </c>
      <c r="B6" s="23"/>
      <c r="C6" s="24"/>
      <c r="D6" s="24"/>
      <c r="E6" s="25" t="str">
        <f t="shared" si="0"/>
        <v/>
      </c>
      <c r="F6" s="24"/>
      <c r="G6" s="24"/>
      <c r="H6" s="25" t="str">
        <f t="shared" si="1"/>
        <v/>
      </c>
      <c r="I6" s="24">
        <f t="shared" si="4"/>
        <v>0</v>
      </c>
      <c r="J6" s="24">
        <f t="shared" si="4"/>
        <v>0</v>
      </c>
      <c r="K6" s="26" t="str">
        <f t="shared" si="2"/>
        <v/>
      </c>
      <c r="L6" s="27">
        <f>B6+'８月'!L6</f>
        <v>1</v>
      </c>
      <c r="M6" s="28">
        <f>I6+'８月'!M6</f>
        <v>15387</v>
      </c>
      <c r="N6" s="28">
        <f>J6+'８月'!N6</f>
        <v>14982</v>
      </c>
      <c r="O6" s="25">
        <f t="shared" si="5"/>
        <v>0.9736790797426399</v>
      </c>
      <c r="P6" s="103">
        <f t="shared" si="3"/>
        <v>0.70726525987820421</v>
      </c>
      <c r="Q6" s="95">
        <f>R6+'８月'!Q6</f>
        <v>21183</v>
      </c>
      <c r="R6" s="95">
        <v>7795</v>
      </c>
    </row>
    <row r="7" spans="1:18" s="30" customFormat="1" ht="30.75" customHeight="1" x14ac:dyDescent="0.15">
      <c r="A7" s="100" t="s">
        <v>3</v>
      </c>
      <c r="B7" s="23"/>
      <c r="C7" s="24"/>
      <c r="D7" s="24"/>
      <c r="E7" s="25" t="str">
        <f t="shared" si="0"/>
        <v/>
      </c>
      <c r="F7" s="24"/>
      <c r="G7" s="24"/>
      <c r="H7" s="25" t="str">
        <f t="shared" si="1"/>
        <v/>
      </c>
      <c r="I7" s="24">
        <f t="shared" si="4"/>
        <v>0</v>
      </c>
      <c r="J7" s="24">
        <f t="shared" si="4"/>
        <v>0</v>
      </c>
      <c r="K7" s="26" t="str">
        <f t="shared" si="2"/>
        <v/>
      </c>
      <c r="L7" s="27">
        <f>B7+'８月'!L7</f>
        <v>2</v>
      </c>
      <c r="M7" s="28">
        <f>I7+'８月'!M7</f>
        <v>2996</v>
      </c>
      <c r="N7" s="28">
        <f>J7+'８月'!N7</f>
        <v>2850</v>
      </c>
      <c r="O7" s="25">
        <f t="shared" si="5"/>
        <v>0.95126835781041386</v>
      </c>
      <c r="P7" s="103">
        <f t="shared" si="3"/>
        <v>0.68410945751320207</v>
      </c>
      <c r="Q7" s="95">
        <f>R7+'８月'!Q7</f>
        <v>4166</v>
      </c>
      <c r="R7" s="95">
        <v>0</v>
      </c>
    </row>
    <row r="8" spans="1:18" s="30" customFormat="1" ht="30.75" customHeight="1" x14ac:dyDescent="0.15">
      <c r="A8" s="100" t="s">
        <v>27</v>
      </c>
      <c r="B8" s="23"/>
      <c r="C8" s="24"/>
      <c r="D8" s="24"/>
      <c r="E8" s="25" t="str">
        <f t="shared" si="0"/>
        <v/>
      </c>
      <c r="F8" s="24"/>
      <c r="G8" s="24"/>
      <c r="H8" s="25" t="str">
        <f t="shared" si="1"/>
        <v/>
      </c>
      <c r="I8" s="24">
        <f t="shared" si="4"/>
        <v>0</v>
      </c>
      <c r="J8" s="24">
        <f t="shared" si="4"/>
        <v>0</v>
      </c>
      <c r="K8" s="26" t="str">
        <f t="shared" si="2"/>
        <v/>
      </c>
      <c r="L8" s="27">
        <f>B8+'８月'!L8</f>
        <v>0</v>
      </c>
      <c r="M8" s="28">
        <f>I8+'８月'!M8</f>
        <v>0</v>
      </c>
      <c r="N8" s="28">
        <f>J8+'８月'!N8</f>
        <v>0</v>
      </c>
      <c r="O8" s="25" t="str">
        <f t="shared" si="5"/>
        <v/>
      </c>
      <c r="P8" s="103" t="str">
        <f t="shared" si="3"/>
        <v/>
      </c>
      <c r="Q8" s="95">
        <f>R8+'８月'!Q8</f>
        <v>0</v>
      </c>
      <c r="R8" s="95">
        <v>0</v>
      </c>
    </row>
    <row r="9" spans="1:18" s="30" customFormat="1" ht="30.75" customHeight="1" x14ac:dyDescent="0.15">
      <c r="A9" s="100" t="s">
        <v>28</v>
      </c>
      <c r="B9" s="23"/>
      <c r="C9" s="24"/>
      <c r="D9" s="24"/>
      <c r="E9" s="25" t="str">
        <f>IF(ISERROR(D9/C9),"",D9/C9)</f>
        <v/>
      </c>
      <c r="F9" s="24"/>
      <c r="G9" s="24"/>
      <c r="H9" s="25" t="str">
        <f>IF(ISERROR(G9/F9),"",G9/F9)</f>
        <v/>
      </c>
      <c r="I9" s="24">
        <f t="shared" si="4"/>
        <v>0</v>
      </c>
      <c r="J9" s="24">
        <f t="shared" si="4"/>
        <v>0</v>
      </c>
      <c r="K9" s="26" t="str">
        <f>IF(ISERROR(J9/I9),"",J9/I9)</f>
        <v/>
      </c>
      <c r="L9" s="27">
        <f>B9+'８月'!L9</f>
        <v>0</v>
      </c>
      <c r="M9" s="28">
        <f>I9+'８月'!M9</f>
        <v>0</v>
      </c>
      <c r="N9" s="28">
        <f>J9+'８月'!N9</f>
        <v>0</v>
      </c>
      <c r="O9" s="25" t="str">
        <f t="shared" si="5"/>
        <v/>
      </c>
      <c r="P9" s="103" t="str">
        <f t="shared" si="3"/>
        <v/>
      </c>
      <c r="Q9" s="95">
        <f>R9+'８月'!Q9</f>
        <v>0</v>
      </c>
      <c r="R9" s="95">
        <v>0</v>
      </c>
    </row>
    <row r="10" spans="1:18" s="30" customFormat="1" ht="30.75" customHeight="1" x14ac:dyDescent="0.15">
      <c r="A10" s="100" t="s">
        <v>4</v>
      </c>
      <c r="B10" s="23"/>
      <c r="C10" s="24"/>
      <c r="D10" s="24"/>
      <c r="E10" s="25" t="str">
        <f t="shared" si="0"/>
        <v/>
      </c>
      <c r="F10" s="24"/>
      <c r="G10" s="24"/>
      <c r="H10" s="25" t="str">
        <f t="shared" si="1"/>
        <v/>
      </c>
      <c r="I10" s="24">
        <f t="shared" si="4"/>
        <v>0</v>
      </c>
      <c r="J10" s="24">
        <f t="shared" si="4"/>
        <v>0</v>
      </c>
      <c r="K10" s="26" t="str">
        <f t="shared" si="2"/>
        <v/>
      </c>
      <c r="L10" s="27">
        <f>B10+'８月'!L10</f>
        <v>0</v>
      </c>
      <c r="M10" s="28">
        <f>I10+'８月'!M10</f>
        <v>0</v>
      </c>
      <c r="N10" s="28">
        <f>J10+'８月'!N10</f>
        <v>0</v>
      </c>
      <c r="O10" s="25" t="str">
        <f t="shared" si="5"/>
        <v/>
      </c>
      <c r="P10" s="103">
        <f t="shared" si="3"/>
        <v>0</v>
      </c>
      <c r="Q10" s="95">
        <f>R10+'８月'!Q10</f>
        <v>9329</v>
      </c>
      <c r="R10" s="95">
        <v>9329</v>
      </c>
    </row>
    <row r="11" spans="1:18" s="30" customFormat="1" ht="30.75" customHeight="1" x14ac:dyDescent="0.15">
      <c r="A11" s="100" t="s">
        <v>5</v>
      </c>
      <c r="B11" s="23"/>
      <c r="C11" s="24"/>
      <c r="D11" s="24"/>
      <c r="E11" s="25" t="str">
        <f t="shared" si="0"/>
        <v/>
      </c>
      <c r="F11" s="24"/>
      <c r="G11" s="24"/>
      <c r="H11" s="25" t="str">
        <f t="shared" si="1"/>
        <v/>
      </c>
      <c r="I11" s="24">
        <f t="shared" si="4"/>
        <v>0</v>
      </c>
      <c r="J11" s="24">
        <f t="shared" si="4"/>
        <v>0</v>
      </c>
      <c r="K11" s="26" t="str">
        <f t="shared" si="2"/>
        <v/>
      </c>
      <c r="L11" s="27">
        <f>B11+'８月'!L11</f>
        <v>0</v>
      </c>
      <c r="M11" s="28">
        <f>I11+'８月'!M11</f>
        <v>0</v>
      </c>
      <c r="N11" s="28">
        <f>J11+'８月'!N11</f>
        <v>0</v>
      </c>
      <c r="O11" s="25" t="str">
        <f t="shared" si="5"/>
        <v/>
      </c>
      <c r="P11" s="103" t="str">
        <f t="shared" si="3"/>
        <v/>
      </c>
      <c r="Q11" s="95">
        <f>R11+'８月'!Q11</f>
        <v>0</v>
      </c>
      <c r="R11" s="95">
        <v>0</v>
      </c>
    </row>
    <row r="12" spans="1:18" s="30" customFormat="1" ht="30.75" customHeight="1" x14ac:dyDescent="0.15">
      <c r="A12" s="100" t="s">
        <v>6</v>
      </c>
      <c r="B12" s="23"/>
      <c r="C12" s="24"/>
      <c r="D12" s="24"/>
      <c r="E12" s="25" t="str">
        <f t="shared" si="0"/>
        <v/>
      </c>
      <c r="F12" s="24"/>
      <c r="G12" s="24"/>
      <c r="H12" s="25" t="str">
        <f t="shared" si="1"/>
        <v/>
      </c>
      <c r="I12" s="24">
        <f t="shared" si="4"/>
        <v>0</v>
      </c>
      <c r="J12" s="24">
        <f t="shared" si="4"/>
        <v>0</v>
      </c>
      <c r="K12" s="26" t="str">
        <f t="shared" si="2"/>
        <v/>
      </c>
      <c r="L12" s="27">
        <f>B12+'８月'!L12</f>
        <v>0</v>
      </c>
      <c r="M12" s="28">
        <f>I12+'８月'!M12</f>
        <v>0</v>
      </c>
      <c r="N12" s="28">
        <f>J12+'８月'!N12</f>
        <v>0</v>
      </c>
      <c r="O12" s="25" t="str">
        <f t="shared" si="5"/>
        <v/>
      </c>
      <c r="P12" s="103" t="str">
        <f t="shared" si="3"/>
        <v/>
      </c>
      <c r="Q12" s="95">
        <f>R12+'８月'!Q12</f>
        <v>0</v>
      </c>
      <c r="R12" s="95">
        <v>0</v>
      </c>
    </row>
    <row r="13" spans="1:18" s="30" customFormat="1" ht="30.75" customHeight="1" x14ac:dyDescent="0.15">
      <c r="A13" s="100" t="s">
        <v>26</v>
      </c>
      <c r="B13" s="23"/>
      <c r="C13" s="24"/>
      <c r="D13" s="24"/>
      <c r="E13" s="25" t="str">
        <f t="shared" si="0"/>
        <v/>
      </c>
      <c r="F13" s="24"/>
      <c r="G13" s="24"/>
      <c r="H13" s="25" t="str">
        <f t="shared" si="1"/>
        <v/>
      </c>
      <c r="I13" s="24">
        <f t="shared" si="4"/>
        <v>0</v>
      </c>
      <c r="J13" s="24">
        <f t="shared" si="4"/>
        <v>0</v>
      </c>
      <c r="K13" s="26" t="str">
        <f t="shared" si="2"/>
        <v/>
      </c>
      <c r="L13" s="27">
        <f>B13+'８月'!L13</f>
        <v>1</v>
      </c>
      <c r="M13" s="28">
        <f>I13+'８月'!M13</f>
        <v>25487</v>
      </c>
      <c r="N13" s="28">
        <f>J13+'８月'!N13</f>
        <v>24670</v>
      </c>
      <c r="O13" s="25">
        <f t="shared" si="5"/>
        <v>0.9679444422646839</v>
      </c>
      <c r="P13" s="103">
        <f t="shared" si="3"/>
        <v>0.3221888468068434</v>
      </c>
      <c r="Q13" s="95">
        <f>R13+'８月'!Q13</f>
        <v>76570</v>
      </c>
      <c r="R13" s="95">
        <v>23133</v>
      </c>
    </row>
    <row r="14" spans="1:18" s="30" customFormat="1" ht="30.75" customHeight="1" x14ac:dyDescent="0.15">
      <c r="A14" s="100" t="s">
        <v>7</v>
      </c>
      <c r="B14" s="23"/>
      <c r="C14" s="24"/>
      <c r="D14" s="24"/>
      <c r="E14" s="25" t="str">
        <f t="shared" si="0"/>
        <v/>
      </c>
      <c r="F14" s="24"/>
      <c r="G14" s="24"/>
      <c r="H14" s="25" t="str">
        <f t="shared" si="1"/>
        <v/>
      </c>
      <c r="I14" s="24">
        <f t="shared" si="4"/>
        <v>0</v>
      </c>
      <c r="J14" s="24">
        <f t="shared" si="4"/>
        <v>0</v>
      </c>
      <c r="K14" s="26" t="str">
        <f t="shared" si="2"/>
        <v/>
      </c>
      <c r="L14" s="27">
        <f>B14+'８月'!L14</f>
        <v>1</v>
      </c>
      <c r="M14" s="28">
        <f>I14+'８月'!M14</f>
        <v>5715</v>
      </c>
      <c r="N14" s="28">
        <f>J14+'８月'!N14</f>
        <v>3697</v>
      </c>
      <c r="O14" s="25">
        <f t="shared" si="5"/>
        <v>0.64689413823272091</v>
      </c>
      <c r="P14" s="103">
        <f t="shared" si="3"/>
        <v>0.35263258298359407</v>
      </c>
      <c r="Q14" s="95">
        <f>R14+'８月'!Q14</f>
        <v>10484</v>
      </c>
      <c r="R14" s="95">
        <v>0</v>
      </c>
    </row>
    <row r="15" spans="1:18" s="30" customFormat="1" ht="30.75" customHeight="1" x14ac:dyDescent="0.15">
      <c r="A15" s="100" t="s">
        <v>8</v>
      </c>
      <c r="B15" s="23"/>
      <c r="C15" s="24"/>
      <c r="D15" s="24"/>
      <c r="E15" s="25" t="str">
        <f t="shared" si="0"/>
        <v/>
      </c>
      <c r="F15" s="24"/>
      <c r="G15" s="24"/>
      <c r="H15" s="25" t="str">
        <f t="shared" si="1"/>
        <v/>
      </c>
      <c r="I15" s="24">
        <f t="shared" si="4"/>
        <v>0</v>
      </c>
      <c r="J15" s="24">
        <f t="shared" si="4"/>
        <v>0</v>
      </c>
      <c r="K15" s="26" t="str">
        <f t="shared" si="2"/>
        <v/>
      </c>
      <c r="L15" s="27">
        <f>B15+'８月'!L15</f>
        <v>0</v>
      </c>
      <c r="M15" s="28">
        <f>I15+'８月'!M15</f>
        <v>0</v>
      </c>
      <c r="N15" s="28">
        <f>J15+'８月'!N15</f>
        <v>0</v>
      </c>
      <c r="O15" s="25" t="str">
        <f t="shared" si="5"/>
        <v/>
      </c>
      <c r="P15" s="103" t="str">
        <f t="shared" si="3"/>
        <v/>
      </c>
      <c r="Q15" s="95">
        <f>R15+'８月'!Q15</f>
        <v>0</v>
      </c>
      <c r="R15" s="95">
        <v>0</v>
      </c>
    </row>
    <row r="16" spans="1:18" s="30" customFormat="1" ht="30.75" customHeight="1" x14ac:dyDescent="0.15">
      <c r="A16" s="100" t="s">
        <v>9</v>
      </c>
      <c r="B16" s="23"/>
      <c r="C16" s="24"/>
      <c r="D16" s="24"/>
      <c r="E16" s="25" t="str">
        <f t="shared" si="0"/>
        <v/>
      </c>
      <c r="F16" s="24"/>
      <c r="G16" s="24"/>
      <c r="H16" s="25" t="str">
        <f t="shared" si="1"/>
        <v/>
      </c>
      <c r="I16" s="24">
        <f t="shared" si="4"/>
        <v>0</v>
      </c>
      <c r="J16" s="24">
        <f t="shared" si="4"/>
        <v>0</v>
      </c>
      <c r="K16" s="26" t="str">
        <f t="shared" si="2"/>
        <v/>
      </c>
      <c r="L16" s="27">
        <f>B16+'８月'!L16</f>
        <v>0</v>
      </c>
      <c r="M16" s="28">
        <f>I16+'８月'!M16</f>
        <v>0</v>
      </c>
      <c r="N16" s="28">
        <f>J16+'８月'!N16</f>
        <v>0</v>
      </c>
      <c r="O16" s="25" t="str">
        <f t="shared" si="5"/>
        <v/>
      </c>
      <c r="P16" s="103" t="str">
        <f t="shared" si="3"/>
        <v/>
      </c>
      <c r="Q16" s="95">
        <f>R16+'８月'!Q16</f>
        <v>0</v>
      </c>
      <c r="R16" s="95">
        <v>0</v>
      </c>
    </row>
    <row r="17" spans="1:30" s="30" customFormat="1" ht="30.75" customHeight="1" x14ac:dyDescent="0.15">
      <c r="A17" s="100" t="s">
        <v>10</v>
      </c>
      <c r="B17" s="23"/>
      <c r="C17" s="24"/>
      <c r="D17" s="24"/>
      <c r="E17" s="25" t="str">
        <f t="shared" si="0"/>
        <v/>
      </c>
      <c r="F17" s="24"/>
      <c r="G17" s="24"/>
      <c r="H17" s="25" t="str">
        <f t="shared" si="1"/>
        <v/>
      </c>
      <c r="I17" s="24">
        <f t="shared" si="4"/>
        <v>0</v>
      </c>
      <c r="J17" s="24">
        <f t="shared" si="4"/>
        <v>0</v>
      </c>
      <c r="K17" s="26" t="str">
        <f t="shared" si="2"/>
        <v/>
      </c>
      <c r="L17" s="27">
        <f>B17+'８月'!L17</f>
        <v>1</v>
      </c>
      <c r="M17" s="28">
        <f>I17+'８月'!M17</f>
        <v>17740</v>
      </c>
      <c r="N17" s="28">
        <f>J17+'８月'!N17</f>
        <v>16826</v>
      </c>
      <c r="O17" s="25">
        <f t="shared" si="5"/>
        <v>0.94847801578354007</v>
      </c>
      <c r="P17" s="103">
        <f t="shared" si="3"/>
        <v>1.0377451585049957</v>
      </c>
      <c r="Q17" s="95">
        <f>R17+'８月'!Q17</f>
        <v>16214</v>
      </c>
      <c r="R17" s="95">
        <v>0</v>
      </c>
    </row>
    <row r="18" spans="1:30" ht="30.75" customHeight="1" thickBot="1" x14ac:dyDescent="0.2">
      <c r="A18" s="101" t="s">
        <v>11</v>
      </c>
      <c r="B18" s="32"/>
      <c r="C18" s="33"/>
      <c r="D18" s="33"/>
      <c r="E18" s="33" t="str">
        <f t="shared" si="0"/>
        <v/>
      </c>
      <c r="F18" s="33"/>
      <c r="G18" s="33"/>
      <c r="H18" s="74" t="str">
        <f t="shared" si="1"/>
        <v/>
      </c>
      <c r="I18" s="33">
        <f t="shared" si="4"/>
        <v>0</v>
      </c>
      <c r="J18" s="33">
        <f t="shared" si="4"/>
        <v>0</v>
      </c>
      <c r="K18" s="82" t="str">
        <f t="shared" si="2"/>
        <v/>
      </c>
      <c r="L18" s="27">
        <f>B18+'８月'!L18</f>
        <v>0</v>
      </c>
      <c r="M18" s="28">
        <f>I18+'８月'!M18</f>
        <v>0</v>
      </c>
      <c r="N18" s="28">
        <f>J18+'８月'!N18</f>
        <v>0</v>
      </c>
      <c r="O18" s="74" t="str">
        <f t="shared" si="5"/>
        <v/>
      </c>
      <c r="P18" s="108" t="str">
        <f t="shared" si="3"/>
        <v/>
      </c>
      <c r="Q18" s="95">
        <f>R18+'８月'!Q18</f>
        <v>0</v>
      </c>
      <c r="R18" s="95">
        <v>0</v>
      </c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</row>
    <row r="19" spans="1:30" ht="30.75" customHeight="1" thickTop="1" x14ac:dyDescent="0.15">
      <c r="A19" s="35" t="s">
        <v>15</v>
      </c>
      <c r="B19" s="36">
        <f>SUM(B3:B18)</f>
        <v>0</v>
      </c>
      <c r="C19" s="37">
        <f>SUM(C3:C18)</f>
        <v>0</v>
      </c>
      <c r="D19" s="37">
        <f>SUM(D3:D18)</f>
        <v>0</v>
      </c>
      <c r="E19" s="25" t="str">
        <f>IF(ISERROR(D19/C19),"",D19/C19)</f>
        <v/>
      </c>
      <c r="F19" s="37">
        <f>SUM(F3:F18)</f>
        <v>0</v>
      </c>
      <c r="G19" s="37">
        <f>SUM(G3:G18)</f>
        <v>0</v>
      </c>
      <c r="H19" s="79" t="str">
        <f>IF(ISERROR(G19/F19),"",G19/F19)</f>
        <v/>
      </c>
      <c r="I19" s="37">
        <f>SUM(I3:I18)</f>
        <v>0</v>
      </c>
      <c r="J19" s="37">
        <f>SUM(J3:J18)</f>
        <v>0</v>
      </c>
      <c r="K19" s="26" t="str">
        <f t="shared" si="2"/>
        <v/>
      </c>
      <c r="L19" s="38"/>
      <c r="M19" s="39"/>
      <c r="N19" s="39"/>
      <c r="O19" s="80"/>
      <c r="P19" s="40"/>
      <c r="Q19" s="95">
        <f>SUM(Q3:Q18)</f>
        <v>247041</v>
      </c>
      <c r="R19" s="95">
        <f>SUM(R3:R18)</f>
        <v>47049</v>
      </c>
    </row>
    <row r="20" spans="1:30" s="55" customFormat="1" ht="30.75" customHeight="1" x14ac:dyDescent="0.15">
      <c r="A20" s="41" t="s">
        <v>23</v>
      </c>
      <c r="B20" s="42">
        <v>6</v>
      </c>
      <c r="C20" s="43">
        <v>0</v>
      </c>
      <c r="D20" s="112">
        <v>0</v>
      </c>
      <c r="E20" s="111" t="s">
        <v>40</v>
      </c>
      <c r="F20" s="112">
        <v>49448</v>
      </c>
      <c r="G20" s="112">
        <v>47049</v>
      </c>
      <c r="H20" s="113">
        <v>0.95148438763954057</v>
      </c>
      <c r="I20" s="43">
        <v>49448</v>
      </c>
      <c r="J20" s="43">
        <v>47049</v>
      </c>
      <c r="K20" s="109">
        <v>0.95148438763954057</v>
      </c>
      <c r="L20" s="45"/>
      <c r="M20" s="46"/>
      <c r="N20" s="46"/>
      <c r="O20" s="81"/>
      <c r="P20" s="47"/>
      <c r="Q20" s="73"/>
      <c r="R20" s="73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</row>
    <row r="21" spans="1:30" ht="30.75" customHeight="1" thickBot="1" x14ac:dyDescent="0.2">
      <c r="A21" s="48" t="s">
        <v>33</v>
      </c>
      <c r="B21" s="34">
        <f t="shared" ref="B21:C21" si="6">IFERROR(B19/B20,"")</f>
        <v>0</v>
      </c>
      <c r="C21" s="34" t="str">
        <f t="shared" si="6"/>
        <v/>
      </c>
      <c r="D21" s="34" t="str">
        <f>IFERROR(D19/D20,"")</f>
        <v/>
      </c>
      <c r="E21" s="107"/>
      <c r="F21" s="104">
        <f>IFERROR(F19/F20,"")</f>
        <v>0</v>
      </c>
      <c r="G21" s="104">
        <f>IFERROR(G19/G20,"")</f>
        <v>0</v>
      </c>
      <c r="H21" s="107"/>
      <c r="I21" s="104">
        <f>IFERROR(I19/I20,"")</f>
        <v>0</v>
      </c>
      <c r="J21" s="104">
        <f>IFERROR(J19/J20,"")</f>
        <v>0</v>
      </c>
      <c r="K21" s="50"/>
      <c r="L21" s="51"/>
      <c r="M21" s="52"/>
      <c r="N21" s="52"/>
      <c r="O21" s="81"/>
      <c r="P21" s="78"/>
      <c r="S21" s="55"/>
      <c r="T21" s="55"/>
      <c r="U21" s="55"/>
      <c r="V21" s="55"/>
      <c r="W21" s="55"/>
      <c r="X21" s="55"/>
      <c r="Y21" s="55"/>
      <c r="Z21" s="55"/>
      <c r="AA21" s="55"/>
      <c r="AB21" s="55"/>
      <c r="AC21" s="55"/>
      <c r="AD21" s="55"/>
    </row>
    <row r="22" spans="1:30" ht="30.75" customHeight="1" x14ac:dyDescent="0.15">
      <c r="A22" s="56" t="s">
        <v>16</v>
      </c>
      <c r="B22" s="57">
        <f>B19+'８月'!B22</f>
        <v>10</v>
      </c>
      <c r="C22" s="58">
        <f>C19+'８月'!C22</f>
        <v>13903</v>
      </c>
      <c r="D22" s="58">
        <f>D19+'８月'!D22</f>
        <v>13598</v>
      </c>
      <c r="E22" s="59">
        <f>IF(ISERROR(D22/C22),"  ",(D22/C22))</f>
        <v>0.97806228871466594</v>
      </c>
      <c r="F22" s="58">
        <f>F19+'８月'!F22</f>
        <v>100899</v>
      </c>
      <c r="G22" s="58">
        <f>G19+'８月'!G22</f>
        <v>95793</v>
      </c>
      <c r="H22" s="59">
        <f>IF(ISERROR(G22/F22),"  ",(G22/F22))</f>
        <v>0.94939493949394937</v>
      </c>
      <c r="I22" s="60"/>
      <c r="J22" s="61"/>
      <c r="K22" s="62"/>
      <c r="L22" s="88">
        <f>SUM(L3:L18)</f>
        <v>10</v>
      </c>
      <c r="M22" s="58">
        <f>SUM(M3:M18)</f>
        <v>114802</v>
      </c>
      <c r="N22" s="58">
        <f>SUM(N3:N18)</f>
        <v>109391</v>
      </c>
      <c r="O22" s="87">
        <f>IF(ISERROR(N22/M22),"",N22/M22)</f>
        <v>0.95286667479660636</v>
      </c>
      <c r="P22" s="102">
        <f>IF(ISERROR(N22/Q19),"  ",(N22/Q19))</f>
        <v>0.4428050404588712</v>
      </c>
    </row>
    <row r="23" spans="1:30" s="55" customFormat="1" ht="30.75" customHeight="1" x14ac:dyDescent="0.15">
      <c r="A23" s="41" t="s">
        <v>24</v>
      </c>
      <c r="B23" s="42">
        <f>B20+'８月'!B23</f>
        <v>23</v>
      </c>
      <c r="C23" s="116">
        <f>C20+'８月'!C23</f>
        <v>63911</v>
      </c>
      <c r="D23" s="116">
        <f>D20+'８月'!D23</f>
        <v>60246</v>
      </c>
      <c r="E23" s="44">
        <f>IF(ISERROR(D23/C23),"",D23/C23)</f>
        <v>0.94265462909358322</v>
      </c>
      <c r="F23" s="43">
        <f>F20+'８月'!F23</f>
        <v>194048</v>
      </c>
      <c r="G23" s="43">
        <f>G20+'８月'!G23</f>
        <v>186795</v>
      </c>
      <c r="H23" s="111">
        <f>IF(ISERROR(G23/F23),"  ",(G23/F23))</f>
        <v>0.96262265006596304</v>
      </c>
      <c r="I23" s="63"/>
      <c r="J23" s="64"/>
      <c r="K23" s="65"/>
      <c r="L23" s="89">
        <f>B23</f>
        <v>23</v>
      </c>
      <c r="M23" s="90">
        <f>C23+F23</f>
        <v>257959</v>
      </c>
      <c r="N23" s="90">
        <f>D23+G23</f>
        <v>247041</v>
      </c>
      <c r="O23" s="66">
        <f>IF(ISERROR(N23/M23),"",N23/M23)</f>
        <v>0.95767544454738929</v>
      </c>
      <c r="P23" s="85"/>
      <c r="Q23" s="73"/>
      <c r="R23" s="73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</row>
    <row r="24" spans="1:30" ht="30.75" customHeight="1" thickBot="1" x14ac:dyDescent="0.2">
      <c r="A24" s="67" t="s">
        <v>30</v>
      </c>
      <c r="B24" s="68">
        <f t="shared" ref="B24:C24" si="7">IFERROR(B22/B23,"")</f>
        <v>0.43478260869565216</v>
      </c>
      <c r="C24" s="68">
        <f t="shared" si="7"/>
        <v>0.21753688723380951</v>
      </c>
      <c r="D24" s="110">
        <f>IFERROR(D22/D23,"")</f>
        <v>0.2257079308169837</v>
      </c>
      <c r="E24" s="107"/>
      <c r="F24" s="106">
        <f>IFERROR(F22/F23,"")</f>
        <v>0.51996928594986802</v>
      </c>
      <c r="G24" s="106">
        <f>IFERROR(G22/G23,"")</f>
        <v>0.51282421906367948</v>
      </c>
      <c r="H24" s="49"/>
      <c r="I24" s="69"/>
      <c r="J24" s="52"/>
      <c r="K24" s="70"/>
      <c r="L24" s="106">
        <f>IFERROR(L22/L23,"")</f>
        <v>0.43478260869565216</v>
      </c>
      <c r="M24" s="106">
        <f t="shared" ref="M24:N24" si="8">IFERROR(M22/M23,"")</f>
        <v>0.44503971561372158</v>
      </c>
      <c r="N24" s="106">
        <f t="shared" si="8"/>
        <v>0.4428050404588712</v>
      </c>
      <c r="O24" s="71"/>
      <c r="P24" s="72"/>
      <c r="S24" s="55"/>
      <c r="T24" s="55"/>
      <c r="U24" s="55"/>
      <c r="V24" s="55"/>
      <c r="W24" s="55"/>
      <c r="X24" s="55"/>
      <c r="Y24" s="55"/>
      <c r="Z24" s="55"/>
      <c r="AA24" s="55"/>
      <c r="AB24" s="55"/>
      <c r="AC24" s="55"/>
      <c r="AD24" s="55"/>
    </row>
  </sheetData>
  <phoneticPr fontId="2"/>
  <pageMargins left="0.39370078740157483" right="0.39370078740157483" top="0.98425196850393704" bottom="0.98425196850393704" header="0.51181102362204722" footer="0.51181102362204722"/>
  <pageSetup paperSize="9" scale="67" orientation="landscape" r:id="rId1"/>
  <headerFooter alignWithMargins="0">
    <oddHeader>&amp;C令和８年&amp;A</oddHeader>
    <oddFooter>&amp;F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7</vt:i4>
      </vt:variant>
    </vt:vector>
  </HeadingPairs>
  <TitlesOfParts>
    <vt:vector size="19" baseType="lpstr">
      <vt:lpstr>１月</vt:lpstr>
      <vt:lpstr>２月</vt:lpstr>
      <vt:lpstr>３月</vt:lpstr>
      <vt:lpstr>４月</vt:lpstr>
      <vt:lpstr>５月</vt:lpstr>
      <vt:lpstr>６月</vt:lpstr>
      <vt:lpstr>７月</vt:lpstr>
      <vt:lpstr>８月</vt:lpstr>
      <vt:lpstr>９月</vt:lpstr>
      <vt:lpstr>１０月</vt:lpstr>
      <vt:lpstr>１１月</vt:lpstr>
      <vt:lpstr>１２月</vt:lpstr>
      <vt:lpstr>'１１月'!Print_Area</vt:lpstr>
      <vt:lpstr>'１月'!Print_Area</vt:lpstr>
      <vt:lpstr>'３月'!Print_Area</vt:lpstr>
      <vt:lpstr>'４月'!Print_Area</vt:lpstr>
      <vt:lpstr>'６月'!Print_Area</vt:lpstr>
      <vt:lpstr>'７月'!Print_Area</vt:lpstr>
      <vt:lpstr>'９月'!Print_Area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2021-05-16T05:09:21Z</dcterms:created>
  <dcterms:modified xsi:type="dcterms:W3CDTF">2026-05-11T12:22:28Z</dcterms:modified>
</cp:coreProperties>
</file>