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9C5894DB-8746-400B-A5C5-0D08CBD5B12B}" xr6:coauthVersionLast="47" xr6:coauthVersionMax="47" xr10:uidLastSave="{00000000-0000-0000-0000-000000000000}"/>
  <bookViews>
    <workbookView xWindow="28680" yWindow="-120" windowWidth="29040" windowHeight="15720" tabRatio="680" activeTab="3" xr2:uid="{00000000-000D-0000-FFFF-FFFF00000000}"/>
  </bookViews>
  <sheets>
    <sheet name="１月" sheetId="1" r:id="rId1"/>
    <sheet name="２月" sheetId="20" r:id="rId2"/>
    <sheet name="３月" sheetId="21" r:id="rId3"/>
    <sheet name="４月" sheetId="22" r:id="rId4"/>
    <sheet name="５月" sheetId="23" r:id="rId5"/>
    <sheet name="６月" sheetId="24" r:id="rId6"/>
    <sheet name="７月" sheetId="25" r:id="rId7"/>
    <sheet name="８月" sheetId="26" r:id="rId8"/>
    <sheet name="９月" sheetId="27" r:id="rId9"/>
    <sheet name="１０月" sheetId="28" r:id="rId10"/>
    <sheet name="１１月" sheetId="29" r:id="rId11"/>
    <sheet name="１２月" sheetId="30" r:id="rId12"/>
    <sheet name="累計" sheetId="19" r:id="rId13"/>
  </sheets>
  <definedNames>
    <definedName name="_xlnm.Print_Area" localSheetId="9">'１０月'!$A$1:$N$53</definedName>
    <definedName name="_xlnm.Print_Area" localSheetId="10">'１１月'!$A$1:$N$53</definedName>
    <definedName name="_xlnm.Print_Area" localSheetId="11">'１２月'!$A$1:$N$53</definedName>
    <definedName name="_xlnm.Print_Area" localSheetId="0">'１月'!$A$1:$N$53</definedName>
    <definedName name="_xlnm.Print_Area" localSheetId="1">'２月'!$A$1:$N$53</definedName>
    <definedName name="_xlnm.Print_Area" localSheetId="2">'３月'!$A$1:$N$53</definedName>
    <definedName name="_xlnm.Print_Area" localSheetId="3">'４月'!$A$1:$N$53</definedName>
    <definedName name="_xlnm.Print_Area" localSheetId="4">'５月'!$A$1:$N$53</definedName>
    <definedName name="_xlnm.Print_Area" localSheetId="5">'６月'!$A$1:$N$53</definedName>
    <definedName name="_xlnm.Print_Area" localSheetId="6">'７月'!$A$1:$N$53</definedName>
    <definedName name="_xlnm.Print_Area" localSheetId="7">'８月'!$A$1:$N$53</definedName>
    <definedName name="_xlnm.Print_Area" localSheetId="8">'９月'!$A$1:$N$53</definedName>
    <definedName name="_xlnm.Print_Area" localSheetId="12">累計!$A$1:$L$41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21" l="1"/>
  <c r="F50" i="22" s="1"/>
  <c r="F50" i="23" s="1"/>
  <c r="F50" i="24" s="1"/>
  <c r="F50" i="25" s="1"/>
  <c r="F50" i="26" s="1"/>
  <c r="F50" i="27" s="1"/>
  <c r="F50" i="28" s="1"/>
  <c r="F50" i="29" s="1"/>
  <c r="F50" i="30" s="1"/>
  <c r="D50" i="20"/>
  <c r="D50" i="21" s="1"/>
  <c r="D50" i="22" s="1"/>
  <c r="D50" i="23" s="1"/>
  <c r="D50" i="24" s="1"/>
  <c r="D50" i="25" s="1"/>
  <c r="D50" i="26" s="1"/>
  <c r="D50" i="27" s="1"/>
  <c r="D50" i="28" s="1"/>
  <c r="D50" i="29" s="1"/>
  <c r="D50" i="30" s="1"/>
  <c r="E50" i="20"/>
  <c r="E50" i="21" s="1"/>
  <c r="E50" i="22" s="1"/>
  <c r="E50" i="23" s="1"/>
  <c r="E50" i="24" s="1"/>
  <c r="E50" i="25" s="1"/>
  <c r="E50" i="26" s="1"/>
  <c r="E50" i="27" s="1"/>
  <c r="E50" i="28" s="1"/>
  <c r="E50" i="29" s="1"/>
  <c r="E50" i="30" s="1"/>
  <c r="F50" i="20"/>
  <c r="G50" i="20"/>
  <c r="G50" i="21" s="1"/>
  <c r="G50" i="22" s="1"/>
  <c r="G50" i="23" s="1"/>
  <c r="G50" i="24" s="1"/>
  <c r="G50" i="25" s="1"/>
  <c r="G50" i="26" s="1"/>
  <c r="G50" i="27" s="1"/>
  <c r="G50" i="28" s="1"/>
  <c r="G50" i="29" s="1"/>
  <c r="G50" i="30" s="1"/>
  <c r="H50" i="20"/>
  <c r="H50" i="21" s="1"/>
  <c r="H50" i="22" s="1"/>
  <c r="H50" i="23" s="1"/>
  <c r="H50" i="24" s="1"/>
  <c r="H50" i="25" s="1"/>
  <c r="H50" i="26" s="1"/>
  <c r="H50" i="27" s="1"/>
  <c r="H50" i="28" s="1"/>
  <c r="H50" i="29" s="1"/>
  <c r="H50" i="30" s="1"/>
  <c r="I50" i="20"/>
  <c r="I50" i="21" s="1"/>
  <c r="I50" i="22" s="1"/>
  <c r="I50" i="23" s="1"/>
  <c r="I50" i="24" s="1"/>
  <c r="I50" i="25" s="1"/>
  <c r="I50" i="26" s="1"/>
  <c r="I50" i="27" s="1"/>
  <c r="I50" i="28" s="1"/>
  <c r="I50" i="29" s="1"/>
  <c r="I50" i="30" s="1"/>
  <c r="C50" i="20"/>
  <c r="C50" i="21" s="1"/>
  <c r="C50" i="22" s="1"/>
  <c r="C50" i="23" s="1"/>
  <c r="C50" i="24" s="1"/>
  <c r="C50" i="25" s="1"/>
  <c r="C50" i="26" s="1"/>
  <c r="C50" i="27" s="1"/>
  <c r="C50" i="28" s="1"/>
  <c r="C50" i="29" s="1"/>
  <c r="C48" i="21"/>
  <c r="E49" i="20"/>
  <c r="E49" i="21" s="1"/>
  <c r="E49" i="22" s="1"/>
  <c r="E49" i="23" s="1"/>
  <c r="E49" i="24" s="1"/>
  <c r="E49" i="25" s="1"/>
  <c r="E49" i="26" s="1"/>
  <c r="E49" i="27" s="1"/>
  <c r="E49" i="28" s="1"/>
  <c r="E49" i="29" s="1"/>
  <c r="E49" i="30" s="1"/>
  <c r="H49" i="20"/>
  <c r="H49" i="21" s="1"/>
  <c r="H49" i="22" s="1"/>
  <c r="H49" i="23" s="1"/>
  <c r="H49" i="24" s="1"/>
  <c r="H49" i="25" s="1"/>
  <c r="H49" i="26" s="1"/>
  <c r="H49" i="27" s="1"/>
  <c r="H49" i="28" s="1"/>
  <c r="H49" i="29" s="1"/>
  <c r="H49" i="30" s="1"/>
  <c r="C49" i="20"/>
  <c r="C49" i="21" s="1"/>
  <c r="E48" i="20"/>
  <c r="E48" i="21" s="1"/>
  <c r="E48" i="22" s="1"/>
  <c r="E48" i="23" s="1"/>
  <c r="E48" i="24" s="1"/>
  <c r="E48" i="25" s="1"/>
  <c r="E48" i="26" s="1"/>
  <c r="E48" i="27" s="1"/>
  <c r="E48" i="28" s="1"/>
  <c r="E48" i="29" s="1"/>
  <c r="E48" i="30" s="1"/>
  <c r="H48" i="20"/>
  <c r="H48" i="21" s="1"/>
  <c r="H48" i="22" s="1"/>
  <c r="H48" i="23" s="1"/>
  <c r="H48" i="24" s="1"/>
  <c r="H48" i="25" s="1"/>
  <c r="H48" i="26" s="1"/>
  <c r="H48" i="27" s="1"/>
  <c r="H48" i="28" s="1"/>
  <c r="H48" i="29" s="1"/>
  <c r="H48" i="30" s="1"/>
  <c r="C48" i="20"/>
  <c r="C50" i="30" l="1"/>
  <c r="C51" i="20"/>
  <c r="C48" i="1" l="1"/>
  <c r="J5" i="21"/>
  <c r="C51" i="1"/>
  <c r="C47" i="1"/>
  <c r="K17" i="20"/>
  <c r="K44" i="1"/>
  <c r="K41" i="1"/>
  <c r="K38" i="1"/>
  <c r="K35" i="1"/>
  <c r="K32" i="1"/>
  <c r="K29" i="1"/>
  <c r="K26" i="1"/>
  <c r="K23" i="1"/>
  <c r="K20" i="1"/>
  <c r="K17" i="1"/>
  <c r="K14" i="1"/>
  <c r="K11" i="1"/>
  <c r="K8" i="1"/>
  <c r="L8" i="1"/>
  <c r="K5" i="1"/>
  <c r="L5" i="1"/>
  <c r="J44" i="1"/>
  <c r="J35" i="1"/>
  <c r="J38" i="1"/>
  <c r="E44" i="1"/>
  <c r="E43" i="1"/>
  <c r="E42" i="1"/>
  <c r="D44" i="1"/>
  <c r="D43" i="1"/>
  <c r="D42" i="1"/>
  <c r="C44" i="1"/>
  <c r="C43" i="1"/>
  <c r="C42" i="1"/>
  <c r="C45" i="1"/>
  <c r="B53" i="30" l="1"/>
  <c r="G47" i="30"/>
  <c r="B47" i="30"/>
  <c r="G45" i="30"/>
  <c r="F45" i="30"/>
  <c r="F47" i="30" s="1"/>
  <c r="H44" i="30"/>
  <c r="G44" i="30"/>
  <c r="F44" i="30"/>
  <c r="E44" i="30"/>
  <c r="D44" i="30"/>
  <c r="C44" i="30"/>
  <c r="H43" i="30"/>
  <c r="G43" i="30"/>
  <c r="F43" i="30"/>
  <c r="E43" i="30"/>
  <c r="D43" i="30"/>
  <c r="C43" i="30"/>
  <c r="C45" i="30" s="1"/>
  <c r="H42" i="30"/>
  <c r="H45" i="30" s="1"/>
  <c r="H47" i="30" s="1"/>
  <c r="G42" i="30"/>
  <c r="F42" i="30"/>
  <c r="E42" i="30"/>
  <c r="D42" i="30"/>
  <c r="C42" i="30"/>
  <c r="I41" i="30"/>
  <c r="I40" i="30"/>
  <c r="I39" i="30"/>
  <c r="J41" i="30" s="1"/>
  <c r="J38" i="30"/>
  <c r="I38" i="30"/>
  <c r="I37" i="30"/>
  <c r="I36" i="30"/>
  <c r="I35" i="30"/>
  <c r="J35" i="30" s="1"/>
  <c r="I34" i="30"/>
  <c r="I33" i="30"/>
  <c r="I32" i="30"/>
  <c r="I31" i="30"/>
  <c r="J32" i="30" s="1"/>
  <c r="I30" i="30"/>
  <c r="I29" i="30"/>
  <c r="I28" i="30"/>
  <c r="I27" i="30"/>
  <c r="J29" i="30" s="1"/>
  <c r="I26" i="30"/>
  <c r="I25" i="30"/>
  <c r="I24" i="30"/>
  <c r="J26" i="30" s="1"/>
  <c r="I23" i="30"/>
  <c r="I22" i="30"/>
  <c r="I21" i="30"/>
  <c r="J23" i="30" s="1"/>
  <c r="I20" i="30"/>
  <c r="J20" i="30" s="1"/>
  <c r="I19" i="30"/>
  <c r="I18" i="30"/>
  <c r="I17" i="30"/>
  <c r="I16" i="30"/>
  <c r="I15" i="30"/>
  <c r="J17" i="30" s="1"/>
  <c r="J14" i="30"/>
  <c r="I14" i="30"/>
  <c r="I13" i="30"/>
  <c r="I12" i="30"/>
  <c r="I11" i="30"/>
  <c r="J11" i="30" s="1"/>
  <c r="I10" i="30"/>
  <c r="I9" i="30"/>
  <c r="I8" i="30"/>
  <c r="I7" i="30"/>
  <c r="J8" i="30" s="1"/>
  <c r="I6" i="30"/>
  <c r="I5" i="30"/>
  <c r="I44" i="30" s="1"/>
  <c r="I4" i="30"/>
  <c r="I3" i="30"/>
  <c r="J5" i="30" s="1"/>
  <c r="B53" i="29"/>
  <c r="H51" i="29"/>
  <c r="B47" i="29"/>
  <c r="H45" i="29"/>
  <c r="H47" i="29" s="1"/>
  <c r="H44" i="29"/>
  <c r="G44" i="29"/>
  <c r="F44" i="29"/>
  <c r="E44" i="29"/>
  <c r="D44" i="29"/>
  <c r="C44" i="29"/>
  <c r="H43" i="29"/>
  <c r="G43" i="29"/>
  <c r="G45" i="29" s="1"/>
  <c r="G47" i="29" s="1"/>
  <c r="F43" i="29"/>
  <c r="E43" i="29"/>
  <c r="D43" i="29"/>
  <c r="C43" i="29"/>
  <c r="C45" i="29" s="1"/>
  <c r="H42" i="29"/>
  <c r="G42" i="29"/>
  <c r="F42" i="29"/>
  <c r="E42" i="29"/>
  <c r="D42" i="29"/>
  <c r="C42" i="29"/>
  <c r="I41" i="29"/>
  <c r="I40" i="29"/>
  <c r="I39" i="29"/>
  <c r="J41" i="29" s="1"/>
  <c r="I38" i="29"/>
  <c r="I37" i="29"/>
  <c r="I36" i="29"/>
  <c r="J38" i="29" s="1"/>
  <c r="I35" i="29"/>
  <c r="I34" i="29"/>
  <c r="I33" i="29"/>
  <c r="J35" i="29" s="1"/>
  <c r="J32" i="29"/>
  <c r="I32" i="29"/>
  <c r="I31" i="29"/>
  <c r="I30" i="29"/>
  <c r="I29" i="29"/>
  <c r="I28" i="29"/>
  <c r="I27" i="29"/>
  <c r="J29" i="29" s="1"/>
  <c r="I26" i="29"/>
  <c r="I25" i="29"/>
  <c r="J26" i="29" s="1"/>
  <c r="I24" i="29"/>
  <c r="I23" i="29"/>
  <c r="I22" i="29"/>
  <c r="I21" i="29"/>
  <c r="J23" i="29" s="1"/>
  <c r="I20" i="29"/>
  <c r="I19" i="29"/>
  <c r="I18" i="29"/>
  <c r="J20" i="29" s="1"/>
  <c r="I17" i="29"/>
  <c r="I16" i="29"/>
  <c r="I15" i="29"/>
  <c r="J17" i="29" s="1"/>
  <c r="J14" i="29"/>
  <c r="I14" i="29"/>
  <c r="I13" i="29"/>
  <c r="I12" i="29"/>
  <c r="I11" i="29"/>
  <c r="I10" i="29"/>
  <c r="I9" i="29"/>
  <c r="J11" i="29" s="1"/>
  <c r="J8" i="29"/>
  <c r="I8" i="29"/>
  <c r="I7" i="29"/>
  <c r="I43" i="29" s="1"/>
  <c r="I6" i="29"/>
  <c r="I5" i="29"/>
  <c r="I44" i="29" s="1"/>
  <c r="I4" i="29"/>
  <c r="I3" i="29"/>
  <c r="J5" i="29" s="1"/>
  <c r="B53" i="28"/>
  <c r="B47" i="28"/>
  <c r="G45" i="28"/>
  <c r="G47" i="28" s="1"/>
  <c r="F45" i="28"/>
  <c r="F47" i="28" s="1"/>
  <c r="H44" i="28"/>
  <c r="G44" i="28"/>
  <c r="F44" i="28"/>
  <c r="E44" i="28"/>
  <c r="D44" i="28"/>
  <c r="C44" i="28"/>
  <c r="C45" i="28" s="1"/>
  <c r="H43" i="28"/>
  <c r="G43" i="28"/>
  <c r="F43" i="28"/>
  <c r="E43" i="28"/>
  <c r="D43" i="28"/>
  <c r="C43" i="28"/>
  <c r="H42" i="28"/>
  <c r="H51" i="28" s="1"/>
  <c r="G42" i="28"/>
  <c r="F42" i="28"/>
  <c r="E42" i="28"/>
  <c r="D42" i="28"/>
  <c r="C42" i="28"/>
  <c r="I41" i="28"/>
  <c r="I40" i="28"/>
  <c r="I39" i="28"/>
  <c r="J41" i="28" s="1"/>
  <c r="J38" i="28"/>
  <c r="I38" i="28"/>
  <c r="I37" i="28"/>
  <c r="I36" i="28"/>
  <c r="I35" i="28"/>
  <c r="J35" i="28" s="1"/>
  <c r="I34" i="28"/>
  <c r="I33" i="28"/>
  <c r="I32" i="28"/>
  <c r="I31" i="28"/>
  <c r="J32" i="28" s="1"/>
  <c r="I30" i="28"/>
  <c r="I29" i="28"/>
  <c r="I28" i="28"/>
  <c r="I27" i="28"/>
  <c r="J29" i="28" s="1"/>
  <c r="I26" i="28"/>
  <c r="I25" i="28"/>
  <c r="I24" i="28"/>
  <c r="J26" i="28" s="1"/>
  <c r="J23" i="28"/>
  <c r="I23" i="28"/>
  <c r="I22" i="28"/>
  <c r="I21" i="28"/>
  <c r="I20" i="28"/>
  <c r="I19" i="28"/>
  <c r="I18" i="28"/>
  <c r="J20" i="28" s="1"/>
  <c r="I17" i="28"/>
  <c r="I16" i="28"/>
  <c r="I15" i="28"/>
  <c r="J17" i="28" s="1"/>
  <c r="J14" i="28"/>
  <c r="I14" i="28"/>
  <c r="I13" i="28"/>
  <c r="I12" i="28"/>
  <c r="I11" i="28"/>
  <c r="J11" i="28" s="1"/>
  <c r="I10" i="28"/>
  <c r="I9" i="28"/>
  <c r="I8" i="28"/>
  <c r="I7" i="28"/>
  <c r="I43" i="28" s="1"/>
  <c r="I6" i="28"/>
  <c r="I5" i="28"/>
  <c r="I44" i="28" s="1"/>
  <c r="I4" i="28"/>
  <c r="I3" i="28"/>
  <c r="J5" i="28" s="1"/>
  <c r="B53" i="27"/>
  <c r="B47" i="27"/>
  <c r="F45" i="27"/>
  <c r="F47" i="27" s="1"/>
  <c r="H44" i="27"/>
  <c r="G44" i="27"/>
  <c r="F44" i="27"/>
  <c r="E44" i="27"/>
  <c r="D44" i="27"/>
  <c r="C44" i="27"/>
  <c r="H43" i="27"/>
  <c r="G43" i="27"/>
  <c r="F43" i="27"/>
  <c r="E43" i="27"/>
  <c r="D43" i="27"/>
  <c r="C43" i="27"/>
  <c r="C45" i="27" s="1"/>
  <c r="H42" i="27"/>
  <c r="G42" i="27"/>
  <c r="F42" i="27"/>
  <c r="E42" i="27"/>
  <c r="D42" i="27"/>
  <c r="C42" i="27"/>
  <c r="I41" i="27"/>
  <c r="I40" i="27"/>
  <c r="I39" i="27"/>
  <c r="J41" i="27" s="1"/>
  <c r="J38" i="27"/>
  <c r="I38" i="27"/>
  <c r="I37" i="27"/>
  <c r="I36" i="27"/>
  <c r="I35" i="27"/>
  <c r="I34" i="27"/>
  <c r="I33" i="27"/>
  <c r="J35" i="27" s="1"/>
  <c r="I32" i="27"/>
  <c r="I31" i="27"/>
  <c r="J32" i="27" s="1"/>
  <c r="I30" i="27"/>
  <c r="I29" i="27"/>
  <c r="I28" i="27"/>
  <c r="I27" i="27"/>
  <c r="J29" i="27" s="1"/>
  <c r="I26" i="27"/>
  <c r="I25" i="27"/>
  <c r="J26" i="27" s="1"/>
  <c r="I24" i="27"/>
  <c r="I23" i="27"/>
  <c r="I22" i="27"/>
  <c r="I21" i="27"/>
  <c r="J23" i="27" s="1"/>
  <c r="I20" i="27"/>
  <c r="I19" i="27"/>
  <c r="I18" i="27"/>
  <c r="J20" i="27" s="1"/>
  <c r="I17" i="27"/>
  <c r="I16" i="27"/>
  <c r="I15" i="27"/>
  <c r="J17" i="27" s="1"/>
  <c r="J14" i="27"/>
  <c r="I14" i="27"/>
  <c r="I13" i="27"/>
  <c r="I12" i="27"/>
  <c r="I11" i="27"/>
  <c r="I10" i="27"/>
  <c r="I9" i="27"/>
  <c r="J11" i="27" s="1"/>
  <c r="I8" i="27"/>
  <c r="I7" i="27"/>
  <c r="I43" i="27" s="1"/>
  <c r="I6" i="27"/>
  <c r="I5" i="27"/>
  <c r="I44" i="27" s="1"/>
  <c r="I4" i="27"/>
  <c r="I3" i="27"/>
  <c r="J5" i="27" s="1"/>
  <c r="B53" i="26"/>
  <c r="B47" i="26"/>
  <c r="H45" i="26"/>
  <c r="H47" i="26" s="1"/>
  <c r="F45" i="26"/>
  <c r="F47" i="26" s="1"/>
  <c r="H44" i="26"/>
  <c r="G44" i="26"/>
  <c r="F44" i="26"/>
  <c r="E44" i="26"/>
  <c r="D44" i="26"/>
  <c r="C44" i="26"/>
  <c r="H43" i="26"/>
  <c r="G43" i="26"/>
  <c r="F43" i="26"/>
  <c r="E43" i="26"/>
  <c r="D43" i="26"/>
  <c r="C43" i="26"/>
  <c r="C45" i="26" s="1"/>
  <c r="H42" i="26"/>
  <c r="G42" i="26"/>
  <c r="F42" i="26"/>
  <c r="E42" i="26"/>
  <c r="E51" i="26" s="1"/>
  <c r="D42" i="26"/>
  <c r="C42" i="26"/>
  <c r="I41" i="26"/>
  <c r="I40" i="26"/>
  <c r="I39" i="26"/>
  <c r="J41" i="26" s="1"/>
  <c r="J38" i="26"/>
  <c r="I38" i="26"/>
  <c r="I37" i="26"/>
  <c r="I36" i="26"/>
  <c r="I35" i="26"/>
  <c r="I34" i="26"/>
  <c r="I33" i="26"/>
  <c r="J35" i="26" s="1"/>
  <c r="J32" i="26"/>
  <c r="I32" i="26"/>
  <c r="I31" i="26"/>
  <c r="I30" i="26"/>
  <c r="I29" i="26"/>
  <c r="I28" i="26"/>
  <c r="I27" i="26"/>
  <c r="J29" i="26" s="1"/>
  <c r="I26" i="26"/>
  <c r="I25" i="26"/>
  <c r="J26" i="26" s="1"/>
  <c r="I24" i="26"/>
  <c r="I23" i="26"/>
  <c r="I22" i="26"/>
  <c r="I21" i="26"/>
  <c r="J23" i="26" s="1"/>
  <c r="I20" i="26"/>
  <c r="I19" i="26"/>
  <c r="I18" i="26"/>
  <c r="J20" i="26" s="1"/>
  <c r="I17" i="26"/>
  <c r="I16" i="26"/>
  <c r="J17" i="26" s="1"/>
  <c r="I15" i="26"/>
  <c r="J14" i="26"/>
  <c r="I14" i="26"/>
  <c r="I13" i="26"/>
  <c r="I12" i="26"/>
  <c r="I11" i="26"/>
  <c r="I10" i="26"/>
  <c r="I9" i="26"/>
  <c r="J11" i="26" s="1"/>
  <c r="J8" i="26"/>
  <c r="I8" i="26"/>
  <c r="I7" i="26"/>
  <c r="I43" i="26" s="1"/>
  <c r="I6" i="26"/>
  <c r="I5" i="26"/>
  <c r="I44" i="26" s="1"/>
  <c r="I4" i="26"/>
  <c r="I3" i="26"/>
  <c r="J5" i="26" s="1"/>
  <c r="B53" i="25"/>
  <c r="B47" i="25"/>
  <c r="C45" i="25"/>
  <c r="C47" i="25" s="1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I41" i="25"/>
  <c r="I40" i="25"/>
  <c r="I39" i="25"/>
  <c r="J41" i="25" s="1"/>
  <c r="I38" i="25"/>
  <c r="I37" i="25"/>
  <c r="I36" i="25"/>
  <c r="J38" i="25" s="1"/>
  <c r="I35" i="25"/>
  <c r="I34" i="25"/>
  <c r="I33" i="25"/>
  <c r="J35" i="25" s="1"/>
  <c r="I32" i="25"/>
  <c r="I31" i="25"/>
  <c r="J32" i="25" s="1"/>
  <c r="I30" i="25"/>
  <c r="I29" i="25"/>
  <c r="I28" i="25"/>
  <c r="I27" i="25"/>
  <c r="J29" i="25" s="1"/>
  <c r="I26" i="25"/>
  <c r="I25" i="25"/>
  <c r="J26" i="25" s="1"/>
  <c r="I24" i="25"/>
  <c r="J23" i="25"/>
  <c r="I23" i="25"/>
  <c r="I22" i="25"/>
  <c r="I21" i="25"/>
  <c r="I20" i="25"/>
  <c r="I19" i="25"/>
  <c r="I18" i="25"/>
  <c r="J20" i="25" s="1"/>
  <c r="I17" i="25"/>
  <c r="I16" i="25"/>
  <c r="I15" i="25"/>
  <c r="J17" i="25" s="1"/>
  <c r="I14" i="25"/>
  <c r="I13" i="25"/>
  <c r="I12" i="25"/>
  <c r="J14" i="25" s="1"/>
  <c r="I11" i="25"/>
  <c r="I10" i="25"/>
  <c r="I9" i="25"/>
  <c r="J11" i="25" s="1"/>
  <c r="I8" i="25"/>
  <c r="I7" i="25"/>
  <c r="I43" i="25" s="1"/>
  <c r="I6" i="25"/>
  <c r="I5" i="25"/>
  <c r="I44" i="25" s="1"/>
  <c r="I4" i="25"/>
  <c r="I3" i="25"/>
  <c r="J5" i="25" s="1"/>
  <c r="C42" i="24"/>
  <c r="B53" i="24"/>
  <c r="B47" i="24"/>
  <c r="H45" i="24"/>
  <c r="H47" i="24" s="1"/>
  <c r="H44" i="24"/>
  <c r="G44" i="24"/>
  <c r="F44" i="24"/>
  <c r="E44" i="24"/>
  <c r="D44" i="24"/>
  <c r="C44" i="24"/>
  <c r="H43" i="24"/>
  <c r="G43" i="24"/>
  <c r="F43" i="24"/>
  <c r="E43" i="24"/>
  <c r="D43" i="24"/>
  <c r="C43" i="24"/>
  <c r="C45" i="24" s="1"/>
  <c r="H42" i="24"/>
  <c r="G42" i="24"/>
  <c r="F42" i="24"/>
  <c r="E42" i="24"/>
  <c r="E51" i="24" s="1"/>
  <c r="D42" i="24"/>
  <c r="I41" i="24"/>
  <c r="I40" i="24"/>
  <c r="I39" i="24"/>
  <c r="J41" i="24" s="1"/>
  <c r="I38" i="24"/>
  <c r="I37" i="24"/>
  <c r="I36" i="24"/>
  <c r="J38" i="24" s="1"/>
  <c r="I35" i="24"/>
  <c r="I34" i="24"/>
  <c r="I33" i="24"/>
  <c r="J35" i="24" s="1"/>
  <c r="J32" i="24"/>
  <c r="I32" i="24"/>
  <c r="I31" i="24"/>
  <c r="I30" i="24"/>
  <c r="I29" i="24"/>
  <c r="I28" i="24"/>
  <c r="I27" i="24"/>
  <c r="J29" i="24" s="1"/>
  <c r="I26" i="24"/>
  <c r="I25" i="24"/>
  <c r="J26" i="24" s="1"/>
  <c r="I24" i="24"/>
  <c r="I23" i="24"/>
  <c r="I22" i="24"/>
  <c r="I21" i="24"/>
  <c r="J23" i="24" s="1"/>
  <c r="I20" i="24"/>
  <c r="I19" i="24"/>
  <c r="I18" i="24"/>
  <c r="J20" i="24" s="1"/>
  <c r="I17" i="24"/>
  <c r="I16" i="24"/>
  <c r="I15" i="24"/>
  <c r="J17" i="24" s="1"/>
  <c r="J14" i="24"/>
  <c r="I14" i="24"/>
  <c r="I13" i="24"/>
  <c r="I12" i="24"/>
  <c r="I11" i="24"/>
  <c r="I10" i="24"/>
  <c r="I9" i="24"/>
  <c r="J11" i="24" s="1"/>
  <c r="J8" i="24"/>
  <c r="I8" i="24"/>
  <c r="I7" i="24"/>
  <c r="I43" i="24" s="1"/>
  <c r="I6" i="24"/>
  <c r="I5" i="24"/>
  <c r="I44" i="24" s="1"/>
  <c r="I4" i="24"/>
  <c r="I3" i="24"/>
  <c r="J5" i="24" s="1"/>
  <c r="B53" i="23"/>
  <c r="B47" i="23"/>
  <c r="G45" i="23"/>
  <c r="G47" i="23" s="1"/>
  <c r="F45" i="23"/>
  <c r="F47" i="23" s="1"/>
  <c r="H44" i="23"/>
  <c r="G44" i="23"/>
  <c r="F44" i="23"/>
  <c r="E44" i="23"/>
  <c r="D44" i="23"/>
  <c r="C44" i="23"/>
  <c r="C45" i="23" s="1"/>
  <c r="H43" i="23"/>
  <c r="G43" i="23"/>
  <c r="F43" i="23"/>
  <c r="E43" i="23"/>
  <c r="D43" i="23"/>
  <c r="C43" i="23"/>
  <c r="H42" i="23"/>
  <c r="H51" i="23" s="1"/>
  <c r="G42" i="23"/>
  <c r="F42" i="23"/>
  <c r="E42" i="23"/>
  <c r="D42" i="23"/>
  <c r="C42" i="23"/>
  <c r="I41" i="23"/>
  <c r="I40" i="23"/>
  <c r="I39" i="23"/>
  <c r="J41" i="23" s="1"/>
  <c r="J38" i="23"/>
  <c r="I38" i="23"/>
  <c r="I37" i="23"/>
  <c r="I36" i="23"/>
  <c r="I35" i="23"/>
  <c r="J35" i="23" s="1"/>
  <c r="I34" i="23"/>
  <c r="I33" i="23"/>
  <c r="I32" i="23"/>
  <c r="I31" i="23"/>
  <c r="J32" i="23" s="1"/>
  <c r="I30" i="23"/>
  <c r="I29" i="23"/>
  <c r="I28" i="23"/>
  <c r="I27" i="23"/>
  <c r="J29" i="23" s="1"/>
  <c r="I26" i="23"/>
  <c r="I25" i="23"/>
  <c r="I24" i="23"/>
  <c r="J26" i="23" s="1"/>
  <c r="J23" i="23"/>
  <c r="I23" i="23"/>
  <c r="I22" i="23"/>
  <c r="I21" i="23"/>
  <c r="I20" i="23"/>
  <c r="I19" i="23"/>
  <c r="I18" i="23"/>
  <c r="J20" i="23" s="1"/>
  <c r="I17" i="23"/>
  <c r="I16" i="23"/>
  <c r="I15" i="23"/>
  <c r="J17" i="23" s="1"/>
  <c r="J14" i="23"/>
  <c r="I14" i="23"/>
  <c r="I13" i="23"/>
  <c r="I12" i="23"/>
  <c r="I11" i="23"/>
  <c r="J11" i="23" s="1"/>
  <c r="I10" i="23"/>
  <c r="I9" i="23"/>
  <c r="I8" i="23"/>
  <c r="I7" i="23"/>
  <c r="J8" i="23" s="1"/>
  <c r="I6" i="23"/>
  <c r="I5" i="23"/>
  <c r="I44" i="23" s="1"/>
  <c r="I4" i="23"/>
  <c r="I3" i="23"/>
  <c r="I42" i="23" s="1"/>
  <c r="B53" i="22"/>
  <c r="B47" i="22"/>
  <c r="H44" i="22"/>
  <c r="G44" i="22"/>
  <c r="F44" i="22"/>
  <c r="E44" i="22"/>
  <c r="D44" i="22"/>
  <c r="C44" i="22"/>
  <c r="H43" i="22"/>
  <c r="G43" i="22"/>
  <c r="F43" i="22"/>
  <c r="E43" i="22"/>
  <c r="D43" i="22"/>
  <c r="C43" i="22"/>
  <c r="C49" i="22" s="1"/>
  <c r="C49" i="23" s="1"/>
  <c r="C49" i="24" s="1"/>
  <c r="C49" i="25" s="1"/>
  <c r="C49" i="26" s="1"/>
  <c r="C49" i="27" s="1"/>
  <c r="C49" i="28" s="1"/>
  <c r="C49" i="29" s="1"/>
  <c r="C49" i="30" s="1"/>
  <c r="H42" i="22"/>
  <c r="H51" i="22" s="1"/>
  <c r="G42" i="22"/>
  <c r="G45" i="22" s="1"/>
  <c r="F42" i="22"/>
  <c r="F45" i="22" s="1"/>
  <c r="E42" i="22"/>
  <c r="D42" i="22"/>
  <c r="C42" i="22"/>
  <c r="C48" i="22" s="1"/>
  <c r="C48" i="23" s="1"/>
  <c r="C48" i="24" s="1"/>
  <c r="C48" i="25" s="1"/>
  <c r="C48" i="26" s="1"/>
  <c r="C48" i="27" s="1"/>
  <c r="C48" i="28" s="1"/>
  <c r="C48" i="29" s="1"/>
  <c r="I41" i="22"/>
  <c r="I40" i="22"/>
  <c r="I39" i="22"/>
  <c r="J41" i="22" s="1"/>
  <c r="J38" i="22"/>
  <c r="I38" i="22"/>
  <c r="I37" i="22"/>
  <c r="I36" i="22"/>
  <c r="I35" i="22"/>
  <c r="J35" i="22" s="1"/>
  <c r="I34" i="22"/>
  <c r="I33" i="22"/>
  <c r="I32" i="22"/>
  <c r="I31" i="22"/>
  <c r="I30" i="22"/>
  <c r="J32" i="22" s="1"/>
  <c r="I29" i="22"/>
  <c r="I28" i="22"/>
  <c r="I27" i="22"/>
  <c r="J29" i="22" s="1"/>
  <c r="I26" i="22"/>
  <c r="I25" i="22"/>
  <c r="I24" i="22"/>
  <c r="J26" i="22" s="1"/>
  <c r="J23" i="22"/>
  <c r="I23" i="22"/>
  <c r="I22" i="22"/>
  <c r="I21" i="22"/>
  <c r="I20" i="22"/>
  <c r="I19" i="22"/>
  <c r="I18" i="22"/>
  <c r="J20" i="22" s="1"/>
  <c r="I17" i="22"/>
  <c r="I16" i="22"/>
  <c r="I15" i="22"/>
  <c r="J17" i="22" s="1"/>
  <c r="J14" i="22"/>
  <c r="I14" i="22"/>
  <c r="I13" i="22"/>
  <c r="I12" i="22"/>
  <c r="I11" i="22"/>
  <c r="J11" i="22" s="1"/>
  <c r="I10" i="22"/>
  <c r="I9" i="22"/>
  <c r="I8" i="22"/>
  <c r="I7" i="22"/>
  <c r="I6" i="22"/>
  <c r="J8" i="22" s="1"/>
  <c r="I5" i="22"/>
  <c r="I44" i="22" s="1"/>
  <c r="I4" i="22"/>
  <c r="I3" i="22"/>
  <c r="J5" i="22" s="1"/>
  <c r="M41" i="21"/>
  <c r="M41" i="22" s="1"/>
  <c r="M41" i="23" s="1"/>
  <c r="M41" i="24" s="1"/>
  <c r="M41" i="25" s="1"/>
  <c r="M41" i="26" s="1"/>
  <c r="M41" i="27" s="1"/>
  <c r="M41" i="28" s="1"/>
  <c r="M41" i="29" s="1"/>
  <c r="M41" i="30" s="1"/>
  <c r="M17" i="21"/>
  <c r="M17" i="22" s="1"/>
  <c r="M17" i="23" s="1"/>
  <c r="M17" i="24" s="1"/>
  <c r="M17" i="25" s="1"/>
  <c r="M17" i="26" s="1"/>
  <c r="M17" i="27" s="1"/>
  <c r="M17" i="28" s="1"/>
  <c r="M17" i="29" s="1"/>
  <c r="M17" i="30" s="1"/>
  <c r="M14" i="21"/>
  <c r="M14" i="22" s="1"/>
  <c r="M14" i="23" s="1"/>
  <c r="M14" i="24" s="1"/>
  <c r="M14" i="25" s="1"/>
  <c r="M14" i="26" s="1"/>
  <c r="M14" i="27" s="1"/>
  <c r="M14" i="28" s="1"/>
  <c r="M14" i="29" s="1"/>
  <c r="M14" i="30" s="1"/>
  <c r="B53" i="21"/>
  <c r="B47" i="21"/>
  <c r="F45" i="21"/>
  <c r="H44" i="21"/>
  <c r="G44" i="21"/>
  <c r="F44" i="21"/>
  <c r="E44" i="21"/>
  <c r="D44" i="21"/>
  <c r="C44" i="21"/>
  <c r="H43" i="21"/>
  <c r="G43" i="21"/>
  <c r="F43" i="21"/>
  <c r="E43" i="21"/>
  <c r="D43" i="21"/>
  <c r="C43" i="21"/>
  <c r="C45" i="21" s="1"/>
  <c r="H42" i="21"/>
  <c r="H51" i="21" s="1"/>
  <c r="G42" i="21"/>
  <c r="F42" i="21"/>
  <c r="E42" i="21"/>
  <c r="E51" i="21" s="1"/>
  <c r="D42" i="21"/>
  <c r="C42" i="21"/>
  <c r="I41" i="21"/>
  <c r="I40" i="21"/>
  <c r="I39" i="21"/>
  <c r="J41" i="21" s="1"/>
  <c r="J38" i="21"/>
  <c r="I38" i="21"/>
  <c r="I37" i="21"/>
  <c r="I36" i="21"/>
  <c r="I35" i="21"/>
  <c r="J35" i="21" s="1"/>
  <c r="I34" i="21"/>
  <c r="I33" i="21"/>
  <c r="I32" i="21"/>
  <c r="I31" i="21"/>
  <c r="J32" i="21" s="1"/>
  <c r="I30" i="21"/>
  <c r="I29" i="21"/>
  <c r="I28" i="21"/>
  <c r="I27" i="21"/>
  <c r="J29" i="21" s="1"/>
  <c r="I26" i="21"/>
  <c r="I25" i="21"/>
  <c r="I24" i="21"/>
  <c r="J26" i="21" s="1"/>
  <c r="I23" i="21"/>
  <c r="I22" i="21"/>
  <c r="I21" i="21"/>
  <c r="J23" i="21" s="1"/>
  <c r="I20" i="21"/>
  <c r="I19" i="21"/>
  <c r="I18" i="21"/>
  <c r="J20" i="21" s="1"/>
  <c r="I17" i="21"/>
  <c r="I16" i="21"/>
  <c r="I15" i="21"/>
  <c r="J17" i="21" s="1"/>
  <c r="J14" i="21"/>
  <c r="I14" i="21"/>
  <c r="I13" i="21"/>
  <c r="I12" i="21"/>
  <c r="I11" i="21"/>
  <c r="J11" i="21" s="1"/>
  <c r="I10" i="21"/>
  <c r="I9" i="21"/>
  <c r="I8" i="21"/>
  <c r="I7" i="21"/>
  <c r="I6" i="21"/>
  <c r="I5" i="21"/>
  <c r="I44" i="21" s="1"/>
  <c r="I4" i="21"/>
  <c r="I3" i="21"/>
  <c r="M41" i="20"/>
  <c r="M38" i="20"/>
  <c r="M38" i="21" s="1"/>
  <c r="M38" i="22" s="1"/>
  <c r="M38" i="23" s="1"/>
  <c r="M38" i="24" s="1"/>
  <c r="M38" i="25" s="1"/>
  <c r="M38" i="26" s="1"/>
  <c r="M38" i="27" s="1"/>
  <c r="M38" i="28" s="1"/>
  <c r="M38" i="29" s="1"/>
  <c r="M38" i="30" s="1"/>
  <c r="M35" i="20"/>
  <c r="M35" i="21" s="1"/>
  <c r="M35" i="22" s="1"/>
  <c r="M35" i="23" s="1"/>
  <c r="M35" i="24" s="1"/>
  <c r="M35" i="25" s="1"/>
  <c r="M35" i="26" s="1"/>
  <c r="M35" i="27" s="1"/>
  <c r="M35" i="28" s="1"/>
  <c r="M35" i="29" s="1"/>
  <c r="M35" i="30" s="1"/>
  <c r="M32" i="20"/>
  <c r="M32" i="21" s="1"/>
  <c r="M32" i="22" s="1"/>
  <c r="M32" i="23" s="1"/>
  <c r="M32" i="24" s="1"/>
  <c r="M32" i="25" s="1"/>
  <c r="M32" i="26" s="1"/>
  <c r="M32" i="27" s="1"/>
  <c r="M32" i="28" s="1"/>
  <c r="M32" i="29" s="1"/>
  <c r="M32" i="30" s="1"/>
  <c r="M29" i="20"/>
  <c r="M29" i="21" s="1"/>
  <c r="M29" i="22" s="1"/>
  <c r="M29" i="23" s="1"/>
  <c r="M29" i="24" s="1"/>
  <c r="M29" i="25" s="1"/>
  <c r="M29" i="26" s="1"/>
  <c r="M29" i="27" s="1"/>
  <c r="M29" i="28" s="1"/>
  <c r="M29" i="29" s="1"/>
  <c r="M29" i="30" s="1"/>
  <c r="M26" i="20"/>
  <c r="M26" i="21" s="1"/>
  <c r="M26" i="22" s="1"/>
  <c r="M26" i="23" s="1"/>
  <c r="M26" i="24" s="1"/>
  <c r="M26" i="25" s="1"/>
  <c r="M26" i="26" s="1"/>
  <c r="M26" i="27" s="1"/>
  <c r="M26" i="28" s="1"/>
  <c r="M26" i="29" s="1"/>
  <c r="M26" i="30" s="1"/>
  <c r="M23" i="20"/>
  <c r="M23" i="21" s="1"/>
  <c r="M23" i="22" s="1"/>
  <c r="M23" i="23" s="1"/>
  <c r="M23" i="24" s="1"/>
  <c r="M23" i="25" s="1"/>
  <c r="M23" i="26" s="1"/>
  <c r="M23" i="27" s="1"/>
  <c r="M23" i="28" s="1"/>
  <c r="M23" i="29" s="1"/>
  <c r="M23" i="30" s="1"/>
  <c r="M20" i="20"/>
  <c r="M20" i="21" s="1"/>
  <c r="M20" i="22" s="1"/>
  <c r="M20" i="23" s="1"/>
  <c r="M20" i="24" s="1"/>
  <c r="M20" i="25" s="1"/>
  <c r="M20" i="26" s="1"/>
  <c r="M20" i="27" s="1"/>
  <c r="M20" i="28" s="1"/>
  <c r="M20" i="29" s="1"/>
  <c r="M20" i="30" s="1"/>
  <c r="M17" i="20"/>
  <c r="M14" i="20"/>
  <c r="M11" i="20"/>
  <c r="M11" i="21" s="1"/>
  <c r="M11" i="22" s="1"/>
  <c r="M11" i="23" s="1"/>
  <c r="M11" i="24" s="1"/>
  <c r="M11" i="25" s="1"/>
  <c r="M11" i="26" s="1"/>
  <c r="M11" i="27" s="1"/>
  <c r="M11" i="28" s="1"/>
  <c r="M11" i="29" s="1"/>
  <c r="M11" i="30" s="1"/>
  <c r="M8" i="20"/>
  <c r="M8" i="21" s="1"/>
  <c r="M5" i="20"/>
  <c r="K8" i="20"/>
  <c r="K8" i="21" s="1"/>
  <c r="K8" i="22" s="1"/>
  <c r="K8" i="23" s="1"/>
  <c r="K8" i="24" s="1"/>
  <c r="K8" i="25" s="1"/>
  <c r="K8" i="26" s="1"/>
  <c r="K8" i="27" s="1"/>
  <c r="K8" i="28" s="1"/>
  <c r="K8" i="29" s="1"/>
  <c r="K8" i="30" s="1"/>
  <c r="K11" i="20"/>
  <c r="K11" i="21" s="1"/>
  <c r="K11" i="22" s="1"/>
  <c r="K11" i="23" s="1"/>
  <c r="K11" i="24" s="1"/>
  <c r="K11" i="25" s="1"/>
  <c r="K11" i="26" s="1"/>
  <c r="K11" i="27" s="1"/>
  <c r="K11" i="28" s="1"/>
  <c r="K11" i="29" s="1"/>
  <c r="K11" i="30" s="1"/>
  <c r="K14" i="20"/>
  <c r="K14" i="21" s="1"/>
  <c r="K14" i="22" s="1"/>
  <c r="K14" i="23" s="1"/>
  <c r="K14" i="24" s="1"/>
  <c r="K14" i="25" s="1"/>
  <c r="K14" i="26" s="1"/>
  <c r="K14" i="27" s="1"/>
  <c r="K14" i="28" s="1"/>
  <c r="K14" i="29" s="1"/>
  <c r="K14" i="30" s="1"/>
  <c r="K17" i="21"/>
  <c r="K17" i="22" s="1"/>
  <c r="K17" i="23" s="1"/>
  <c r="K17" i="24" s="1"/>
  <c r="K17" i="25" s="1"/>
  <c r="K17" i="26" s="1"/>
  <c r="K17" i="27" s="1"/>
  <c r="K17" i="28" s="1"/>
  <c r="K17" i="29" s="1"/>
  <c r="K17" i="30" s="1"/>
  <c r="K20" i="20"/>
  <c r="K20" i="21" s="1"/>
  <c r="K20" i="22" s="1"/>
  <c r="K20" i="23" s="1"/>
  <c r="K20" i="24" s="1"/>
  <c r="K20" i="25" s="1"/>
  <c r="K20" i="26" s="1"/>
  <c r="K20" i="27" s="1"/>
  <c r="K20" i="28" s="1"/>
  <c r="K20" i="29" s="1"/>
  <c r="K20" i="30" s="1"/>
  <c r="K23" i="20"/>
  <c r="K23" i="21" s="1"/>
  <c r="K23" i="22" s="1"/>
  <c r="K23" i="23" s="1"/>
  <c r="K23" i="24" s="1"/>
  <c r="K23" i="25" s="1"/>
  <c r="K23" i="26" s="1"/>
  <c r="K23" i="27" s="1"/>
  <c r="K23" i="28" s="1"/>
  <c r="K23" i="29" s="1"/>
  <c r="K23" i="30" s="1"/>
  <c r="K26" i="20"/>
  <c r="K26" i="21" s="1"/>
  <c r="K26" i="22" s="1"/>
  <c r="K26" i="23" s="1"/>
  <c r="K26" i="24" s="1"/>
  <c r="K26" i="25" s="1"/>
  <c r="K26" i="26" s="1"/>
  <c r="K26" i="27" s="1"/>
  <c r="K26" i="28" s="1"/>
  <c r="K26" i="29" s="1"/>
  <c r="K26" i="30" s="1"/>
  <c r="K29" i="20"/>
  <c r="K29" i="21" s="1"/>
  <c r="K29" i="22" s="1"/>
  <c r="K29" i="23" s="1"/>
  <c r="K29" i="24" s="1"/>
  <c r="K29" i="25" s="1"/>
  <c r="K29" i="26" s="1"/>
  <c r="K29" i="27" s="1"/>
  <c r="K29" i="28" s="1"/>
  <c r="K29" i="29" s="1"/>
  <c r="K29" i="30" s="1"/>
  <c r="K5" i="20"/>
  <c r="K5" i="21" s="1"/>
  <c r="K5" i="22" s="1"/>
  <c r="K5" i="23" s="1"/>
  <c r="K5" i="24" s="1"/>
  <c r="K5" i="25" s="1"/>
  <c r="K5" i="26" s="1"/>
  <c r="K5" i="27" s="1"/>
  <c r="K5" i="28" s="1"/>
  <c r="K5" i="29" s="1"/>
  <c r="K5" i="30" s="1"/>
  <c r="H52" i="20"/>
  <c r="H52" i="21" s="1"/>
  <c r="H52" i="22" s="1"/>
  <c r="H52" i="23" s="1"/>
  <c r="H52" i="24" s="1"/>
  <c r="H52" i="25" s="1"/>
  <c r="H52" i="26" s="1"/>
  <c r="H52" i="27" s="1"/>
  <c r="H52" i="28" s="1"/>
  <c r="H52" i="29" s="1"/>
  <c r="H52" i="30" s="1"/>
  <c r="G52" i="20"/>
  <c r="G52" i="21" s="1"/>
  <c r="G52" i="22" s="1"/>
  <c r="F52" i="20"/>
  <c r="F52" i="21" s="1"/>
  <c r="F52" i="22" s="1"/>
  <c r="F52" i="23" s="1"/>
  <c r="F52" i="24" s="1"/>
  <c r="F52" i="25" s="1"/>
  <c r="F52" i="26" s="1"/>
  <c r="F52" i="27" s="1"/>
  <c r="F52" i="28" s="1"/>
  <c r="F52" i="29" s="1"/>
  <c r="F52" i="30" s="1"/>
  <c r="E52" i="20"/>
  <c r="E52" i="21" s="1"/>
  <c r="E52" i="22" s="1"/>
  <c r="E52" i="23" s="1"/>
  <c r="E52" i="24" s="1"/>
  <c r="E52" i="25" s="1"/>
  <c r="E52" i="26" s="1"/>
  <c r="E52" i="27" s="1"/>
  <c r="E52" i="28" s="1"/>
  <c r="E52" i="29" s="1"/>
  <c r="D52" i="20"/>
  <c r="D52" i="21" s="1"/>
  <c r="D52" i="22" s="1"/>
  <c r="D52" i="23" s="1"/>
  <c r="D52" i="24" s="1"/>
  <c r="D52" i="25" s="1"/>
  <c r="C52" i="20"/>
  <c r="C52" i="21" s="1"/>
  <c r="B53" i="20"/>
  <c r="B47" i="20"/>
  <c r="H44" i="20"/>
  <c r="G44" i="20"/>
  <c r="F44" i="20"/>
  <c r="E44" i="20"/>
  <c r="D44" i="20"/>
  <c r="C44" i="20"/>
  <c r="H43" i="20"/>
  <c r="G43" i="20"/>
  <c r="G49" i="20" s="1"/>
  <c r="F43" i="20"/>
  <c r="F49" i="20" s="1"/>
  <c r="F49" i="21" s="1"/>
  <c r="E43" i="20"/>
  <c r="D43" i="20"/>
  <c r="D49" i="20" s="1"/>
  <c r="D49" i="21" s="1"/>
  <c r="D49" i="22" s="1"/>
  <c r="D49" i="23" s="1"/>
  <c r="D49" i="24" s="1"/>
  <c r="D49" i="25" s="1"/>
  <c r="D49" i="26" s="1"/>
  <c r="D49" i="27" s="1"/>
  <c r="D49" i="28" s="1"/>
  <c r="D49" i="29" s="1"/>
  <c r="D49" i="30" s="1"/>
  <c r="C43" i="20"/>
  <c r="C45" i="20" s="1"/>
  <c r="H42" i="20"/>
  <c r="G42" i="20"/>
  <c r="G48" i="20" s="1"/>
  <c r="F42" i="20"/>
  <c r="F48" i="20" s="1"/>
  <c r="F48" i="21" s="1"/>
  <c r="E42" i="20"/>
  <c r="D42" i="20"/>
  <c r="C42" i="20"/>
  <c r="I41" i="20"/>
  <c r="I40" i="20"/>
  <c r="I39" i="20"/>
  <c r="J41" i="20" s="1"/>
  <c r="K41" i="20" s="1"/>
  <c r="J38" i="20"/>
  <c r="I38" i="20"/>
  <c r="I37" i="20"/>
  <c r="I36" i="20"/>
  <c r="I35" i="20"/>
  <c r="I34" i="20"/>
  <c r="I33" i="20"/>
  <c r="J35" i="20" s="1"/>
  <c r="I32" i="20"/>
  <c r="I31" i="20"/>
  <c r="I30" i="20"/>
  <c r="I29" i="20"/>
  <c r="I28" i="20"/>
  <c r="I27" i="20"/>
  <c r="J29" i="20" s="1"/>
  <c r="I26" i="20"/>
  <c r="I25" i="20"/>
  <c r="J26" i="20" s="1"/>
  <c r="I24" i="20"/>
  <c r="I23" i="20"/>
  <c r="I22" i="20"/>
  <c r="I21" i="20"/>
  <c r="J23" i="20" s="1"/>
  <c r="I20" i="20"/>
  <c r="I19" i="20"/>
  <c r="J20" i="20" s="1"/>
  <c r="I18" i="20"/>
  <c r="I17" i="20"/>
  <c r="I16" i="20"/>
  <c r="J17" i="20" s="1"/>
  <c r="I15" i="20"/>
  <c r="J14" i="20"/>
  <c r="I14" i="20"/>
  <c r="I13" i="20"/>
  <c r="I12" i="20"/>
  <c r="I11" i="20"/>
  <c r="I10" i="20"/>
  <c r="I9" i="20"/>
  <c r="J11" i="20" s="1"/>
  <c r="L8" i="20"/>
  <c r="J8" i="20"/>
  <c r="I8" i="20"/>
  <c r="I7" i="20"/>
  <c r="I6" i="20"/>
  <c r="I5" i="20"/>
  <c r="I44" i="20" s="1"/>
  <c r="I4" i="20"/>
  <c r="I3" i="20"/>
  <c r="J5" i="20" s="1"/>
  <c r="N44" i="1"/>
  <c r="F42" i="1"/>
  <c r="G42" i="1"/>
  <c r="H42" i="1"/>
  <c r="F43" i="1"/>
  <c r="G43" i="1"/>
  <c r="H43" i="1"/>
  <c r="F44" i="1"/>
  <c r="G44" i="1"/>
  <c r="H44" i="1"/>
  <c r="M35" i="1"/>
  <c r="I35" i="1"/>
  <c r="I34" i="1"/>
  <c r="I33" i="1"/>
  <c r="M32" i="1"/>
  <c r="I32" i="1"/>
  <c r="I31" i="1"/>
  <c r="I30" i="1"/>
  <c r="M41" i="1"/>
  <c r="M38" i="1"/>
  <c r="M29" i="1"/>
  <c r="M26" i="1"/>
  <c r="M23" i="1"/>
  <c r="M20" i="1"/>
  <c r="M17" i="1"/>
  <c r="M14" i="1"/>
  <c r="M11" i="1"/>
  <c r="D52" i="1"/>
  <c r="E52" i="1"/>
  <c r="F52" i="1"/>
  <c r="G52" i="1"/>
  <c r="H52" i="1"/>
  <c r="C52" i="1"/>
  <c r="I36" i="1"/>
  <c r="I29" i="1"/>
  <c r="I37" i="1"/>
  <c r="I46" i="1"/>
  <c r="C48" i="30" l="1"/>
  <c r="C51" i="29"/>
  <c r="C45" i="22"/>
  <c r="F48" i="22"/>
  <c r="F48" i="23" s="1"/>
  <c r="F48" i="24" s="1"/>
  <c r="F48" i="25" s="1"/>
  <c r="F48" i="26" s="1"/>
  <c r="F48" i="27" s="1"/>
  <c r="F48" i="28" s="1"/>
  <c r="F48" i="29" s="1"/>
  <c r="F48" i="30" s="1"/>
  <c r="F49" i="22"/>
  <c r="F49" i="23" s="1"/>
  <c r="F49" i="24" s="1"/>
  <c r="F49" i="25" s="1"/>
  <c r="F49" i="26" s="1"/>
  <c r="F49" i="27" s="1"/>
  <c r="F49" i="28" s="1"/>
  <c r="F49" i="29" s="1"/>
  <c r="F49" i="30" s="1"/>
  <c r="I43" i="22"/>
  <c r="I43" i="21"/>
  <c r="K41" i="21"/>
  <c r="K41" i="22" s="1"/>
  <c r="K41" i="23" s="1"/>
  <c r="K41" i="24" s="1"/>
  <c r="K41" i="25" s="1"/>
  <c r="K41" i="26" s="1"/>
  <c r="K41" i="27" s="1"/>
  <c r="K41" i="28" s="1"/>
  <c r="K41" i="29" s="1"/>
  <c r="K41" i="30" s="1"/>
  <c r="L41" i="30" s="1"/>
  <c r="G49" i="21"/>
  <c r="G49" i="22" s="1"/>
  <c r="G49" i="23" s="1"/>
  <c r="G49" i="24" s="1"/>
  <c r="G49" i="25" s="1"/>
  <c r="G49" i="26" s="1"/>
  <c r="G49" i="27" s="1"/>
  <c r="G49" i="28" s="1"/>
  <c r="G49" i="29" s="1"/>
  <c r="G49" i="30" s="1"/>
  <c r="G48" i="21"/>
  <c r="G48" i="22" s="1"/>
  <c r="G48" i="23" s="1"/>
  <c r="G48" i="24" s="1"/>
  <c r="G48" i="25" s="1"/>
  <c r="G48" i="26" s="1"/>
  <c r="G48" i="27" s="1"/>
  <c r="G48" i="28" s="1"/>
  <c r="G48" i="29" s="1"/>
  <c r="G48" i="30" s="1"/>
  <c r="G51" i="30" s="1"/>
  <c r="D48" i="20"/>
  <c r="D48" i="21" s="1"/>
  <c r="D48" i="22" s="1"/>
  <c r="D48" i="23" s="1"/>
  <c r="D48" i="24" s="1"/>
  <c r="D48" i="25" s="1"/>
  <c r="D48" i="26" s="1"/>
  <c r="D48" i="27" s="1"/>
  <c r="D48" i="28" s="1"/>
  <c r="D48" i="29" s="1"/>
  <c r="D48" i="30" s="1"/>
  <c r="D51" i="30" s="1"/>
  <c r="D51" i="25"/>
  <c r="F45" i="20"/>
  <c r="F47" i="20" s="1"/>
  <c r="J32" i="20"/>
  <c r="K32" i="20" s="1"/>
  <c r="K32" i="21" s="1"/>
  <c r="K32" i="22" s="1"/>
  <c r="K32" i="23" s="1"/>
  <c r="K32" i="24" s="1"/>
  <c r="K32" i="25" s="1"/>
  <c r="K32" i="26" s="1"/>
  <c r="K32" i="27" s="1"/>
  <c r="K32" i="28" s="1"/>
  <c r="K32" i="29" s="1"/>
  <c r="K32" i="30" s="1"/>
  <c r="L32" i="30" s="1"/>
  <c r="I43" i="20"/>
  <c r="I49" i="20" s="1"/>
  <c r="L23" i="20"/>
  <c r="M5" i="21"/>
  <c r="M5" i="22" s="1"/>
  <c r="M5" i="23" s="1"/>
  <c r="M5" i="24" s="1"/>
  <c r="M5" i="25" s="1"/>
  <c r="M5" i="26" s="1"/>
  <c r="M5" i="27" s="1"/>
  <c r="M5" i="28" s="1"/>
  <c r="M5" i="29" s="1"/>
  <c r="M5" i="30" s="1"/>
  <c r="L5" i="30" s="1"/>
  <c r="M8" i="22"/>
  <c r="L8" i="21"/>
  <c r="E52" i="30"/>
  <c r="I52" i="21"/>
  <c r="C52" i="22"/>
  <c r="C52" i="23" s="1"/>
  <c r="G52" i="23"/>
  <c r="G52" i="24" s="1"/>
  <c r="G52" i="25" s="1"/>
  <c r="G52" i="26" s="1"/>
  <c r="G52" i="27" s="1"/>
  <c r="G52" i="28" s="1"/>
  <c r="G52" i="29" s="1"/>
  <c r="G52" i="30" s="1"/>
  <c r="D52" i="26"/>
  <c r="D52" i="27" s="1"/>
  <c r="D52" i="28" s="1"/>
  <c r="D52" i="29" s="1"/>
  <c r="D52" i="30" s="1"/>
  <c r="E53" i="26"/>
  <c r="E53" i="21"/>
  <c r="H53" i="21"/>
  <c r="H53" i="22"/>
  <c r="H53" i="29"/>
  <c r="H53" i="23"/>
  <c r="E53" i="24"/>
  <c r="L29" i="21"/>
  <c r="L29" i="30"/>
  <c r="L26" i="25"/>
  <c r="L26" i="23"/>
  <c r="L26" i="20"/>
  <c r="L26" i="22"/>
  <c r="L26" i="21"/>
  <c r="L26" i="29"/>
  <c r="L26" i="28"/>
  <c r="L23" i="30"/>
  <c r="L23" i="23"/>
  <c r="L23" i="22"/>
  <c r="L23" i="26"/>
  <c r="L23" i="25"/>
  <c r="L23" i="24"/>
  <c r="L23" i="27"/>
  <c r="L20" i="24"/>
  <c r="L20" i="29"/>
  <c r="L20" i="20"/>
  <c r="L17" i="25"/>
  <c r="L17" i="26"/>
  <c r="L17" i="20"/>
  <c r="L17" i="24"/>
  <c r="L17" i="30"/>
  <c r="L14" i="24"/>
  <c r="L14" i="28"/>
  <c r="L14" i="29"/>
  <c r="L14" i="30"/>
  <c r="L14" i="25"/>
  <c r="L14" i="21"/>
  <c r="L14" i="23"/>
  <c r="L11" i="22"/>
  <c r="L11" i="26"/>
  <c r="L11" i="24"/>
  <c r="L11" i="20"/>
  <c r="L20" i="30"/>
  <c r="L26" i="30"/>
  <c r="L11" i="30"/>
  <c r="C47" i="30"/>
  <c r="F51" i="30"/>
  <c r="F53" i="30" s="1"/>
  <c r="J44" i="30"/>
  <c r="E51" i="30"/>
  <c r="I42" i="30"/>
  <c r="H51" i="30"/>
  <c r="H53" i="30" s="1"/>
  <c r="I43" i="30"/>
  <c r="D45" i="30"/>
  <c r="D47" i="30" s="1"/>
  <c r="E45" i="30"/>
  <c r="E47" i="30" s="1"/>
  <c r="L29" i="29"/>
  <c r="L23" i="29"/>
  <c r="L17" i="29"/>
  <c r="L11" i="29"/>
  <c r="L41" i="29"/>
  <c r="L32" i="29"/>
  <c r="C47" i="29"/>
  <c r="F51" i="29"/>
  <c r="F53" i="29" s="1"/>
  <c r="J44" i="29"/>
  <c r="E51" i="29"/>
  <c r="E53" i="29" s="1"/>
  <c r="F45" i="29"/>
  <c r="F47" i="29" s="1"/>
  <c r="I42" i="29"/>
  <c r="D45" i="29"/>
  <c r="D47" i="29" s="1"/>
  <c r="E45" i="29"/>
  <c r="E47" i="29" s="1"/>
  <c r="L29" i="28"/>
  <c r="L17" i="28"/>
  <c r="L23" i="28"/>
  <c r="H53" i="28"/>
  <c r="L11" i="28"/>
  <c r="L20" i="28"/>
  <c r="C47" i="28"/>
  <c r="F51" i="28"/>
  <c r="F53" i="28" s="1"/>
  <c r="E51" i="28"/>
  <c r="E53" i="28" s="1"/>
  <c r="J8" i="28"/>
  <c r="H45" i="28"/>
  <c r="H47" i="28" s="1"/>
  <c r="I42" i="28"/>
  <c r="D45" i="28"/>
  <c r="D47" i="28" s="1"/>
  <c r="E45" i="28"/>
  <c r="E47" i="28" s="1"/>
  <c r="L14" i="27"/>
  <c r="L17" i="27"/>
  <c r="L32" i="27"/>
  <c r="L11" i="27"/>
  <c r="L41" i="27"/>
  <c r="L26" i="27"/>
  <c r="L29" i="27"/>
  <c r="L20" i="27"/>
  <c r="G51" i="27"/>
  <c r="H51" i="27"/>
  <c r="H53" i="27" s="1"/>
  <c r="C47" i="27"/>
  <c r="E51" i="27"/>
  <c r="E53" i="27" s="1"/>
  <c r="I42" i="27"/>
  <c r="G45" i="27"/>
  <c r="G47" i="27" s="1"/>
  <c r="J8" i="27"/>
  <c r="H45" i="27"/>
  <c r="H47" i="27" s="1"/>
  <c r="D45" i="27"/>
  <c r="D47" i="27" s="1"/>
  <c r="E45" i="27"/>
  <c r="E47" i="27" s="1"/>
  <c r="L26" i="26"/>
  <c r="L32" i="26"/>
  <c r="L20" i="26"/>
  <c r="L29" i="26"/>
  <c r="L14" i="26"/>
  <c r="C47" i="26"/>
  <c r="J44" i="26"/>
  <c r="F51" i="26"/>
  <c r="F53" i="26" s="1"/>
  <c r="H51" i="26"/>
  <c r="H53" i="26" s="1"/>
  <c r="I42" i="26"/>
  <c r="G45" i="26"/>
  <c r="G47" i="26" s="1"/>
  <c r="D45" i="26"/>
  <c r="D47" i="26" s="1"/>
  <c r="E45" i="26"/>
  <c r="E47" i="26" s="1"/>
  <c r="L41" i="25"/>
  <c r="L11" i="25"/>
  <c r="L29" i="25"/>
  <c r="D53" i="25"/>
  <c r="L20" i="25"/>
  <c r="E51" i="25"/>
  <c r="E53" i="25" s="1"/>
  <c r="C51" i="25"/>
  <c r="H51" i="25"/>
  <c r="H53" i="25" s="1"/>
  <c r="I42" i="25"/>
  <c r="G45" i="25"/>
  <c r="G47" i="25" s="1"/>
  <c r="J8" i="25"/>
  <c r="H45" i="25"/>
  <c r="H47" i="25" s="1"/>
  <c r="F45" i="25"/>
  <c r="F47" i="25" s="1"/>
  <c r="I45" i="25"/>
  <c r="I47" i="25" s="1"/>
  <c r="D45" i="25"/>
  <c r="D47" i="25" s="1"/>
  <c r="E45" i="25"/>
  <c r="E47" i="25" s="1"/>
  <c r="L26" i="24"/>
  <c r="L29" i="24"/>
  <c r="C47" i="24"/>
  <c r="F51" i="24"/>
  <c r="F53" i="24" s="1"/>
  <c r="H51" i="24"/>
  <c r="H53" i="24" s="1"/>
  <c r="J44" i="24"/>
  <c r="C51" i="24"/>
  <c r="F45" i="24"/>
  <c r="F47" i="24" s="1"/>
  <c r="I42" i="24"/>
  <c r="G45" i="24"/>
  <c r="G47" i="24" s="1"/>
  <c r="D45" i="24"/>
  <c r="D47" i="24" s="1"/>
  <c r="E45" i="24"/>
  <c r="E47" i="24" s="1"/>
  <c r="L29" i="23"/>
  <c r="L17" i="23"/>
  <c r="L32" i="23"/>
  <c r="L41" i="23"/>
  <c r="L11" i="23"/>
  <c r="L20" i="23"/>
  <c r="C47" i="23"/>
  <c r="E51" i="23"/>
  <c r="E53" i="23" s="1"/>
  <c r="I43" i="23"/>
  <c r="H45" i="23"/>
  <c r="H47" i="23" s="1"/>
  <c r="J5" i="23"/>
  <c r="D45" i="23"/>
  <c r="D47" i="23" s="1"/>
  <c r="E45" i="23"/>
  <c r="E47" i="23" s="1"/>
  <c r="L29" i="22"/>
  <c r="L14" i="22"/>
  <c r="L17" i="22"/>
  <c r="L32" i="22"/>
  <c r="L20" i="22"/>
  <c r="F51" i="22"/>
  <c r="F53" i="22" s="1"/>
  <c r="J44" i="22"/>
  <c r="E51" i="22"/>
  <c r="E53" i="22" s="1"/>
  <c r="H45" i="22"/>
  <c r="H47" i="22" s="1"/>
  <c r="I42" i="22"/>
  <c r="D45" i="22"/>
  <c r="E45" i="22"/>
  <c r="E47" i="22" s="1"/>
  <c r="L11" i="21"/>
  <c r="L20" i="21"/>
  <c r="L23" i="21"/>
  <c r="L17" i="21"/>
  <c r="F51" i="21"/>
  <c r="F53" i="21" s="1"/>
  <c r="J44" i="21"/>
  <c r="I42" i="21"/>
  <c r="G45" i="21"/>
  <c r="G47" i="21" s="1"/>
  <c r="J8" i="21"/>
  <c r="H45" i="21"/>
  <c r="H47" i="21" s="1"/>
  <c r="D45" i="21"/>
  <c r="E45" i="21"/>
  <c r="E47" i="21" s="1"/>
  <c r="M44" i="20"/>
  <c r="L14" i="20"/>
  <c r="L29" i="20"/>
  <c r="I52" i="20"/>
  <c r="E51" i="20"/>
  <c r="E53" i="20" s="1"/>
  <c r="G51" i="20"/>
  <c r="G53" i="20" s="1"/>
  <c r="H51" i="20"/>
  <c r="H53" i="20" s="1"/>
  <c r="C47" i="20"/>
  <c r="F51" i="20"/>
  <c r="F53" i="20" s="1"/>
  <c r="I42" i="20"/>
  <c r="I48" i="20" s="1"/>
  <c r="I48" i="21" s="1"/>
  <c r="G45" i="20"/>
  <c r="G47" i="20" s="1"/>
  <c r="H45" i="20"/>
  <c r="H47" i="20" s="1"/>
  <c r="D45" i="20"/>
  <c r="E45" i="20"/>
  <c r="E47" i="20" s="1"/>
  <c r="M44" i="1"/>
  <c r="I52" i="1"/>
  <c r="J32" i="1"/>
  <c r="L32" i="1" s="1"/>
  <c r="J36" i="19"/>
  <c r="J37" i="19"/>
  <c r="H35" i="19"/>
  <c r="G35" i="19"/>
  <c r="F35" i="19"/>
  <c r="E35" i="19"/>
  <c r="D35" i="19"/>
  <c r="C35" i="19"/>
  <c r="H34" i="19"/>
  <c r="G34" i="19"/>
  <c r="F34" i="19"/>
  <c r="E34" i="19"/>
  <c r="D34" i="19"/>
  <c r="C34" i="19"/>
  <c r="H33" i="19"/>
  <c r="G33" i="19"/>
  <c r="F33" i="19"/>
  <c r="E33" i="19"/>
  <c r="D33" i="19"/>
  <c r="C33" i="19"/>
  <c r="I12" i="1"/>
  <c r="I41" i="1"/>
  <c r="I40" i="1"/>
  <c r="I39" i="1"/>
  <c r="J41" i="1" s="1"/>
  <c r="L41" i="1" s="1"/>
  <c r="H50" i="1"/>
  <c r="F50" i="1"/>
  <c r="E45" i="1"/>
  <c r="E47" i="1" s="1"/>
  <c r="C50" i="1"/>
  <c r="H49" i="1"/>
  <c r="G49" i="1"/>
  <c r="F49" i="1"/>
  <c r="E49" i="1"/>
  <c r="C49" i="1"/>
  <c r="H48" i="1"/>
  <c r="G48" i="1"/>
  <c r="E48" i="1"/>
  <c r="H11" i="19"/>
  <c r="G11" i="19"/>
  <c r="F11" i="19"/>
  <c r="E11" i="19"/>
  <c r="D11" i="19"/>
  <c r="C11" i="19"/>
  <c r="H10" i="19"/>
  <c r="G10" i="19"/>
  <c r="F10" i="19"/>
  <c r="E10" i="19"/>
  <c r="D10" i="19"/>
  <c r="C10" i="19"/>
  <c r="H9" i="19"/>
  <c r="G9" i="19"/>
  <c r="F9" i="19"/>
  <c r="E9" i="19"/>
  <c r="D9" i="19"/>
  <c r="C9" i="19"/>
  <c r="I10" i="1"/>
  <c r="I11" i="1"/>
  <c r="I9" i="1"/>
  <c r="I3" i="1"/>
  <c r="I4" i="1"/>
  <c r="I5" i="1"/>
  <c r="I6" i="1"/>
  <c r="I7" i="1"/>
  <c r="I8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8" i="1"/>
  <c r="E50" i="1"/>
  <c r="C30" i="19"/>
  <c r="D30" i="19"/>
  <c r="E30" i="19"/>
  <c r="F30" i="19"/>
  <c r="G30" i="19"/>
  <c r="H30" i="19"/>
  <c r="C31" i="19"/>
  <c r="D31" i="19"/>
  <c r="E31" i="19"/>
  <c r="F31" i="19"/>
  <c r="G31" i="19"/>
  <c r="H31" i="19"/>
  <c r="C32" i="19"/>
  <c r="D32" i="19"/>
  <c r="E32" i="19"/>
  <c r="F32" i="19"/>
  <c r="G32" i="19"/>
  <c r="H32" i="19"/>
  <c r="B53" i="1"/>
  <c r="B47" i="1"/>
  <c r="C3" i="19"/>
  <c r="D3" i="19"/>
  <c r="D12" i="19"/>
  <c r="E3" i="19"/>
  <c r="F3" i="19"/>
  <c r="G3" i="19"/>
  <c r="H3" i="19"/>
  <c r="D15" i="19"/>
  <c r="G12" i="19"/>
  <c r="D6" i="19"/>
  <c r="D18" i="19"/>
  <c r="D21" i="19"/>
  <c r="D24" i="19"/>
  <c r="D27" i="19"/>
  <c r="F27" i="19"/>
  <c r="F28" i="19"/>
  <c r="F21" i="19"/>
  <c r="F22" i="19"/>
  <c r="H6" i="19"/>
  <c r="H12" i="19"/>
  <c r="H15" i="19"/>
  <c r="H18" i="19"/>
  <c r="H21" i="19"/>
  <c r="H24" i="19"/>
  <c r="H27" i="19"/>
  <c r="C4" i="19"/>
  <c r="C16" i="19"/>
  <c r="D4" i="19"/>
  <c r="D13" i="19"/>
  <c r="G13" i="19"/>
  <c r="C13" i="19"/>
  <c r="E13" i="19"/>
  <c r="F13" i="19"/>
  <c r="H13" i="19"/>
  <c r="E4" i="19"/>
  <c r="F4" i="19"/>
  <c r="F7" i="19"/>
  <c r="F16" i="19"/>
  <c r="F19" i="19"/>
  <c r="F25" i="19"/>
  <c r="G4" i="19"/>
  <c r="G22" i="19"/>
  <c r="G7" i="19"/>
  <c r="G16" i="19"/>
  <c r="G19" i="19"/>
  <c r="G25" i="19"/>
  <c r="G28" i="19"/>
  <c r="H4" i="19"/>
  <c r="C5" i="19"/>
  <c r="C8" i="19"/>
  <c r="C14" i="19"/>
  <c r="C17" i="19"/>
  <c r="C20" i="19"/>
  <c r="C23" i="19"/>
  <c r="C26" i="19"/>
  <c r="C29" i="19"/>
  <c r="D17" i="19"/>
  <c r="E17" i="19"/>
  <c r="F17" i="19"/>
  <c r="G17" i="19"/>
  <c r="H17" i="19"/>
  <c r="D20" i="19"/>
  <c r="E20" i="19"/>
  <c r="F20" i="19"/>
  <c r="G20" i="19"/>
  <c r="H20" i="19"/>
  <c r="D5" i="19"/>
  <c r="E5" i="19"/>
  <c r="E8" i="19"/>
  <c r="E14" i="19"/>
  <c r="E23" i="19"/>
  <c r="E26" i="19"/>
  <c r="E29" i="19"/>
  <c r="F5" i="19"/>
  <c r="G5" i="19"/>
  <c r="G8" i="19"/>
  <c r="G14" i="19"/>
  <c r="G23" i="19"/>
  <c r="G26" i="19"/>
  <c r="G29" i="19"/>
  <c r="H5" i="19"/>
  <c r="H8" i="19"/>
  <c r="H14" i="19"/>
  <c r="H23" i="19"/>
  <c r="H26" i="19"/>
  <c r="H29" i="19"/>
  <c r="C6" i="19"/>
  <c r="E6" i="19"/>
  <c r="F6" i="19"/>
  <c r="G6" i="19"/>
  <c r="C12" i="19"/>
  <c r="C15" i="19"/>
  <c r="C18" i="19"/>
  <c r="C21" i="19"/>
  <c r="G21" i="19"/>
  <c r="E21" i="19"/>
  <c r="C24" i="19"/>
  <c r="E24" i="19"/>
  <c r="F24" i="19"/>
  <c r="G24" i="19"/>
  <c r="C27" i="19"/>
  <c r="C28" i="19"/>
  <c r="C7" i="19"/>
  <c r="C19" i="19"/>
  <c r="C22" i="19"/>
  <c r="C25" i="19"/>
  <c r="E18" i="19"/>
  <c r="F18" i="19"/>
  <c r="G18" i="19"/>
  <c r="D25" i="19"/>
  <c r="D7" i="19"/>
  <c r="D16" i="19"/>
  <c r="D19" i="19"/>
  <c r="D22" i="19"/>
  <c r="D28" i="19"/>
  <c r="E16" i="19"/>
  <c r="H16" i="19"/>
  <c r="D8" i="19"/>
  <c r="D14" i="19"/>
  <c r="D23" i="19"/>
  <c r="D26" i="19"/>
  <c r="D29" i="19"/>
  <c r="F23" i="19"/>
  <c r="F26" i="19"/>
  <c r="F29" i="19"/>
  <c r="E12" i="19"/>
  <c r="E15" i="19"/>
  <c r="E27" i="19"/>
  <c r="G27" i="19"/>
  <c r="E28" i="19"/>
  <c r="H28" i="19"/>
  <c r="E7" i="19"/>
  <c r="H7" i="19"/>
  <c r="E19" i="19"/>
  <c r="E22" i="19"/>
  <c r="E25" i="19"/>
  <c r="F12" i="19"/>
  <c r="F15" i="19"/>
  <c r="F8" i="19"/>
  <c r="F14" i="19"/>
  <c r="G15" i="19"/>
  <c r="H25" i="19"/>
  <c r="H19" i="19"/>
  <c r="H22" i="19"/>
  <c r="K47" i="19"/>
  <c r="B41" i="19"/>
  <c r="D48" i="1"/>
  <c r="D49" i="1"/>
  <c r="G45" i="1"/>
  <c r="G47" i="1" s="1"/>
  <c r="G50" i="1"/>
  <c r="D45" i="1"/>
  <c r="D47" i="1" s="1"/>
  <c r="D50" i="1"/>
  <c r="F48" i="1"/>
  <c r="F51" i="23" l="1"/>
  <c r="F53" i="23" s="1"/>
  <c r="F51" i="25"/>
  <c r="F53" i="25" s="1"/>
  <c r="F51" i="27"/>
  <c r="F53" i="27" s="1"/>
  <c r="I48" i="22"/>
  <c r="I48" i="23" s="1"/>
  <c r="I48" i="24" s="1"/>
  <c r="I48" i="25" s="1"/>
  <c r="I48" i="26" s="1"/>
  <c r="I48" i="27" s="1"/>
  <c r="I48" i="28" s="1"/>
  <c r="I48" i="29" s="1"/>
  <c r="I48" i="30" s="1"/>
  <c r="G51" i="24"/>
  <c r="L41" i="24"/>
  <c r="G51" i="29"/>
  <c r="G51" i="28"/>
  <c r="L41" i="28"/>
  <c r="G51" i="23"/>
  <c r="G53" i="23" s="1"/>
  <c r="G51" i="26"/>
  <c r="G51" i="21"/>
  <c r="G53" i="21" s="1"/>
  <c r="I49" i="21"/>
  <c r="I49" i="22" s="1"/>
  <c r="I49" i="23" s="1"/>
  <c r="I49" i="24" s="1"/>
  <c r="I49" i="25" s="1"/>
  <c r="I49" i="26" s="1"/>
  <c r="I49" i="27" s="1"/>
  <c r="I49" i="28" s="1"/>
  <c r="I49" i="29" s="1"/>
  <c r="I49" i="30" s="1"/>
  <c r="G51" i="25"/>
  <c r="G53" i="25" s="1"/>
  <c r="G51" i="22"/>
  <c r="G53" i="22" s="1"/>
  <c r="L41" i="26"/>
  <c r="D51" i="24"/>
  <c r="D53" i="24" s="1"/>
  <c r="D51" i="27"/>
  <c r="D51" i="26"/>
  <c r="D51" i="22"/>
  <c r="D53" i="22" s="1"/>
  <c r="D51" i="29"/>
  <c r="D51" i="28"/>
  <c r="D51" i="21"/>
  <c r="D51" i="23"/>
  <c r="D53" i="23" s="1"/>
  <c r="D51" i="20"/>
  <c r="L32" i="28"/>
  <c r="J44" i="20"/>
  <c r="K44" i="20" s="1"/>
  <c r="K44" i="21" s="1"/>
  <c r="K44" i="22" s="1"/>
  <c r="K44" i="23" s="1"/>
  <c r="K44" i="24" s="1"/>
  <c r="K44" i="25" s="1"/>
  <c r="K44" i="26" s="1"/>
  <c r="K44" i="27" s="1"/>
  <c r="K44" i="28" s="1"/>
  <c r="K44" i="29" s="1"/>
  <c r="K44" i="30" s="1"/>
  <c r="L32" i="20"/>
  <c r="L32" i="25"/>
  <c r="L32" i="21"/>
  <c r="L32" i="24"/>
  <c r="I45" i="20"/>
  <c r="I47" i="20" s="1"/>
  <c r="C36" i="19"/>
  <c r="D53" i="26"/>
  <c r="L5" i="25"/>
  <c r="L5" i="24"/>
  <c r="G53" i="27"/>
  <c r="G53" i="28"/>
  <c r="M44" i="21"/>
  <c r="L5" i="26"/>
  <c r="L5" i="27"/>
  <c r="L5" i="28"/>
  <c r="L5" i="29"/>
  <c r="D53" i="29"/>
  <c r="G53" i="29"/>
  <c r="G53" i="24"/>
  <c r="G53" i="26"/>
  <c r="M8" i="23"/>
  <c r="M44" i="22"/>
  <c r="D53" i="27"/>
  <c r="D53" i="28"/>
  <c r="E53" i="30"/>
  <c r="G53" i="30"/>
  <c r="D53" i="30"/>
  <c r="I52" i="23"/>
  <c r="C52" i="24"/>
  <c r="C53" i="24" s="1"/>
  <c r="I52" i="22"/>
  <c r="L35" i="1"/>
  <c r="K35" i="20"/>
  <c r="C51" i="30"/>
  <c r="I45" i="30"/>
  <c r="I47" i="30" s="1"/>
  <c r="I45" i="29"/>
  <c r="I47" i="29" s="1"/>
  <c r="I45" i="28"/>
  <c r="I47" i="28" s="1"/>
  <c r="C51" i="28"/>
  <c r="J44" i="28"/>
  <c r="C51" i="27"/>
  <c r="J44" i="27"/>
  <c r="I45" i="27"/>
  <c r="I47" i="27" s="1"/>
  <c r="C51" i="26"/>
  <c r="I45" i="26"/>
  <c r="I47" i="26" s="1"/>
  <c r="I51" i="25"/>
  <c r="J44" i="25"/>
  <c r="I45" i="24"/>
  <c r="I47" i="24" s="1"/>
  <c r="C51" i="23"/>
  <c r="J44" i="23"/>
  <c r="L5" i="23"/>
  <c r="I45" i="23"/>
  <c r="I47" i="23" s="1"/>
  <c r="C51" i="22"/>
  <c r="I45" i="22"/>
  <c r="I47" i="22" s="1"/>
  <c r="C51" i="21"/>
  <c r="I45" i="21"/>
  <c r="I47" i="21" s="1"/>
  <c r="I44" i="1"/>
  <c r="I43" i="1"/>
  <c r="I42" i="1"/>
  <c r="J29" i="1"/>
  <c r="L29" i="1" s="1"/>
  <c r="J11" i="1"/>
  <c r="L11" i="1" s="1"/>
  <c r="J23" i="1"/>
  <c r="L23" i="1" s="1"/>
  <c r="J14" i="1"/>
  <c r="L14" i="1" s="1"/>
  <c r="J5" i="1"/>
  <c r="G36" i="19"/>
  <c r="I34" i="19"/>
  <c r="I33" i="19"/>
  <c r="I35" i="19"/>
  <c r="F37" i="19"/>
  <c r="D38" i="19"/>
  <c r="E37" i="19"/>
  <c r="H38" i="19"/>
  <c r="G38" i="19"/>
  <c r="J20" i="1"/>
  <c r="L20" i="1" s="1"/>
  <c r="J17" i="1"/>
  <c r="L17" i="1" s="1"/>
  <c r="D37" i="19"/>
  <c r="F38" i="19"/>
  <c r="C37" i="19"/>
  <c r="E38" i="19"/>
  <c r="E36" i="19"/>
  <c r="C38" i="19"/>
  <c r="C44" i="19" s="1"/>
  <c r="C45" i="19" s="1"/>
  <c r="I45" i="19" s="1"/>
  <c r="I47" i="19" s="1"/>
  <c r="D36" i="19"/>
  <c r="H37" i="19"/>
  <c r="H36" i="19"/>
  <c r="F36" i="19"/>
  <c r="G37" i="19"/>
  <c r="I18" i="19"/>
  <c r="I6" i="19"/>
  <c r="K38" i="20"/>
  <c r="F45" i="1"/>
  <c r="F47" i="1" s="1"/>
  <c r="J26" i="1"/>
  <c r="L26" i="1" s="1"/>
  <c r="J8" i="1"/>
  <c r="F51" i="1"/>
  <c r="F53" i="1" s="1"/>
  <c r="I27" i="19"/>
  <c r="I31" i="19"/>
  <c r="E51" i="1"/>
  <c r="E53" i="1" s="1"/>
  <c r="I20" i="19"/>
  <c r="I9" i="19"/>
  <c r="I5" i="19"/>
  <c r="I17" i="19"/>
  <c r="I29" i="19"/>
  <c r="I25" i="19"/>
  <c r="I13" i="19"/>
  <c r="I15" i="19"/>
  <c r="I30" i="19"/>
  <c r="I26" i="19"/>
  <c r="I22" i="19"/>
  <c r="I32" i="19"/>
  <c r="I10" i="19"/>
  <c r="I19" i="19"/>
  <c r="I7" i="19"/>
  <c r="I14" i="19"/>
  <c r="I23" i="19"/>
  <c r="I8" i="19"/>
  <c r="I4" i="19"/>
  <c r="I28" i="19"/>
  <c r="I11" i="19"/>
  <c r="I16" i="19"/>
  <c r="I21" i="19"/>
  <c r="G51" i="1"/>
  <c r="G53" i="1" s="1"/>
  <c r="H51" i="1"/>
  <c r="H53" i="1" s="1"/>
  <c r="I49" i="1"/>
  <c r="I50" i="1"/>
  <c r="I24" i="19"/>
  <c r="H45" i="1"/>
  <c r="H47" i="1" s="1"/>
  <c r="I12" i="19"/>
  <c r="I3" i="19"/>
  <c r="D51" i="1"/>
  <c r="I51" i="24" l="1"/>
  <c r="I51" i="20"/>
  <c r="I53" i="20" s="1"/>
  <c r="L44" i="20"/>
  <c r="L44" i="22"/>
  <c r="L44" i="21"/>
  <c r="M8" i="24"/>
  <c r="L8" i="23"/>
  <c r="M44" i="23"/>
  <c r="L44" i="23" s="1"/>
  <c r="I52" i="24"/>
  <c r="C52" i="25"/>
  <c r="K35" i="21"/>
  <c r="L35" i="20"/>
  <c r="K38" i="21"/>
  <c r="L38" i="20"/>
  <c r="I51" i="30"/>
  <c r="I51" i="29"/>
  <c r="I51" i="28"/>
  <c r="I51" i="27"/>
  <c r="I51" i="26"/>
  <c r="I51" i="23"/>
  <c r="I53" i="23" s="1"/>
  <c r="C53" i="23"/>
  <c r="I51" i="22"/>
  <c r="I53" i="22" s="1"/>
  <c r="C53" i="22"/>
  <c r="I51" i="21"/>
  <c r="I53" i="21" s="1"/>
  <c r="L44" i="1"/>
  <c r="L38" i="1"/>
  <c r="I38" i="19"/>
  <c r="I37" i="19"/>
  <c r="D39" i="19"/>
  <c r="D41" i="19" s="1"/>
  <c r="I36" i="19"/>
  <c r="J29" i="19"/>
  <c r="L29" i="19" s="1"/>
  <c r="J35" i="19"/>
  <c r="I48" i="1"/>
  <c r="J32" i="19"/>
  <c r="C53" i="1"/>
  <c r="D53" i="1"/>
  <c r="E39" i="19"/>
  <c r="E41" i="19" s="1"/>
  <c r="F39" i="19"/>
  <c r="F41" i="19" s="1"/>
  <c r="J20" i="19"/>
  <c r="L20" i="19" s="1"/>
  <c r="H39" i="19"/>
  <c r="H41" i="19" s="1"/>
  <c r="J11" i="19"/>
  <c r="L11" i="19" s="1"/>
  <c r="G39" i="19"/>
  <c r="G41" i="19" s="1"/>
  <c r="J8" i="19"/>
  <c r="L8" i="19" s="1"/>
  <c r="J26" i="19"/>
  <c r="L26" i="19" s="1"/>
  <c r="J17" i="19"/>
  <c r="L17" i="19" s="1"/>
  <c r="C39" i="19"/>
  <c r="J23" i="19"/>
  <c r="L23" i="19" s="1"/>
  <c r="J14" i="19"/>
  <c r="L14" i="19" s="1"/>
  <c r="I45" i="1"/>
  <c r="I47" i="1" s="1"/>
  <c r="J5" i="19"/>
  <c r="I53" i="24" l="1"/>
  <c r="M8" i="25"/>
  <c r="L8" i="24"/>
  <c r="M44" i="24"/>
  <c r="L44" i="24" s="1"/>
  <c r="C52" i="26"/>
  <c r="I52" i="25"/>
  <c r="I53" i="25" s="1"/>
  <c r="C53" i="25"/>
  <c r="K35" i="22"/>
  <c r="L35" i="21"/>
  <c r="K38" i="22"/>
  <c r="L38" i="21"/>
  <c r="L35" i="19"/>
  <c r="J38" i="19"/>
  <c r="L38" i="19" s="1"/>
  <c r="C41" i="19"/>
  <c r="I39" i="19"/>
  <c r="I41" i="19" s="1"/>
  <c r="L32" i="19"/>
  <c r="I51" i="1"/>
  <c r="I53" i="1" s="1"/>
  <c r="L5" i="19"/>
  <c r="M8" i="26" l="1"/>
  <c r="L8" i="25"/>
  <c r="M44" i="25"/>
  <c r="L44" i="25" s="1"/>
  <c r="I52" i="26"/>
  <c r="I53" i="26" s="1"/>
  <c r="C52" i="27"/>
  <c r="C53" i="26"/>
  <c r="K35" i="23"/>
  <c r="L35" i="22"/>
  <c r="K38" i="23"/>
  <c r="L38" i="22"/>
  <c r="L8" i="26" l="1"/>
  <c r="M44" i="26"/>
  <c r="L44" i="26" s="1"/>
  <c r="M8" i="27"/>
  <c r="I52" i="27"/>
  <c r="I53" i="27" s="1"/>
  <c r="C52" i="28"/>
  <c r="C53" i="27"/>
  <c r="K35" i="24"/>
  <c r="L35" i="23"/>
  <c r="K38" i="24"/>
  <c r="L38" i="23"/>
  <c r="L8" i="27" l="1"/>
  <c r="M8" i="28"/>
  <c r="M44" i="27"/>
  <c r="L44" i="27" s="1"/>
  <c r="I52" i="28"/>
  <c r="I53" i="28" s="1"/>
  <c r="C52" i="29"/>
  <c r="C53" i="28"/>
  <c r="K35" i="25"/>
  <c r="L35" i="24"/>
  <c r="K38" i="25"/>
  <c r="L38" i="24"/>
  <c r="L8" i="28" l="1"/>
  <c r="M44" i="28"/>
  <c r="L44" i="28" s="1"/>
  <c r="M8" i="29"/>
  <c r="C53" i="29"/>
  <c r="C52" i="30"/>
  <c r="I52" i="29"/>
  <c r="I53" i="29" s="1"/>
  <c r="K35" i="26"/>
  <c r="L35" i="25"/>
  <c r="K38" i="26"/>
  <c r="L38" i="25"/>
  <c r="L8" i="29" l="1"/>
  <c r="M8" i="30"/>
  <c r="M44" i="29"/>
  <c r="I52" i="30"/>
  <c r="I53" i="30" s="1"/>
  <c r="C53" i="30"/>
  <c r="K35" i="27"/>
  <c r="L35" i="26"/>
  <c r="K38" i="27"/>
  <c r="L38" i="26"/>
  <c r="L44" i="29" l="1"/>
  <c r="M44" i="30"/>
  <c r="L44" i="30" s="1"/>
  <c r="L8" i="30"/>
  <c r="K35" i="28"/>
  <c r="L35" i="27"/>
  <c r="K38" i="28"/>
  <c r="L38" i="27"/>
  <c r="K35" i="29" l="1"/>
  <c r="L35" i="28"/>
  <c r="K38" i="29"/>
  <c r="L38" i="28"/>
  <c r="K35" i="30" l="1"/>
  <c r="L35" i="30" s="1"/>
  <c r="L35" i="29"/>
  <c r="K38" i="30"/>
  <c r="L38" i="30" s="1"/>
  <c r="L38" i="29"/>
</calcChain>
</file>

<file path=xl/sharedStrings.xml><?xml version="1.0" encoding="utf-8"?>
<sst xmlns="http://schemas.openxmlformats.org/spreadsheetml/2006/main" count="1066" uniqueCount="67">
  <si>
    <t>卵　用　鶏</t>
  </si>
  <si>
    <t>肉　用　鶏</t>
  </si>
  <si>
    <t>仕出地域</t>
  </si>
  <si>
    <t>性別</t>
  </si>
  <si>
    <t>原種鶏</t>
  </si>
  <si>
    <t>種鶏</t>
  </si>
  <si>
    <t>採卵鶏</t>
  </si>
  <si>
    <t>肉用鶏</t>
  </si>
  <si>
    <t>計</t>
  </si>
  <si>
    <t>雄</t>
  </si>
  <si>
    <t>雌</t>
  </si>
  <si>
    <t>無鑑別</t>
  </si>
  <si>
    <t>イギリス</t>
  </si>
  <si>
    <t>オランダ</t>
  </si>
  <si>
    <t>フランス</t>
  </si>
  <si>
    <t>ドイツ</t>
  </si>
  <si>
    <t>ハンガリー</t>
  </si>
  <si>
    <t>ｵｰｽﾄﾗﾘｱ</t>
  </si>
  <si>
    <t>カナダ</t>
  </si>
  <si>
    <t>アメリカ</t>
  </si>
  <si>
    <t>フランス</t>
    <phoneticPr fontId="2"/>
  </si>
  <si>
    <t>ドイツ</t>
    <phoneticPr fontId="2"/>
  </si>
  <si>
    <t>ハンガリー</t>
    <phoneticPr fontId="2"/>
  </si>
  <si>
    <t>カナダ</t>
    <phoneticPr fontId="2"/>
  </si>
  <si>
    <t>アメリカ</t>
    <phoneticPr fontId="2"/>
  </si>
  <si>
    <t>合計羽数</t>
    <rPh sb="0" eb="2">
      <t>ゴウケイ</t>
    </rPh>
    <rPh sb="2" eb="3">
      <t>ハ</t>
    </rPh>
    <rPh sb="3" eb="4">
      <t>スウ</t>
    </rPh>
    <phoneticPr fontId="2"/>
  </si>
  <si>
    <t>総計</t>
    <rPh sb="0" eb="1">
      <t>ソウ</t>
    </rPh>
    <phoneticPr fontId="2"/>
  </si>
  <si>
    <t>卵　用　鶏</t>
    <rPh sb="0" eb="1">
      <t>ラン</t>
    </rPh>
    <rPh sb="2" eb="3">
      <t>ヨウ</t>
    </rPh>
    <rPh sb="4" eb="5">
      <t>ケイ</t>
    </rPh>
    <phoneticPr fontId="2"/>
  </si>
  <si>
    <t>肉　用　鶏</t>
    <rPh sb="0" eb="1">
      <t>ニク</t>
    </rPh>
    <rPh sb="2" eb="3">
      <t>ヨウ</t>
    </rPh>
    <rPh sb="4" eb="5">
      <t>ケイ</t>
    </rPh>
    <phoneticPr fontId="2"/>
  </si>
  <si>
    <t>累　　計</t>
    <rPh sb="0" eb="1">
      <t>ルイ</t>
    </rPh>
    <rPh sb="3" eb="4">
      <t>ケイ</t>
    </rPh>
    <phoneticPr fontId="2"/>
  </si>
  <si>
    <t>仕出地域</t>
    <rPh sb="0" eb="2">
      <t>シダ</t>
    </rPh>
    <rPh sb="2" eb="4">
      <t>チイキ</t>
    </rPh>
    <phoneticPr fontId="2"/>
  </si>
  <si>
    <t>性別</t>
    <rPh sb="0" eb="2">
      <t>セイベツ</t>
    </rPh>
    <phoneticPr fontId="2"/>
  </si>
  <si>
    <t>原種鶏</t>
    <rPh sb="0" eb="1">
      <t>ゲン</t>
    </rPh>
    <rPh sb="1" eb="2">
      <t>シュ</t>
    </rPh>
    <rPh sb="2" eb="3">
      <t>ケイ</t>
    </rPh>
    <phoneticPr fontId="2"/>
  </si>
  <si>
    <t>種鶏</t>
    <rPh sb="0" eb="2">
      <t>シュケイ</t>
    </rPh>
    <phoneticPr fontId="2"/>
  </si>
  <si>
    <t>採卵鶏</t>
    <rPh sb="0" eb="1">
      <t>サイ</t>
    </rPh>
    <rPh sb="1" eb="2">
      <t>ラン</t>
    </rPh>
    <rPh sb="2" eb="3">
      <t>ケイ</t>
    </rPh>
    <phoneticPr fontId="2"/>
  </si>
  <si>
    <t>原種鶏</t>
    <rPh sb="0" eb="1">
      <t>ゲン</t>
    </rPh>
    <rPh sb="1" eb="3">
      <t>シュケイ</t>
    </rPh>
    <phoneticPr fontId="2"/>
  </si>
  <si>
    <t>肉用鶏</t>
    <rPh sb="0" eb="2">
      <t>ニクヨウ</t>
    </rPh>
    <rPh sb="2" eb="3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</si>
  <si>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</si>
  <si>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</si>
  <si>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対前年比(%)</t>
    <rPh sb="0" eb="1">
      <t>タイ</t>
    </rPh>
    <rPh sb="1" eb="4">
      <t>ゼンネンヒ</t>
    </rPh>
    <phoneticPr fontId="2"/>
  </si>
  <si>
    <t>雄</t>
    <rPh sb="0" eb="1">
      <t>オス</t>
    </rPh>
    <phoneticPr fontId="2"/>
  </si>
  <si>
    <t>雌</t>
    <rPh sb="0" eb="1">
      <t>メス</t>
    </rPh>
    <phoneticPr fontId="2"/>
  </si>
  <si>
    <t>無鑑別</t>
    <rPh sb="0" eb="1">
      <t>ム</t>
    </rPh>
    <rPh sb="1" eb="3">
      <t>カンベツ</t>
    </rPh>
    <phoneticPr fontId="2"/>
  </si>
  <si>
    <t>オランダ</t>
    <phoneticPr fontId="2"/>
  </si>
  <si>
    <t>イギリス</t>
    <phoneticPr fontId="2"/>
  </si>
  <si>
    <t>雌雄別計</t>
    <rPh sb="0" eb="2">
      <t>シユウ</t>
    </rPh>
    <rPh sb="2" eb="3">
      <t>ベツ</t>
    </rPh>
    <rPh sb="3" eb="4">
      <t>ケイ</t>
    </rPh>
    <phoneticPr fontId="2"/>
  </si>
  <si>
    <t>前年総計</t>
    <rPh sb="0" eb="2">
      <t>ゼンネン</t>
    </rPh>
    <rPh sb="2" eb="3">
      <t>ソウ</t>
    </rPh>
    <rPh sb="3" eb="4">
      <t>ケイ</t>
    </rPh>
    <phoneticPr fontId="2"/>
  </si>
  <si>
    <t>前年総計</t>
    <rPh sb="0" eb="2">
      <t>ゼンネン</t>
    </rPh>
    <rPh sb="2" eb="4">
      <t>ソウケイ</t>
    </rPh>
    <phoneticPr fontId="2"/>
  </si>
  <si>
    <t>現在までの対前総数年比(%)</t>
    <rPh sb="0" eb="2">
      <t>ゲンザイ</t>
    </rPh>
    <rPh sb="7" eb="9">
      <t>ソウスウ</t>
    </rPh>
    <phoneticPr fontId="2"/>
  </si>
  <si>
    <t>累計</t>
    <rPh sb="0" eb="2">
      <t>ルイケイ</t>
    </rPh>
    <phoneticPr fontId="2"/>
  </si>
  <si>
    <t>前年同期合計</t>
    <rPh sb="0" eb="2">
      <t>ゼンネン</t>
    </rPh>
    <rPh sb="2" eb="4">
      <t>ドウキ</t>
    </rPh>
    <rPh sb="4" eb="6">
      <t>ゴウケイ</t>
    </rPh>
    <phoneticPr fontId="2"/>
  </si>
  <si>
    <t>前年同期累計</t>
    <rPh sb="0" eb="2">
      <t>ゼンネン</t>
    </rPh>
    <rPh sb="2" eb="4">
      <t>ドウキ</t>
    </rPh>
    <rPh sb="4" eb="6">
      <t>ルイケイ</t>
    </rPh>
    <phoneticPr fontId="2"/>
  </si>
  <si>
    <t>対前年比(%)</t>
    <rPh sb="0" eb="1">
      <t>タイ</t>
    </rPh>
    <rPh sb="1" eb="3">
      <t>ゼンネン</t>
    </rPh>
    <rPh sb="3" eb="4">
      <t>ヒ</t>
    </rPh>
    <phoneticPr fontId="2"/>
  </si>
  <si>
    <t>ﾆｭｰｼﾞｰﾗﾝﾄﾞ</t>
    <phoneticPr fontId="2"/>
  </si>
  <si>
    <t>現在までの
対前年総数比</t>
    <rPh sb="0" eb="2">
      <t>ゲンザイ</t>
    </rPh>
    <rPh sb="6" eb="7">
      <t>タイ</t>
    </rPh>
    <rPh sb="7" eb="9">
      <t>ゼンネン</t>
    </rPh>
    <rPh sb="9" eb="11">
      <t>ソウスウ</t>
    </rPh>
    <rPh sb="11" eb="12">
      <t>ヒ</t>
    </rPh>
    <phoneticPr fontId="2"/>
  </si>
  <si>
    <t>前年同期累計</t>
    <phoneticPr fontId="2"/>
  </si>
  <si>
    <t>前年同期合計</t>
    <phoneticPr fontId="2"/>
  </si>
  <si>
    <t>フィンランド</t>
    <phoneticPr fontId="2"/>
  </si>
  <si>
    <t>フィンランド</t>
    <phoneticPr fontId="2"/>
  </si>
  <si>
    <t>対前年比(%)</t>
    <rPh sb="0" eb="1">
      <t>タイ</t>
    </rPh>
    <rPh sb="1" eb="2">
      <t>マエ</t>
    </rPh>
    <rPh sb="2" eb="3">
      <t>ネン</t>
    </rPh>
    <rPh sb="3" eb="4">
      <t>ヒ</t>
    </rPh>
    <phoneticPr fontId="2"/>
  </si>
  <si>
    <t>ブラジル</t>
    <phoneticPr fontId="2"/>
  </si>
  <si>
    <t>スウェーデン</t>
    <phoneticPr fontId="2"/>
  </si>
  <si>
    <t>ニュージーランド</t>
    <phoneticPr fontId="2"/>
  </si>
  <si>
    <t>オーストラリア</t>
    <phoneticPr fontId="2"/>
  </si>
  <si>
    <t>ニュー・カレドニア</t>
    <phoneticPr fontId="2"/>
  </si>
  <si>
    <t>-</t>
    <phoneticPr fontId="2"/>
  </si>
  <si>
    <t>0%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</si>
</sst>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1" xfId="2" applyFont="1" applyBorder="1" applyAlignment="1">
      <alignment vertical="center"/>
    </xf>
    <xf numFmtId="38" fontId="4" fillId="0" borderId="8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38" fontId="4" fillId="0" borderId="0" xfId="2" applyFont="1" applyAlignment="1">
      <alignment vertical="center"/>
    </xf>
    <xf numFmtId="38" fontId="4" fillId="0" borderId="2" xfId="2" applyFont="1" applyBorder="1" applyAlignment="1">
      <alignment vertical="center"/>
    </xf>
    <xf numFmtId="38" fontId="4" fillId="0" borderId="9" xfId="2" applyFont="1" applyBorder="1" applyAlignment="1">
      <alignment vertical="center"/>
    </xf>
    <xf numFmtId="38" fontId="4" fillId="0" borderId="12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4" fillId="0" borderId="14" xfId="2" applyFont="1" applyBorder="1" applyAlignment="1">
      <alignment vertical="center"/>
    </xf>
    <xf numFmtId="38" fontId="4" fillId="0" borderId="7" xfId="2" applyFont="1" applyBorder="1" applyAlignment="1">
      <alignment vertical="center"/>
    </xf>
    <xf numFmtId="38" fontId="3" fillId="0" borderId="1" xfId="2" applyFont="1" applyBorder="1" applyAlignment="1">
      <alignment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38" fontId="3" fillId="0" borderId="2" xfId="2" applyFont="1" applyBorder="1" applyAlignment="1">
      <alignment vertical="center"/>
    </xf>
    <xf numFmtId="38" fontId="3" fillId="0" borderId="9" xfId="2" applyFont="1" applyBorder="1" applyAlignment="1">
      <alignment vertical="center"/>
    </xf>
    <xf numFmtId="38" fontId="3" fillId="0" borderId="12" xfId="2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38" fontId="3" fillId="0" borderId="14" xfId="2" applyFont="1" applyBorder="1" applyAlignment="1">
      <alignment vertical="center"/>
    </xf>
    <xf numFmtId="10" fontId="4" fillId="0" borderId="7" xfId="1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vertical="center"/>
    </xf>
    <xf numFmtId="10" fontId="4" fillId="0" borderId="2" xfId="1" applyNumberFormat="1" applyFont="1" applyBorder="1" applyAlignment="1">
      <alignment vertical="center"/>
    </xf>
    <xf numFmtId="10" fontId="4" fillId="0" borderId="6" xfId="1" applyNumberFormat="1" applyFont="1" applyBorder="1" applyAlignment="1">
      <alignment vertical="center"/>
    </xf>
    <xf numFmtId="10" fontId="4" fillId="0" borderId="7" xfId="1" applyNumberFormat="1" applyFont="1" applyBorder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38" fontId="4" fillId="2" borderId="7" xfId="2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Border="1" applyAlignment="1">
      <alignment vertical="center"/>
    </xf>
    <xf numFmtId="3" fontId="4" fillId="0" borderId="15" xfId="0" applyNumberFormat="1" applyFont="1" applyBorder="1"/>
    <xf numFmtId="3" fontId="4" fillId="0" borderId="16" xfId="0" applyNumberFormat="1" applyFont="1" applyBorder="1"/>
    <xf numFmtId="38" fontId="4" fillId="0" borderId="6" xfId="2" applyFont="1" applyFill="1" applyBorder="1" applyAlignment="1">
      <alignment vertical="center"/>
    </xf>
    <xf numFmtId="38" fontId="4" fillId="0" borderId="10" xfId="2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38" fontId="4" fillId="2" borderId="17" xfId="2" applyFont="1" applyFill="1" applyBorder="1" applyAlignment="1">
      <alignment vertical="center"/>
    </xf>
    <xf numFmtId="38" fontId="4" fillId="2" borderId="13" xfId="2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38" fontId="4" fillId="0" borderId="14" xfId="2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8" xfId="2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38" fontId="4" fillId="0" borderId="9" xfId="2" applyFont="1" applyFill="1" applyBorder="1" applyAlignment="1">
      <alignment vertical="center"/>
    </xf>
    <xf numFmtId="38" fontId="4" fillId="0" borderId="15" xfId="2" applyFont="1" applyBorder="1"/>
    <xf numFmtId="38" fontId="4" fillId="0" borderId="16" xfId="2" applyFont="1" applyBorder="1"/>
    <xf numFmtId="38" fontId="4" fillId="0" borderId="2" xfId="2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38" fontId="4" fillId="0" borderId="18" xfId="2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19" xfId="2" applyFont="1" applyBorder="1" applyAlignment="1">
      <alignment vertical="center"/>
    </xf>
    <xf numFmtId="10" fontId="4" fillId="0" borderId="7" xfId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4" fillId="0" borderId="1" xfId="0" applyNumberFormat="1" applyFont="1" applyBorder="1"/>
    <xf numFmtId="3" fontId="4" fillId="0" borderId="2" xfId="0" applyNumberFormat="1" applyFont="1" applyBorder="1"/>
    <xf numFmtId="38" fontId="4" fillId="2" borderId="0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10" fontId="4" fillId="0" borderId="7" xfId="1" applyNumberFormat="1" applyFont="1" applyBorder="1" applyAlignment="1">
      <alignment horizontal="right" vertical="center"/>
    </xf>
    <xf numFmtId="10" fontId="4" fillId="0" borderId="6" xfId="1" applyNumberFormat="1" applyFont="1" applyBorder="1" applyAlignment="1">
      <alignment horizontal="right" vertical="center"/>
    </xf>
    <xf numFmtId="10" fontId="4" fillId="0" borderId="1" xfId="1" applyNumberFormat="1" applyFont="1" applyBorder="1" applyAlignment="1">
      <alignment horizontal="right" vertical="center"/>
    </xf>
    <xf numFmtId="10" fontId="4" fillId="0" borderId="2" xfId="1" applyNumberFormat="1" applyFont="1" applyBorder="1" applyAlignment="1">
      <alignment horizontal="right" vertical="center"/>
    </xf>
    <xf numFmtId="38" fontId="3" fillId="0" borderId="17" xfId="2" applyFont="1" applyBorder="1" applyAlignment="1">
      <alignment vertical="center"/>
    </xf>
    <xf numFmtId="38" fontId="4" fillId="4" borderId="13" xfId="2" applyFont="1" applyFill="1" applyBorder="1" applyAlignment="1">
      <alignment vertical="center"/>
    </xf>
    <xf numFmtId="38" fontId="4" fillId="4" borderId="17" xfId="2" applyFont="1" applyFill="1" applyBorder="1" applyAlignment="1">
      <alignment vertical="center"/>
    </xf>
    <xf numFmtId="38" fontId="4" fillId="0" borderId="17" xfId="2" applyFont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vertical="center"/>
    </xf>
    <xf numFmtId="38" fontId="4" fillId="4" borderId="6" xfId="2" applyFont="1" applyFill="1" applyBorder="1" applyAlignment="1">
      <alignment vertical="center"/>
    </xf>
    <xf numFmtId="10" fontId="4" fillId="0" borderId="6" xfId="1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3" fillId="0" borderId="10" xfId="2" applyFont="1" applyBorder="1" applyAlignment="1">
      <alignment vertical="center"/>
    </xf>
    <xf numFmtId="38" fontId="3" fillId="0" borderId="0" xfId="2" applyFont="1" applyBorder="1" applyAlignment="1">
      <alignment vertical="center"/>
    </xf>
    <xf numFmtId="10" fontId="4" fillId="0" borderId="12" xfId="1" applyNumberFormat="1" applyFont="1" applyBorder="1" applyAlignment="1">
      <alignment vertical="center"/>
    </xf>
    <xf numFmtId="10" fontId="4" fillId="0" borderId="11" xfId="1" applyNumberFormat="1" applyFont="1" applyBorder="1" applyAlignment="1">
      <alignment vertical="center"/>
    </xf>
    <xf numFmtId="10" fontId="4" fillId="0" borderId="14" xfId="1" applyNumberFormat="1" applyFont="1" applyBorder="1" applyAlignment="1">
      <alignment horizontal="right" vertical="center" wrapText="1"/>
    </xf>
    <xf numFmtId="10" fontId="4" fillId="0" borderId="14" xfId="1" applyNumberFormat="1" applyFont="1" applyBorder="1" applyAlignment="1">
      <alignment vertical="center"/>
    </xf>
    <xf numFmtId="10" fontId="4" fillId="0" borderId="14" xfId="1" applyNumberFormat="1" applyFont="1" applyBorder="1" applyAlignment="1">
      <alignment horizontal="right" vertical="center"/>
    </xf>
    <xf numFmtId="10" fontId="4" fillId="0" borderId="11" xfId="1" applyNumberFormat="1" applyFont="1" applyBorder="1" applyAlignment="1">
      <alignment horizontal="right" vertical="center"/>
    </xf>
    <xf numFmtId="10" fontId="4" fillId="0" borderId="12" xfId="1" applyNumberFormat="1" applyFont="1" applyBorder="1" applyAlignment="1">
      <alignment horizontal="right" vertical="center"/>
    </xf>
    <xf numFmtId="10" fontId="4" fillId="0" borderId="13" xfId="1" applyNumberFormat="1" applyFont="1" applyBorder="1" applyAlignment="1">
      <alignment horizontal="right" vertical="center"/>
    </xf>
    <xf numFmtId="10" fontId="4" fillId="0" borderId="7" xfId="1" quotePrefix="1" applyNumberFormat="1" applyFont="1" applyBorder="1" applyAlignment="1">
      <alignment horizontal="right" vertical="center"/>
    </xf>
    <xf numFmtId="10" fontId="4" fillId="0" borderId="12" xfId="1" quotePrefix="1" applyNumberFormat="1" applyFont="1" applyBorder="1" applyAlignment="1">
      <alignment horizontal="right" vertical="center"/>
    </xf>
    <xf numFmtId="10" fontId="4" fillId="0" borderId="12" xfId="1" quotePrefix="1" applyNumberFormat="1" applyFont="1" applyBorder="1" applyAlignment="1">
      <alignment vertical="center"/>
    </xf>
    <xf numFmtId="10" fontId="4" fillId="0" borderId="14" xfId="1" quotePrefix="1" applyNumberFormat="1" applyFont="1" applyBorder="1" applyAlignment="1">
      <alignment horizontal="right" vertical="center"/>
    </xf>
    <xf numFmtId="10" fontId="4" fillId="0" borderId="6" xfId="1" quotePrefix="1" applyNumberFormat="1" applyFont="1" applyBorder="1" applyAlignment="1">
      <alignment horizontal="right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13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2" borderId="20" xfId="2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 xr:uid="{19E1EC67-CCC3-4971-B7D1-E9B8A9E67F9A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Zeros="0" view="pageBreakPreview" topLeftCell="A4" zoomScale="80" zoomScaleNormal="80" zoomScaleSheetLayoutView="80" workbookViewId="0">
      <pane xSplit="1" topLeftCell="B1" activePane="topRight" state="frozen"/>
      <selection activeCell="G6" sqref="G6"/>
      <selection pane="topRight" activeCell="C53" sqref="C53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50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23">
        <f>SUM(I3:I5)</f>
        <v>0</v>
      </c>
      <c r="K5" s="21">
        <f>J5</f>
        <v>0</v>
      </c>
      <c r="L5" s="35" t="str">
        <f>IF(ISERROR(K5/M5)," ",K5/M5)</f>
        <v xml:space="preserve"> </v>
      </c>
      <c r="M5" s="77"/>
      <c r="N5" s="76">
        <v>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16"/>
      <c r="K6" s="14"/>
      <c r="L6" s="34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20"/>
      <c r="K7" s="18"/>
      <c r="L7" s="3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23">
        <f>SUM(I6:I8)</f>
        <v>0</v>
      </c>
      <c r="K8" s="21">
        <f>J8</f>
        <v>0</v>
      </c>
      <c r="L8" s="90" t="str">
        <f>IF(ISERROR(K8/M8)," ",K8/M8)</f>
        <v xml:space="preserve"> </v>
      </c>
      <c r="M8" s="51"/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20"/>
      <c r="K9" s="18"/>
      <c r="L9" s="3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20"/>
      <c r="K10" s="18"/>
      <c r="L10" s="3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20">
        <f>SUM(I9:I11)</f>
        <v>0</v>
      </c>
      <c r="K11" s="21">
        <f>J11</f>
        <v>0</v>
      </c>
      <c r="L11" s="36" t="str">
        <f t="shared" ref="L11" si="1">IF(ISERROR(K11/M11)," ",K11/M11)</f>
        <v xml:space="preserve"> </v>
      </c>
      <c r="M11" s="51">
        <f>N11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16"/>
      <c r="K12" s="14"/>
      <c r="L12" s="34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20"/>
      <c r="K13" s="18"/>
      <c r="L13" s="3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23">
        <f>SUM(I12:I14)</f>
        <v>0</v>
      </c>
      <c r="K14" s="21">
        <f>J14</f>
        <v>0</v>
      </c>
      <c r="L14" s="79" t="str">
        <f t="shared" ref="L14" si="2">IF(ISERROR(K14/M14)," ",K14/M14)</f>
        <v xml:space="preserve"> </v>
      </c>
      <c r="M14" s="51">
        <f>N14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16"/>
      <c r="K15" s="14"/>
      <c r="L15" s="8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20"/>
      <c r="K16" s="18"/>
      <c r="L16" s="8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23">
        <f>SUM(I15:I17)</f>
        <v>0</v>
      </c>
      <c r="K17" s="21">
        <f>J17</f>
        <v>0</v>
      </c>
      <c r="L17" s="79" t="str">
        <f t="shared" ref="L17" si="3">IF(ISERROR(K17/M17)," ",K17/M17)</f>
        <v xml:space="preserve"> </v>
      </c>
      <c r="M17" s="51">
        <f>N17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16"/>
      <c r="K18" s="14"/>
      <c r="L18" s="8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20"/>
      <c r="K19" s="18"/>
      <c r="L19" s="8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23">
        <f>SUM(I18:I20)</f>
        <v>0</v>
      </c>
      <c r="K20" s="21">
        <f>J20</f>
        <v>0</v>
      </c>
      <c r="L20" s="79" t="str">
        <f t="shared" ref="L20" si="4">IF(ISERROR(K20/M20)," ",K20/M20)</f>
        <v xml:space="preserve"> </v>
      </c>
      <c r="M20" s="51">
        <f>N20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16"/>
      <c r="K21" s="14"/>
      <c r="L21" s="8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20"/>
      <c r="K22" s="18"/>
      <c r="L22" s="8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23">
        <f>SUM(I21:I23)</f>
        <v>0</v>
      </c>
      <c r="K23" s="21">
        <f>J23</f>
        <v>0</v>
      </c>
      <c r="L23" s="79" t="str">
        <f t="shared" ref="L23" si="5">IF(ISERROR(K23/M23)," ",K23/M23)</f>
        <v xml:space="preserve"> </v>
      </c>
      <c r="M23" s="51">
        <f>N23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16"/>
      <c r="K24" s="14"/>
      <c r="L24" s="8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20"/>
      <c r="K25" s="18"/>
      <c r="L25" s="8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23">
        <f>SUM(I24:I26)</f>
        <v>0</v>
      </c>
      <c r="K26" s="21">
        <f>J26</f>
        <v>0</v>
      </c>
      <c r="L26" s="79" t="str">
        <f t="shared" ref="L26" si="6">IF(ISERROR(K26/M26)," ",K26/M26)</f>
        <v xml:space="preserve"> </v>
      </c>
      <c r="M26" s="83">
        <f>N26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16"/>
      <c r="K27" s="14"/>
      <c r="L27" s="8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20"/>
      <c r="K28" s="18"/>
      <c r="L28" s="8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23">
        <f>SUM(I27:I29)</f>
        <v>0</v>
      </c>
      <c r="K29" s="21">
        <f>J29</f>
        <v>0</v>
      </c>
      <c r="L29" s="81" t="str">
        <f t="shared" ref="L29:L44" si="7">IF(ISERROR(K29/M29)," ",K29/M29)</f>
        <v xml:space="preserve"> </v>
      </c>
      <c r="M29" s="83">
        <f>N29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16"/>
      <c r="K30" s="14"/>
      <c r="L30" s="8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20"/>
      <c r="K31" s="18"/>
      <c r="L31" s="8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23">
        <f>SUM(I30:I32)</f>
        <v>0</v>
      </c>
      <c r="K32" s="21">
        <f>J32</f>
        <v>0</v>
      </c>
      <c r="L32" s="81" t="str">
        <f t="shared" ref="L32" si="9">IF(ISERROR(K32/M32)," ",K32/M32)</f>
        <v xml:space="preserve"> </v>
      </c>
      <c r="M32" s="83">
        <f>N32</f>
        <v>0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27"/>
      <c r="K33" s="26"/>
      <c r="L33" s="8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30"/>
      <c r="K34" s="29"/>
      <c r="L34" s="8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32">
        <f>SUM(I33:I35)</f>
        <v>0</v>
      </c>
      <c r="K35" s="21">
        <f>J35</f>
        <v>0</v>
      </c>
      <c r="L35" s="81" t="str">
        <f t="shared" ref="L35" si="11">IF(ISERROR(K35/M35)," ",K35/M35)</f>
        <v xml:space="preserve"> </v>
      </c>
      <c r="M35" s="83">
        <f>N35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27"/>
      <c r="K36" s="26"/>
      <c r="L36" s="8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30"/>
      <c r="K37" s="29"/>
      <c r="L37" s="8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ref="I38:I41" si="12">SUM(C38:H38)</f>
        <v>0</v>
      </c>
      <c r="J38" s="32">
        <f>SUM(I36:I38)</f>
        <v>0</v>
      </c>
      <c r="K38" s="21">
        <f>J38</f>
        <v>0</v>
      </c>
      <c r="L38" s="81" t="str">
        <f t="shared" si="7"/>
        <v xml:space="preserve"> </v>
      </c>
      <c r="M38" s="83">
        <f>N38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12"/>
        <v>0</v>
      </c>
      <c r="J39" s="27"/>
      <c r="K39" s="26"/>
      <c r="L39" s="8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12"/>
        <v>0</v>
      </c>
      <c r="J40" s="30"/>
      <c r="K40" s="29"/>
      <c r="L40" s="8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12"/>
        <v>0</v>
      </c>
      <c r="J41" s="32">
        <f>SUM(I39:I41)</f>
        <v>0</v>
      </c>
      <c r="K41" s="21">
        <f>J41</f>
        <v>0</v>
      </c>
      <c r="L41" s="79" t="str">
        <f t="shared" si="7"/>
        <v xml:space="preserve"> </v>
      </c>
      <c r="M41" s="83">
        <f>N41</f>
        <v>0</v>
      </c>
      <c r="N41" s="84">
        <v>0</v>
      </c>
    </row>
    <row r="42" spans="1:14" x14ac:dyDescent="0.15">
      <c r="A42" s="11"/>
      <c r="B42" s="12" t="s">
        <v>40</v>
      </c>
      <c r="C42" s="14">
        <f t="shared" ref="C42:E44" si="13">C3+C6+C9+C12+C15+C18+C21+C24+C27+C30+C33+C36+C39</f>
        <v>0</v>
      </c>
      <c r="D42" s="14">
        <f t="shared" si="13"/>
        <v>0</v>
      </c>
      <c r="E42" s="14">
        <f t="shared" si="13"/>
        <v>0</v>
      </c>
      <c r="F42" s="14">
        <f t="shared" ref="F42:H42" si="14">F3+F6+F9+F12+F15+F18+F21+F24+F27+F30+F33+F36+F39</f>
        <v>0</v>
      </c>
      <c r="G42" s="14">
        <f t="shared" si="14"/>
        <v>0</v>
      </c>
      <c r="H42" s="14">
        <f t="shared" si="14"/>
        <v>0</v>
      </c>
      <c r="I42" s="14">
        <f t="shared" ref="I42" si="15">I3+I6+I9+I12+I15+I18+I21+I24+I27+I30+I33+I36+I39</f>
        <v>0</v>
      </c>
      <c r="J42" s="16"/>
      <c r="K42" s="15"/>
      <c r="L42" s="81"/>
      <c r="M42" s="61"/>
      <c r="N42" s="43"/>
    </row>
    <row r="43" spans="1:14" x14ac:dyDescent="0.15">
      <c r="A43" s="10"/>
      <c r="B43" s="13" t="s">
        <v>41</v>
      </c>
      <c r="C43" s="18">
        <f t="shared" si="13"/>
        <v>0</v>
      </c>
      <c r="D43" s="18">
        <f t="shared" si="13"/>
        <v>0</v>
      </c>
      <c r="E43" s="18">
        <f t="shared" si="13"/>
        <v>0</v>
      </c>
      <c r="F43" s="18">
        <f t="shared" ref="F43:H43" si="16">F4+F7+F10+F13+F16+F19+F22+F25+F28+F31+F34+F37+F40</f>
        <v>0</v>
      </c>
      <c r="G43" s="18">
        <f t="shared" si="16"/>
        <v>0</v>
      </c>
      <c r="H43" s="18">
        <f t="shared" si="16"/>
        <v>0</v>
      </c>
      <c r="I43" s="18">
        <f t="shared" ref="I43" si="17">I4+I7+I10+I13+I16+I19+I22+I25+I28+I31+I34+I37+I40</f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3"/>
        <v>0</v>
      </c>
      <c r="E44" s="21">
        <f t="shared" si="13"/>
        <v>0</v>
      </c>
      <c r="F44" s="21">
        <f t="shared" ref="F44:H44" si="18">F5+F8+F11+F14+F17+F20+F23+F26+F29+F32+F35+F38+F41</f>
        <v>0</v>
      </c>
      <c r="G44" s="21">
        <f t="shared" si="18"/>
        <v>0</v>
      </c>
      <c r="H44" s="21">
        <f t="shared" si="18"/>
        <v>0</v>
      </c>
      <c r="I44" s="21">
        <f t="shared" ref="I44" si="19">I5+I8+I11+I14+I17+I20+I23+I26+I29+I32+I35+I38+I41</f>
        <v>0</v>
      </c>
      <c r="J44" s="55">
        <f>J5+J8+J14+J17+J20+J23+J26+J29+J32+J35+J38+J11+J41</f>
        <v>0</v>
      </c>
      <c r="K44" s="21">
        <f>J44</f>
        <v>0</v>
      </c>
      <c r="L44" s="102" t="str">
        <f t="shared" si="7"/>
        <v xml:space="preserve"> </v>
      </c>
      <c r="M44" s="83">
        <f>M5+M8+M11+M14+M17+M20+M23+M26+M29+M32+M35+M38+M41</f>
        <v>0</v>
      </c>
      <c r="N44" s="84">
        <f>N5+N8+N11+N14+N17+N20+N23+N26+N29+N32+N35+N38+N41</f>
        <v>0</v>
      </c>
    </row>
    <row r="45" spans="1:14" x14ac:dyDescent="0.15">
      <c r="A45" s="8"/>
      <c r="B45" s="9" t="s">
        <v>37</v>
      </c>
      <c r="C45" s="21">
        <f>SUM(C42:C44)</f>
        <v>0</v>
      </c>
      <c r="D45" s="21">
        <f t="shared" ref="D45:H45" si="20">SUM(D42:D44)</f>
        <v>0</v>
      </c>
      <c r="E45" s="21">
        <f t="shared" si="20"/>
        <v>0</v>
      </c>
      <c r="F45" s="47">
        <f t="shared" si="20"/>
        <v>0</v>
      </c>
      <c r="G45" s="47">
        <f t="shared" si="20"/>
        <v>0</v>
      </c>
      <c r="H45" s="47">
        <f t="shared" si="20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/>
      <c r="D46" s="40"/>
      <c r="E46" s="40"/>
      <c r="F46" s="40"/>
      <c r="G46" s="40"/>
      <c r="H46" s="40"/>
      <c r="I46" s="40">
        <f>SUM(C46:H46)</f>
        <v>0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21">IF(ISERROR(B45/B46)," ",B45/B46)</f>
        <v xml:space="preserve"> </v>
      </c>
      <c r="C47" s="37" t="str">
        <f>IF(ISERROR(C45/C46)," ",C45/C46)</f>
        <v xml:space="preserve"> </v>
      </c>
      <c r="D47" s="37" t="str">
        <f t="shared" si="21"/>
        <v xml:space="preserve"> </v>
      </c>
      <c r="E47" s="78" t="str">
        <f t="shared" si="21"/>
        <v xml:space="preserve"> </v>
      </c>
      <c r="F47" s="78" t="str">
        <f t="shared" si="21"/>
        <v xml:space="preserve"> </v>
      </c>
      <c r="G47" s="78" t="str">
        <f t="shared" si="21"/>
        <v xml:space="preserve"> </v>
      </c>
      <c r="H47" s="78" t="str">
        <f t="shared" si="21"/>
        <v xml:space="preserve"> </v>
      </c>
      <c r="I47" s="78" t="str">
        <f t="shared" si="21"/>
        <v xml:space="preserve"> 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</f>
        <v>0</v>
      </c>
      <c r="D48" s="14">
        <f t="shared" ref="D48:H48" si="22">D42</f>
        <v>0</v>
      </c>
      <c r="E48" s="14">
        <f t="shared" si="22"/>
        <v>0</v>
      </c>
      <c r="F48" s="14">
        <f t="shared" si="22"/>
        <v>0</v>
      </c>
      <c r="G48" s="14">
        <f t="shared" si="22"/>
        <v>0</v>
      </c>
      <c r="H48" s="14">
        <f t="shared" si="22"/>
        <v>0</v>
      </c>
      <c r="I48" s="14">
        <f>SUM(C48:H48)</f>
        <v>0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 t="shared" ref="C49:H50" si="23">C43</f>
        <v>0</v>
      </c>
      <c r="D49" s="18">
        <f>D43</f>
        <v>0</v>
      </c>
      <c r="E49" s="18">
        <f t="shared" si="23"/>
        <v>0</v>
      </c>
      <c r="F49" s="18">
        <f t="shared" si="23"/>
        <v>0</v>
      </c>
      <c r="G49" s="18">
        <f t="shared" si="23"/>
        <v>0</v>
      </c>
      <c r="H49" s="18">
        <f t="shared" si="23"/>
        <v>0</v>
      </c>
      <c r="I49" s="18">
        <f t="shared" si="0"/>
        <v>0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</f>
        <v>0</v>
      </c>
      <c r="D50" s="21">
        <f t="shared" si="23"/>
        <v>0</v>
      </c>
      <c r="E50" s="21">
        <f t="shared" si="23"/>
        <v>0</v>
      </c>
      <c r="F50" s="21">
        <f t="shared" si="23"/>
        <v>0</v>
      </c>
      <c r="G50" s="21">
        <f t="shared" si="23"/>
        <v>0</v>
      </c>
      <c r="H50" s="21">
        <f t="shared" si="23"/>
        <v>0</v>
      </c>
      <c r="I50" s="21">
        <f t="shared" si="0"/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>SUM(C48:C50)</f>
        <v>0</v>
      </c>
      <c r="D51" s="24">
        <f t="shared" ref="D51:H51" si="24">SUM(D48:D50)</f>
        <v>0</v>
      </c>
      <c r="E51" s="24">
        <f t="shared" si="24"/>
        <v>0</v>
      </c>
      <c r="F51" s="24">
        <f>SUM(F48:F50)</f>
        <v>0</v>
      </c>
      <c r="G51" s="24">
        <f t="shared" si="24"/>
        <v>0</v>
      </c>
      <c r="H51" s="24">
        <f t="shared" si="24"/>
        <v>0</v>
      </c>
      <c r="I51" s="24">
        <f>SUM(C51:H51)</f>
        <v>0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</f>
        <v>0</v>
      </c>
      <c r="D52" s="40">
        <f t="shared" ref="D52:H52" si="25">D46</f>
        <v>0</v>
      </c>
      <c r="E52" s="40">
        <f t="shared" si="25"/>
        <v>0</v>
      </c>
      <c r="F52" s="40">
        <f t="shared" si="25"/>
        <v>0</v>
      </c>
      <c r="G52" s="40">
        <f t="shared" si="25"/>
        <v>0</v>
      </c>
      <c r="H52" s="40">
        <f t="shared" si="25"/>
        <v>0</v>
      </c>
      <c r="I52" s="40">
        <f>SUM(C52:H52)</f>
        <v>0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 t="str">
        <f>IF(ISERROR(C51/C52)," ",C51/C52)</f>
        <v xml:space="preserve"> </v>
      </c>
      <c r="D53" s="37" t="str">
        <f t="shared" ref="D53:I53" si="26">IF(ISERROR(D51/D52)," ",D51/D52)</f>
        <v xml:space="preserve"> </v>
      </c>
      <c r="E53" s="78" t="str">
        <f t="shared" si="26"/>
        <v xml:space="preserve"> </v>
      </c>
      <c r="F53" s="78" t="str">
        <f t="shared" si="26"/>
        <v xml:space="preserve"> </v>
      </c>
      <c r="G53" s="78" t="str">
        <f t="shared" si="26"/>
        <v xml:space="preserve"> </v>
      </c>
      <c r="H53" s="78" t="str">
        <f t="shared" si="26"/>
        <v xml:space="preserve"> </v>
      </c>
      <c r="I53" s="78" t="str">
        <f t="shared" si="26"/>
        <v xml:space="preserve"> 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839D-87CB-4F9D-B090-79E77F94C836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J5+'９月'!K5</f>
        <v>0</v>
      </c>
      <c r="L5" s="95">
        <f>IF(ISERROR(K5/M5)," ",K5/M5)</f>
        <v>0</v>
      </c>
      <c r="M5" s="77">
        <f>N5+'９月'!M5</f>
        <v>162432</v>
      </c>
      <c r="N5" s="76">
        <v>11710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J8+'９月'!K8</f>
        <v>0</v>
      </c>
      <c r="L8" s="36">
        <f>IF(ISERROR(K8/M8)," ",K8/M8)</f>
        <v>0</v>
      </c>
      <c r="M8" s="51">
        <f>N8+'９月'!M8</f>
        <v>78308</v>
      </c>
      <c r="N8" s="50">
        <v>20859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J11+'９月'!K11</f>
        <v>0</v>
      </c>
      <c r="L11" s="98" t="str">
        <f t="shared" ref="L11" si="1">IF(ISERROR(K11/M11)," ",K11/M11)</f>
        <v xml:space="preserve"> </v>
      </c>
      <c r="M11" s="51">
        <f>N11+'９月'!M11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J14+'９月'!K14</f>
        <v>0</v>
      </c>
      <c r="L14" s="99" t="str">
        <f t="shared" ref="L14" si="2">IF(ISERROR(K14/M14)," ",K14/M14)</f>
        <v xml:space="preserve"> </v>
      </c>
      <c r="M14" s="51">
        <f>N14+'９月'!M14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J17+'９月'!K17</f>
        <v>0</v>
      </c>
      <c r="L17" s="99" t="str">
        <f t="shared" ref="L17" si="3">IF(ISERROR(K17/M17)," ",K17/M17)</f>
        <v xml:space="preserve"> </v>
      </c>
      <c r="M17" s="51">
        <f>N17+'９月'!M17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J20+'９月'!K20</f>
        <v>0</v>
      </c>
      <c r="L20" s="99" t="str">
        <f t="shared" ref="L20" si="4">IF(ISERROR(K20/M20)," ",K20/M20)</f>
        <v xml:space="preserve"> </v>
      </c>
      <c r="M20" s="51">
        <f>N20+'９月'!M20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J23+'９月'!K23</f>
        <v>0</v>
      </c>
      <c r="L23" s="99" t="str">
        <f t="shared" ref="L23" si="5">IF(ISERROR(K23/M23)," ",K23/M23)</f>
        <v xml:space="preserve"> </v>
      </c>
      <c r="M23" s="51">
        <f>N23+'９月'!M23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J26+'９月'!K26</f>
        <v>0</v>
      </c>
      <c r="L26" s="99" t="str">
        <f t="shared" ref="L26" si="6">IF(ISERROR(K26/M26)," ",K26/M26)</f>
        <v xml:space="preserve"> </v>
      </c>
      <c r="M26" s="83">
        <f>N26+'９月'!M26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J29+'９月'!K29</f>
        <v>0</v>
      </c>
      <c r="L29" s="101">
        <f t="shared" ref="L29:L44" si="7">IF(ISERROR(K29/M29)," ",K29/M29)</f>
        <v>0</v>
      </c>
      <c r="M29" s="83">
        <f>N29+'９月'!M29</f>
        <v>5088</v>
      </c>
      <c r="N29" s="84">
        <v>5088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J32+'９月'!K32</f>
        <v>6547</v>
      </c>
      <c r="L32" s="101">
        <f t="shared" ref="L32" si="9">IF(ISERROR(K32/M32)," ",K32/M32)</f>
        <v>0.43780928179751238</v>
      </c>
      <c r="M32" s="83">
        <f>N32+'９月'!M32</f>
        <v>14954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J35+'９月'!K35</f>
        <v>0</v>
      </c>
      <c r="L35" s="101" t="str">
        <f t="shared" ref="L35" si="11">IF(ISERROR(K35/M35)," ",K35/M35)</f>
        <v xml:space="preserve"> </v>
      </c>
      <c r="M35" s="83">
        <f>N35+'９月'!M35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J38+'９月'!K38</f>
        <v>0</v>
      </c>
      <c r="L38" s="101" t="str">
        <f t="shared" si="7"/>
        <v xml:space="preserve"> </v>
      </c>
      <c r="M38" s="83">
        <f>N38+'９月'!M38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J41+'９月'!K41</f>
        <v>102844</v>
      </c>
      <c r="L41" s="99">
        <f t="shared" si="7"/>
        <v>2.0543736641297619</v>
      </c>
      <c r="M41" s="83">
        <f>N41+'９月'!M41</f>
        <v>50061</v>
      </c>
      <c r="N41" s="84">
        <v>26145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J44+'９月'!K44</f>
        <v>109391</v>
      </c>
      <c r="L44" s="102">
        <f t="shared" si="7"/>
        <v>0.35191720579199148</v>
      </c>
      <c r="M44" s="83">
        <f>M5+M8+M11+M14+M17+M20+M23+M26+M29+M32+M35+M38+M41</f>
        <v>310843</v>
      </c>
      <c r="N44" s="84">
        <v>63802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20859</v>
      </c>
      <c r="E46" s="40">
        <v>0</v>
      </c>
      <c r="F46" s="40">
        <v>0</v>
      </c>
      <c r="G46" s="40">
        <v>42943</v>
      </c>
      <c r="H46" s="40">
        <v>0</v>
      </c>
      <c r="I46" s="40">
        <v>63802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>
        <f t="shared" si="15"/>
        <v>0</v>
      </c>
      <c r="E47" s="78" t="str">
        <f t="shared" si="15"/>
        <v xml:space="preserve"> </v>
      </c>
      <c r="F47" s="78" t="str">
        <f t="shared" si="15"/>
        <v xml:space="preserve"> 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C42+'９月'!C48</f>
        <v>736</v>
      </c>
      <c r="D48" s="14">
        <f>D42+'９月'!D48</f>
        <v>518</v>
      </c>
      <c r="E48" s="14">
        <f>E42+'９月'!E48</f>
        <v>0</v>
      </c>
      <c r="F48" s="14">
        <f>F42+'９月'!F48</f>
        <v>11739</v>
      </c>
      <c r="G48" s="14">
        <f>G42+'９月'!G48</f>
        <v>5425</v>
      </c>
      <c r="H48" s="14">
        <f>H42+'９月'!H48</f>
        <v>0</v>
      </c>
      <c r="I48" s="14">
        <f>I42+'９月'!I48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C43+'９月'!C49</f>
        <v>7361</v>
      </c>
      <c r="D49" s="18">
        <f>D43+'９月'!D49</f>
        <v>4983</v>
      </c>
      <c r="E49" s="18">
        <f>E43+'９月'!E49</f>
        <v>0</v>
      </c>
      <c r="F49" s="18">
        <f>F43+'９月'!F49</f>
        <v>35259</v>
      </c>
      <c r="G49" s="18">
        <f>G43+'９月'!G49</f>
        <v>43370</v>
      </c>
      <c r="H49" s="18">
        <f>H43+'９月'!H49</f>
        <v>0</v>
      </c>
      <c r="I49" s="18">
        <f>I43+'９月'!I49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C44+'９月'!C50</f>
        <v>0</v>
      </c>
      <c r="D50" s="21">
        <f>D44+'９月'!D50</f>
        <v>0</v>
      </c>
      <c r="E50" s="21">
        <f>E44+'９月'!E50</f>
        <v>0</v>
      </c>
      <c r="F50" s="21">
        <f>F44+'９月'!F50</f>
        <v>0</v>
      </c>
      <c r="G50" s="21">
        <f>G44+'９月'!G50</f>
        <v>0</v>
      </c>
      <c r="H50" s="21">
        <f>H44+'９月'!H50</f>
        <v>0</v>
      </c>
      <c r="I50" s="21">
        <f>I44+'９月'!I50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C46+'９月'!C52</f>
        <v>10823</v>
      </c>
      <c r="D52" s="40">
        <f>D46+'９月'!D52</f>
        <v>70282</v>
      </c>
      <c r="E52" s="40">
        <f>E46+'９月'!E52</f>
        <v>0</v>
      </c>
      <c r="F52" s="40">
        <f>F46+'９月'!F52</f>
        <v>121424</v>
      </c>
      <c r="G52" s="40">
        <f>G46+'９月'!G52</f>
        <v>108314</v>
      </c>
      <c r="H52" s="40">
        <f>H46+'９月'!H52</f>
        <v>0</v>
      </c>
      <c r="I52" s="40">
        <f>SUM(C52:H52)</f>
        <v>310843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7.8270396403061951E-2</v>
      </c>
      <c r="E53" s="78" t="str">
        <f t="shared" si="17"/>
        <v xml:space="preserve"> </v>
      </c>
      <c r="F53" s="78">
        <f t="shared" si="17"/>
        <v>0.387056924495981</v>
      </c>
      <c r="G53" s="78">
        <f t="shared" si="17"/>
        <v>0.45049578078549402</v>
      </c>
      <c r="H53" s="78" t="str">
        <f t="shared" si="17"/>
        <v xml:space="preserve"> </v>
      </c>
      <c r="I53" s="78">
        <f t="shared" si="17"/>
        <v>0.35191720579199148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329F-08ED-4398-92D4-6ECB73FD7927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J5+'１０月'!K5</f>
        <v>0</v>
      </c>
      <c r="L5" s="95">
        <f>IF(ISERROR(K5/M5)," ",K5/M5)</f>
        <v>0</v>
      </c>
      <c r="M5" s="77">
        <f>N5+'１０月'!M5</f>
        <v>173228</v>
      </c>
      <c r="N5" s="76">
        <v>10796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J8+'１０月'!K8</f>
        <v>0</v>
      </c>
      <c r="L8" s="36">
        <f>IF(ISERROR(K8/M8)," ",K8/M8)</f>
        <v>0</v>
      </c>
      <c r="M8" s="51">
        <f>N8+'１０月'!M8</f>
        <v>87949</v>
      </c>
      <c r="N8" s="50">
        <v>9641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J11+'１０月'!K11</f>
        <v>0</v>
      </c>
      <c r="L11" s="98" t="str">
        <f t="shared" ref="L11" si="1">IF(ISERROR(K11/M11)," ",K11/M11)</f>
        <v xml:space="preserve"> </v>
      </c>
      <c r="M11" s="51">
        <f>N11+'１０月'!M11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J14+'１０月'!K14</f>
        <v>0</v>
      </c>
      <c r="L14" s="99" t="str">
        <f t="shared" ref="L14" si="2">IF(ISERROR(K14/M14)," ",K14/M14)</f>
        <v xml:space="preserve"> </v>
      </c>
      <c r="M14" s="51">
        <f>N14+'１０月'!M14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J17+'１０月'!K17</f>
        <v>0</v>
      </c>
      <c r="L17" s="99" t="str">
        <f t="shared" ref="L17" si="3">IF(ISERROR(K17/M17)," ",K17/M17)</f>
        <v xml:space="preserve"> </v>
      </c>
      <c r="M17" s="51">
        <f>N17+'１０月'!M17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J20+'１０月'!K20</f>
        <v>0</v>
      </c>
      <c r="L20" s="99" t="str">
        <f t="shared" ref="L20" si="4">IF(ISERROR(K20/M20)," ",K20/M20)</f>
        <v xml:space="preserve"> </v>
      </c>
      <c r="M20" s="51">
        <f>N20+'１０月'!M20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J23+'１０月'!K23</f>
        <v>0</v>
      </c>
      <c r="L23" s="99" t="str">
        <f t="shared" ref="L23" si="5">IF(ISERROR(K23/M23)," ",K23/M23)</f>
        <v xml:space="preserve"> </v>
      </c>
      <c r="M23" s="51">
        <f>N23+'１０月'!M23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J26+'１０月'!K26</f>
        <v>0</v>
      </c>
      <c r="L26" s="99" t="str">
        <f t="shared" ref="L26" si="6">IF(ISERROR(K26/M26)," ",K26/M26)</f>
        <v xml:space="preserve"> </v>
      </c>
      <c r="M26" s="83">
        <f>N26+'１０月'!M26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J29+'１０月'!K29</f>
        <v>0</v>
      </c>
      <c r="L29" s="101">
        <f t="shared" ref="L29:L44" si="7">IF(ISERROR(K29/M29)," ",K29/M29)</f>
        <v>0</v>
      </c>
      <c r="M29" s="83">
        <f>N29+'１０月'!M29</f>
        <v>5088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J32+'１０月'!K32</f>
        <v>6547</v>
      </c>
      <c r="L32" s="101">
        <f t="shared" ref="L32" si="9">IF(ISERROR(K32/M32)," ",K32/M32)</f>
        <v>0.43780928179751238</v>
      </c>
      <c r="M32" s="83">
        <f>N32+'１０月'!M32</f>
        <v>14954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J35+'１０月'!K35</f>
        <v>0</v>
      </c>
      <c r="L35" s="101" t="str">
        <f t="shared" ref="L35" si="11">IF(ISERROR(K35/M35)," ",K35/M35)</f>
        <v xml:space="preserve"> </v>
      </c>
      <c r="M35" s="83">
        <f>N35+'１０月'!M35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J38+'１０月'!K38</f>
        <v>0</v>
      </c>
      <c r="L38" s="101" t="str">
        <f t="shared" si="7"/>
        <v xml:space="preserve"> </v>
      </c>
      <c r="M38" s="83">
        <f>N38+'１０月'!M38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J41+'１０月'!K41</f>
        <v>102844</v>
      </c>
      <c r="L41" s="99">
        <f t="shared" si="7"/>
        <v>1.1780931761687115</v>
      </c>
      <c r="M41" s="83">
        <f>N41+'１０月'!M41</f>
        <v>87297</v>
      </c>
      <c r="N41" s="84">
        <v>37236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J44+'１０月'!K44</f>
        <v>109391</v>
      </c>
      <c r="L44" s="102">
        <f t="shared" si="7"/>
        <v>0.29684192816594124</v>
      </c>
      <c r="M44" s="83">
        <f>M5+M8+M11+M14+M17+M20+M23+M26+M29+M32+M35+M38+M41</f>
        <v>368516</v>
      </c>
      <c r="N44" s="84">
        <v>57673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8949</v>
      </c>
      <c r="D46" s="40">
        <v>11020</v>
      </c>
      <c r="E46" s="40">
        <v>0</v>
      </c>
      <c r="F46" s="40">
        <v>21265</v>
      </c>
      <c r="G46" s="40">
        <v>16439</v>
      </c>
      <c r="H46" s="40">
        <v>0</v>
      </c>
      <c r="I46" s="40">
        <v>57673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>
        <f t="shared" si="15"/>
        <v>0</v>
      </c>
      <c r="D47" s="37">
        <f t="shared" si="15"/>
        <v>0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C42+'１０月'!C48</f>
        <v>736</v>
      </c>
      <c r="D48" s="14">
        <f>D42+'１０月'!D48</f>
        <v>518</v>
      </c>
      <c r="E48" s="14">
        <f>E42+'１０月'!E48</f>
        <v>0</v>
      </c>
      <c r="F48" s="14">
        <f>F42+'１０月'!F48</f>
        <v>11739</v>
      </c>
      <c r="G48" s="14">
        <f>G42+'１０月'!G48</f>
        <v>5425</v>
      </c>
      <c r="H48" s="14">
        <f>H42+'１０月'!H48</f>
        <v>0</v>
      </c>
      <c r="I48" s="14">
        <f>I42+'１０月'!I48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C43+'１０月'!C49</f>
        <v>7361</v>
      </c>
      <c r="D49" s="18">
        <f>D43+'１０月'!D49</f>
        <v>4983</v>
      </c>
      <c r="E49" s="18">
        <f>E43+'１０月'!E49</f>
        <v>0</v>
      </c>
      <c r="F49" s="18">
        <f>F43+'１０月'!F49</f>
        <v>35259</v>
      </c>
      <c r="G49" s="18">
        <f>G43+'１０月'!G49</f>
        <v>43370</v>
      </c>
      <c r="H49" s="18">
        <f>H43+'１０月'!H49</f>
        <v>0</v>
      </c>
      <c r="I49" s="18">
        <f>I43+'１０月'!I49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C44+'１０月'!C50</f>
        <v>0</v>
      </c>
      <c r="D50" s="21">
        <f>D44+'１０月'!D50</f>
        <v>0</v>
      </c>
      <c r="E50" s="21">
        <f>E44+'１０月'!E50</f>
        <v>0</v>
      </c>
      <c r="F50" s="21">
        <f>F44+'１０月'!F50</f>
        <v>0</v>
      </c>
      <c r="G50" s="21">
        <f>G44+'１０月'!G50</f>
        <v>0</v>
      </c>
      <c r="H50" s="21">
        <f>H44+'１０月'!H50</f>
        <v>0</v>
      </c>
      <c r="I50" s="21">
        <f>I44+'１０月'!I50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C46+'１０月'!C52</f>
        <v>19772</v>
      </c>
      <c r="D52" s="40">
        <f>D46+'１０月'!D52</f>
        <v>81302</v>
      </c>
      <c r="E52" s="40">
        <f>E46+'１０月'!E52</f>
        <v>0</v>
      </c>
      <c r="F52" s="40">
        <f>F46+'１０月'!F52</f>
        <v>142689</v>
      </c>
      <c r="G52" s="40">
        <f>G46+'１０月'!G52</f>
        <v>124753</v>
      </c>
      <c r="H52" s="40">
        <f>H46+'１０月'!H52</f>
        <v>0</v>
      </c>
      <c r="I52" s="40">
        <f>SUM(C52:H52)</f>
        <v>368516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0.40951851102569292</v>
      </c>
      <c r="D53" s="37">
        <f t="shared" ref="D53:I53" si="17">IF(ISERROR(D51/D52)," ",D51/D52)</f>
        <v>6.7661312144842681E-2</v>
      </c>
      <c r="E53" s="78" t="str">
        <f t="shared" si="17"/>
        <v xml:space="preserve"> </v>
      </c>
      <c r="F53" s="78">
        <f t="shared" si="17"/>
        <v>0.32937367281290081</v>
      </c>
      <c r="G53" s="78">
        <f t="shared" si="17"/>
        <v>0.39113287856805046</v>
      </c>
      <c r="H53" s="78" t="str">
        <f t="shared" si="17"/>
        <v xml:space="preserve"> </v>
      </c>
      <c r="I53" s="78">
        <f t="shared" si="17"/>
        <v>0.29684192816594124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20B3-B4A2-40F7-B289-F26C9B4421B0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J5+'１１月'!K5</f>
        <v>0</v>
      </c>
      <c r="L5" s="95">
        <f>IF(ISERROR(K5/M5)," ",K5/M5)</f>
        <v>0</v>
      </c>
      <c r="M5" s="77">
        <f>N5+'１１月'!M5</f>
        <v>198654</v>
      </c>
      <c r="N5" s="76">
        <v>25426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J8+'１１月'!K8</f>
        <v>0</v>
      </c>
      <c r="L8" s="36">
        <f>IF(ISERROR(K8/M8)," ",K8/M8)</f>
        <v>0</v>
      </c>
      <c r="M8" s="51">
        <f>N8+'１１月'!M8</f>
        <v>87949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J11+'１１月'!K11</f>
        <v>0</v>
      </c>
      <c r="L11" s="98" t="str">
        <f t="shared" ref="L11" si="1">IF(ISERROR(K11/M11)," ",K11/M11)</f>
        <v xml:space="preserve"> </v>
      </c>
      <c r="M11" s="51">
        <f>N11+'１１月'!M11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J14+'１１月'!K14</f>
        <v>0</v>
      </c>
      <c r="L14" s="99" t="str">
        <f t="shared" ref="L14" si="2">IF(ISERROR(K14/M14)," ",K14/M14)</f>
        <v xml:space="preserve"> </v>
      </c>
      <c r="M14" s="51">
        <f>N14+'１１月'!M14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J17+'１１月'!K17</f>
        <v>0</v>
      </c>
      <c r="L17" s="99" t="str">
        <f t="shared" ref="L17" si="3">IF(ISERROR(K17/M17)," ",K17/M17)</f>
        <v xml:space="preserve"> </v>
      </c>
      <c r="M17" s="51">
        <f>N17+'１１月'!M17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J20+'１１月'!K20</f>
        <v>0</v>
      </c>
      <c r="L20" s="99" t="str">
        <f t="shared" ref="L20" si="4">IF(ISERROR(K20/M20)," ",K20/M20)</f>
        <v xml:space="preserve"> </v>
      </c>
      <c r="M20" s="51">
        <f>N20+'１１月'!M20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J23+'１１月'!K23</f>
        <v>0</v>
      </c>
      <c r="L23" s="99" t="str">
        <f t="shared" ref="L23" si="5">IF(ISERROR(K23/M23)," ",K23/M23)</f>
        <v xml:space="preserve"> </v>
      </c>
      <c r="M23" s="51">
        <f>N23+'１１月'!M23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J26+'１１月'!K26</f>
        <v>0</v>
      </c>
      <c r="L26" s="99">
        <f t="shared" ref="L26" si="6">IF(ISERROR(K26/M26)," ",K26/M26)</f>
        <v>0</v>
      </c>
      <c r="M26" s="83">
        <f>N26+'１１月'!M26</f>
        <v>1298</v>
      </c>
      <c r="N26" s="84">
        <v>1298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J29+'１１月'!K29</f>
        <v>0</v>
      </c>
      <c r="L29" s="101">
        <f t="shared" ref="L29:L44" si="7">IF(ISERROR(K29/M29)," ",K29/M29)</f>
        <v>0</v>
      </c>
      <c r="M29" s="83">
        <f>N29+'１１月'!M29</f>
        <v>5088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J32+'１１月'!K32</f>
        <v>6547</v>
      </c>
      <c r="L32" s="101">
        <f t="shared" ref="L32" si="9">IF(ISERROR(K32/M32)," ",K32/M32)</f>
        <v>0.43780928179751238</v>
      </c>
      <c r="M32" s="83">
        <f>N32+'１１月'!M32</f>
        <v>14954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J35+'１１月'!K35</f>
        <v>0</v>
      </c>
      <c r="L35" s="101" t="str">
        <f t="shared" ref="L35" si="11">IF(ISERROR(K35/M35)," ",K35/M35)</f>
        <v xml:space="preserve"> </v>
      </c>
      <c r="M35" s="83">
        <f>N35+'１１月'!M35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J38+'１１月'!K38</f>
        <v>0</v>
      </c>
      <c r="L38" s="101" t="str">
        <f t="shared" si="7"/>
        <v xml:space="preserve"> </v>
      </c>
      <c r="M38" s="83">
        <f>N38+'１１月'!M38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J41+'１１月'!K41</f>
        <v>102844</v>
      </c>
      <c r="L41" s="99">
        <f t="shared" si="7"/>
        <v>0.78888667290551218</v>
      </c>
      <c r="M41" s="83">
        <f>N41+'１１月'!M41</f>
        <v>130366</v>
      </c>
      <c r="N41" s="84">
        <v>43069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J44+'１１月'!K44</f>
        <v>109391</v>
      </c>
      <c r="L44" s="102">
        <f t="shared" si="7"/>
        <v>0.24957507146784574</v>
      </c>
      <c r="M44" s="83">
        <f>M5+M8+M11+M14+M17+M20+M23+M26+M29+M32+M35+M38+M41</f>
        <v>438309</v>
      </c>
      <c r="N44" s="84">
        <v>69793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22259</v>
      </c>
      <c r="G46" s="40">
        <v>47534</v>
      </c>
      <c r="H46" s="40">
        <v>0</v>
      </c>
      <c r="I46" s="40">
        <v>69793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C42+'１１月'!C48</f>
        <v>736</v>
      </c>
      <c r="D48" s="14">
        <f>D42+'１１月'!D48</f>
        <v>518</v>
      </c>
      <c r="E48" s="14">
        <f>E42+'１１月'!E48</f>
        <v>0</v>
      </c>
      <c r="F48" s="14">
        <f>F42+'１１月'!F48</f>
        <v>11739</v>
      </c>
      <c r="G48" s="14">
        <f>G42+'１１月'!G48</f>
        <v>5425</v>
      </c>
      <c r="H48" s="14">
        <f>H42+'１１月'!H48</f>
        <v>0</v>
      </c>
      <c r="I48" s="14">
        <f>I42+'１１月'!I48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C43+'１１月'!C49</f>
        <v>7361</v>
      </c>
      <c r="D49" s="18">
        <f>D43+'１１月'!D49</f>
        <v>4983</v>
      </c>
      <c r="E49" s="18">
        <f>E43+'１１月'!E49</f>
        <v>0</v>
      </c>
      <c r="F49" s="18">
        <f>F43+'１１月'!F49</f>
        <v>35259</v>
      </c>
      <c r="G49" s="18">
        <f>G43+'１１月'!G49</f>
        <v>43370</v>
      </c>
      <c r="H49" s="18">
        <f>H43+'１１月'!H49</f>
        <v>0</v>
      </c>
      <c r="I49" s="18">
        <f>I43+'１１月'!I49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C44+'１１月'!C50</f>
        <v>0</v>
      </c>
      <c r="D50" s="21">
        <f>D44+'１１月'!D50</f>
        <v>0</v>
      </c>
      <c r="E50" s="21">
        <f>E44+'１１月'!E50</f>
        <v>0</v>
      </c>
      <c r="F50" s="21">
        <f>F44+'１１月'!F50</f>
        <v>0</v>
      </c>
      <c r="G50" s="21">
        <f>G44+'１１月'!G50</f>
        <v>0</v>
      </c>
      <c r="H50" s="21">
        <f>H44+'１１月'!H50</f>
        <v>0</v>
      </c>
      <c r="I50" s="21">
        <f>I44+'１１月'!I50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C46+'１１月'!C52</f>
        <v>19772</v>
      </c>
      <c r="D52" s="40">
        <f>D46+'１１月'!D52</f>
        <v>81302</v>
      </c>
      <c r="E52" s="40">
        <f>E46+'１１月'!E52</f>
        <v>0</v>
      </c>
      <c r="F52" s="40">
        <f>F46+'１１月'!F52</f>
        <v>164948</v>
      </c>
      <c r="G52" s="40">
        <f>G46+'１１月'!G52</f>
        <v>172287</v>
      </c>
      <c r="H52" s="40">
        <f>H46+'１１月'!H52</f>
        <v>0</v>
      </c>
      <c r="I52" s="40">
        <f>SUM(C52:H52)</f>
        <v>438309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0.40951851102569292</v>
      </c>
      <c r="D53" s="37">
        <f t="shared" ref="D53:I53" si="17">IF(ISERROR(D51/D52)," ",D51/D52)</f>
        <v>6.7661312144842681E-2</v>
      </c>
      <c r="E53" s="78" t="str">
        <f t="shared" si="17"/>
        <v xml:space="preserve"> </v>
      </c>
      <c r="F53" s="78">
        <f t="shared" si="17"/>
        <v>0.28492615854693598</v>
      </c>
      <c r="G53" s="78">
        <f t="shared" si="17"/>
        <v>0.28321927945811348</v>
      </c>
      <c r="H53" s="78" t="str">
        <f t="shared" si="17"/>
        <v xml:space="preserve"> </v>
      </c>
      <c r="I53" s="78">
        <f t="shared" si="17"/>
        <v>0.24957507146784574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55"/>
  <sheetViews>
    <sheetView showZeros="0" zoomScaleNormal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I16" sqref="I16"/>
    </sheetView>
  </sheetViews>
  <sheetFormatPr defaultColWidth="9" defaultRowHeight="13.5" x14ac:dyDescent="0.15"/>
  <cols>
    <col min="1" max="1" width="12.625" style="58" customWidth="1"/>
    <col min="2" max="2" width="9" style="7"/>
    <col min="3" max="3" width="12.75" style="7" bestFit="1" customWidth="1"/>
    <col min="4" max="4" width="9.5" style="7" bestFit="1" customWidth="1"/>
    <col min="5" max="5" width="9.125" style="7" bestFit="1" customWidth="1"/>
    <col min="6" max="7" width="9.5" style="7" bestFit="1" customWidth="1"/>
    <col min="8" max="8" width="9.125" style="7" customWidth="1"/>
    <col min="9" max="9" width="11.625" style="7" bestFit="1" customWidth="1"/>
    <col min="10" max="10" width="11.125" style="7" bestFit="1" customWidth="1"/>
    <col min="11" max="11" width="11.625" style="7" customWidth="1"/>
    <col min="12" max="12" width="14.25" style="73" customWidth="1"/>
    <col min="13" max="16384" width="9" style="7"/>
  </cols>
  <sheetData>
    <row r="1" spans="1:13" ht="13.5" customHeight="1" x14ac:dyDescent="0.15">
      <c r="A1" s="11"/>
      <c r="B1" s="3"/>
      <c r="C1" s="4"/>
      <c r="D1" s="5" t="s">
        <v>0</v>
      </c>
      <c r="E1" s="6"/>
      <c r="F1" s="4"/>
      <c r="G1" s="5" t="s">
        <v>1</v>
      </c>
      <c r="H1" s="6"/>
      <c r="I1" s="117" t="s">
        <v>25</v>
      </c>
      <c r="J1" s="118"/>
      <c r="K1" s="3"/>
      <c r="L1" s="127" t="s">
        <v>54</v>
      </c>
    </row>
    <row r="2" spans="1:13" x14ac:dyDescent="0.15">
      <c r="A2" s="8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4</v>
      </c>
      <c r="G2" s="9" t="s">
        <v>5</v>
      </c>
      <c r="H2" s="9" t="s">
        <v>7</v>
      </c>
      <c r="I2" s="10" t="s">
        <v>45</v>
      </c>
      <c r="J2" s="8" t="s">
        <v>26</v>
      </c>
      <c r="K2" s="41" t="s">
        <v>47</v>
      </c>
      <c r="L2" s="128"/>
    </row>
    <row r="3" spans="1:13" x14ac:dyDescent="0.15">
      <c r="A3" s="54"/>
      <c r="B3" s="11" t="s">
        <v>9</v>
      </c>
      <c r="C3" s="14">
        <f>SUM('１月:３月'!C3)</f>
        <v>0</v>
      </c>
      <c r="D3" s="14">
        <f>SUM('１月:３月'!D3)</f>
        <v>0</v>
      </c>
      <c r="E3" s="14">
        <f>SUM('１月:３月'!E3)</f>
        <v>0</v>
      </c>
      <c r="F3" s="14">
        <f>SUM('１月:３月'!F3)</f>
        <v>0</v>
      </c>
      <c r="G3" s="14">
        <f>SUM('１月:３月'!G3)</f>
        <v>0</v>
      </c>
      <c r="H3" s="14">
        <f>SUM('１月:３月'!H3)</f>
        <v>0</v>
      </c>
      <c r="I3" s="14">
        <f t="shared" ref="I3:I29" si="0">SUM(C3:H3)</f>
        <v>0</v>
      </c>
      <c r="J3" s="16"/>
      <c r="K3" s="14"/>
      <c r="L3" s="87"/>
    </row>
    <row r="4" spans="1:13" x14ac:dyDescent="0.15">
      <c r="A4" s="53"/>
      <c r="B4" s="67" t="s">
        <v>10</v>
      </c>
      <c r="C4" s="68">
        <f>SUM('１月:３月'!C4)</f>
        <v>0</v>
      </c>
      <c r="D4" s="68">
        <f>SUM('１月:３月'!D4)</f>
        <v>0</v>
      </c>
      <c r="E4" s="68">
        <f>SUM('１月:３月'!E4)</f>
        <v>0</v>
      </c>
      <c r="F4" s="68">
        <f>SUM('１月:３月'!F4)</f>
        <v>0</v>
      </c>
      <c r="G4" s="68">
        <f>SUM('１月:３月'!G4)</f>
        <v>0</v>
      </c>
      <c r="H4" s="68">
        <f>SUM('１月:３月'!H4)</f>
        <v>0</v>
      </c>
      <c r="I4" s="68">
        <f t="shared" si="0"/>
        <v>0</v>
      </c>
      <c r="J4" s="20"/>
      <c r="K4" s="18"/>
      <c r="L4" s="88"/>
    </row>
    <row r="5" spans="1:13" x14ac:dyDescent="0.15">
      <c r="A5" s="52" t="s">
        <v>12</v>
      </c>
      <c r="B5" s="8" t="s">
        <v>11</v>
      </c>
      <c r="C5" s="18">
        <f>SUM('１月:３月'!C5)</f>
        <v>0</v>
      </c>
      <c r="D5" s="18">
        <f>SUM('１月:３月'!D5)</f>
        <v>0</v>
      </c>
      <c r="E5" s="18">
        <f>SUM('１月:３月'!E5)</f>
        <v>0</v>
      </c>
      <c r="F5" s="18">
        <f>SUM('１月:３月'!F5)</f>
        <v>0</v>
      </c>
      <c r="G5" s="18">
        <f>SUM('１月:３月'!G5)</f>
        <v>0</v>
      </c>
      <c r="H5" s="18">
        <f>SUM('１月:３月'!H5)</f>
        <v>0</v>
      </c>
      <c r="I5" s="18">
        <f t="shared" si="0"/>
        <v>0</v>
      </c>
      <c r="J5" s="85">
        <f>SUM(I3:I5)</f>
        <v>0</v>
      </c>
      <c r="K5" s="89">
        <v>198654</v>
      </c>
      <c r="L5" s="86">
        <f>IF(ISERROR(J5/K5), " ",(J5/K5))</f>
        <v>0</v>
      </c>
    </row>
    <row r="6" spans="1:13" x14ac:dyDescent="0.15">
      <c r="A6" s="11"/>
      <c r="B6" s="11" t="s">
        <v>9</v>
      </c>
      <c r="C6" s="14">
        <f>SUM('１月:３月'!C6)</f>
        <v>0</v>
      </c>
      <c r="D6" s="14">
        <f>SUM('１月:３月'!D6)</f>
        <v>0</v>
      </c>
      <c r="E6" s="14">
        <f>SUM('１月:３月'!E6)</f>
        <v>0</v>
      </c>
      <c r="F6" s="14">
        <f>SUM('１月:３月'!F6)</f>
        <v>0</v>
      </c>
      <c r="G6" s="14">
        <f>SUM('１月:３月'!G6)</f>
        <v>0</v>
      </c>
      <c r="H6" s="14">
        <f>SUM('１月:３月'!H6)</f>
        <v>0</v>
      </c>
      <c r="I6" s="14">
        <f t="shared" si="0"/>
        <v>0</v>
      </c>
      <c r="J6" s="48"/>
      <c r="K6" s="64"/>
      <c r="L6" s="87"/>
    </row>
    <row r="7" spans="1:13" x14ac:dyDescent="0.15">
      <c r="A7" s="10"/>
      <c r="B7" s="67" t="s">
        <v>10</v>
      </c>
      <c r="C7" s="68">
        <f>SUM('１月:３月'!C7)</f>
        <v>0</v>
      </c>
      <c r="D7" s="68">
        <f>SUM('１月:３月'!D7)</f>
        <v>0</v>
      </c>
      <c r="E7" s="68">
        <f>SUM('１月:３月'!E7)</f>
        <v>0</v>
      </c>
      <c r="F7" s="68">
        <f>SUM('１月:３月'!F7)</f>
        <v>0</v>
      </c>
      <c r="G7" s="68">
        <f>SUM('１月:３月'!G7)</f>
        <v>0</v>
      </c>
      <c r="H7" s="68">
        <f>SUM('１月:３月'!H7)</f>
        <v>0</v>
      </c>
      <c r="I7" s="68">
        <f t="shared" si="0"/>
        <v>0</v>
      </c>
      <c r="J7" s="44"/>
      <c r="K7" s="64"/>
      <c r="L7" s="88"/>
    </row>
    <row r="8" spans="1:13" x14ac:dyDescent="0.15">
      <c r="A8" s="8" t="s">
        <v>13</v>
      </c>
      <c r="B8" s="8" t="s">
        <v>11</v>
      </c>
      <c r="C8" s="18">
        <f>SUM('１月:３月'!C8)</f>
        <v>0</v>
      </c>
      <c r="D8" s="18">
        <f>SUM('１月:３月'!D8)</f>
        <v>0</v>
      </c>
      <c r="E8" s="18">
        <f>SUM('１月:３月'!E8)</f>
        <v>0</v>
      </c>
      <c r="F8" s="18">
        <f>SUM('１月:３月'!F8)</f>
        <v>0</v>
      </c>
      <c r="G8" s="18">
        <f>SUM('１月:３月'!G8)</f>
        <v>0</v>
      </c>
      <c r="H8" s="18">
        <f>SUM('１月:３月'!H8)</f>
        <v>0</v>
      </c>
      <c r="I8" s="18">
        <f t="shared" si="0"/>
        <v>0</v>
      </c>
      <c r="J8" s="85">
        <f>SUM(I6:I8)</f>
        <v>0</v>
      </c>
      <c r="K8" s="89">
        <v>87949</v>
      </c>
      <c r="L8" s="86">
        <f>IF(ISERROR(J8/K8), " ",(J8/K8))</f>
        <v>0</v>
      </c>
    </row>
    <row r="9" spans="1:13" x14ac:dyDescent="0.15">
      <c r="A9" s="10"/>
      <c r="B9" s="11" t="s">
        <v>9</v>
      </c>
      <c r="C9" s="14">
        <f>SUM('１月:３月'!C9)</f>
        <v>0</v>
      </c>
      <c r="D9" s="14">
        <f>SUM('１月:３月'!D9)</f>
        <v>0</v>
      </c>
      <c r="E9" s="14">
        <f>SUM('１月:３月'!E9)</f>
        <v>0</v>
      </c>
      <c r="F9" s="14">
        <f>SUM('１月:３月'!F9)</f>
        <v>0</v>
      </c>
      <c r="G9" s="14">
        <f>SUM('１月:３月'!G9)</f>
        <v>0</v>
      </c>
      <c r="H9" s="14">
        <f>SUM('１月:３月'!H9)</f>
        <v>0</v>
      </c>
      <c r="I9" s="14">
        <f>SUM(C9:H9)</f>
        <v>0</v>
      </c>
      <c r="J9" s="48"/>
      <c r="K9" s="64"/>
      <c r="L9" s="88"/>
    </row>
    <row r="10" spans="1:13" x14ac:dyDescent="0.15">
      <c r="A10" s="10"/>
      <c r="B10" s="67" t="s">
        <v>10</v>
      </c>
      <c r="C10" s="68">
        <f>SUM('１月:３月'!C10)</f>
        <v>0</v>
      </c>
      <c r="D10" s="68">
        <f>SUM('１月:３月'!D10)</f>
        <v>0</v>
      </c>
      <c r="E10" s="68">
        <f>SUM('１月:３月'!E10)</f>
        <v>0</v>
      </c>
      <c r="F10" s="68">
        <f>SUM('１月:３月'!F10)</f>
        <v>0</v>
      </c>
      <c r="G10" s="68">
        <f>SUM('１月:３月'!G10)</f>
        <v>0</v>
      </c>
      <c r="H10" s="68">
        <f>SUM('１月:３月'!H10)</f>
        <v>0</v>
      </c>
      <c r="I10" s="68">
        <f>SUM(C10:H10)</f>
        <v>0</v>
      </c>
      <c r="J10" s="44"/>
      <c r="K10" s="64"/>
      <c r="L10" s="88"/>
    </row>
    <row r="11" spans="1:13" x14ac:dyDescent="0.15">
      <c r="A11" s="10" t="s">
        <v>58</v>
      </c>
      <c r="B11" s="8" t="s">
        <v>11</v>
      </c>
      <c r="C11" s="18">
        <f>SUM('１月:３月'!C11)</f>
        <v>0</v>
      </c>
      <c r="D11" s="18">
        <f>SUM('１月:３月'!D11)</f>
        <v>0</v>
      </c>
      <c r="E11" s="18">
        <f>SUM('１月:３月'!E11)</f>
        <v>0</v>
      </c>
      <c r="F11" s="18">
        <f>SUM('１月:３月'!F11)</f>
        <v>0</v>
      </c>
      <c r="G11" s="18">
        <f>SUM('１月:３月'!G11)</f>
        <v>0</v>
      </c>
      <c r="H11" s="18">
        <f>SUM('１月:３月'!H11)</f>
        <v>0</v>
      </c>
      <c r="I11" s="18">
        <f>SUM(C11:H11)</f>
        <v>0</v>
      </c>
      <c r="J11" s="85">
        <f>SUM(I9:I11)</f>
        <v>0</v>
      </c>
      <c r="K11" s="89">
        <v>0</v>
      </c>
      <c r="L11" s="86" t="str">
        <f>IF(ISERROR(J11/K11), " ",(J11/K11))</f>
        <v xml:space="preserve"> </v>
      </c>
      <c r="M11" s="69"/>
    </row>
    <row r="12" spans="1:13" x14ac:dyDescent="0.15">
      <c r="A12" s="11"/>
      <c r="B12" s="11" t="s">
        <v>9</v>
      </c>
      <c r="C12" s="14">
        <f>SUM('１月:３月'!C12)</f>
        <v>0</v>
      </c>
      <c r="D12" s="14">
        <f>SUM('１月:３月'!D12)</f>
        <v>0</v>
      </c>
      <c r="E12" s="14">
        <f>SUM('１月:３月'!E12)</f>
        <v>0</v>
      </c>
      <c r="F12" s="14">
        <f>SUM('１月:３月'!F12)</f>
        <v>0</v>
      </c>
      <c r="G12" s="14">
        <f>SUM('１月:３月'!G12)</f>
        <v>0</v>
      </c>
      <c r="H12" s="14">
        <f>SUM('１月:３月'!H12)</f>
        <v>0</v>
      </c>
      <c r="I12" s="14">
        <f t="shared" si="0"/>
        <v>0</v>
      </c>
      <c r="J12" s="48"/>
      <c r="K12" s="64"/>
      <c r="L12" s="87"/>
      <c r="M12" s="69"/>
    </row>
    <row r="13" spans="1:13" x14ac:dyDescent="0.15">
      <c r="A13" s="10"/>
      <c r="B13" s="67" t="s">
        <v>10</v>
      </c>
      <c r="C13" s="68">
        <f>SUM('１月:３月'!C13)</f>
        <v>0</v>
      </c>
      <c r="D13" s="68">
        <f>SUM('１月:３月'!D13)</f>
        <v>0</v>
      </c>
      <c r="E13" s="68">
        <f>SUM('１月:３月'!E13)</f>
        <v>0</v>
      </c>
      <c r="F13" s="68">
        <f>SUM('１月:３月'!F13)</f>
        <v>0</v>
      </c>
      <c r="G13" s="68">
        <f>SUM('１月:３月'!G13)</f>
        <v>0</v>
      </c>
      <c r="H13" s="68">
        <f>SUM('１月:３月'!H13)</f>
        <v>0</v>
      </c>
      <c r="I13" s="68">
        <f t="shared" si="0"/>
        <v>0</v>
      </c>
      <c r="J13" s="44"/>
      <c r="K13" s="64"/>
      <c r="L13" s="88"/>
    </row>
    <row r="14" spans="1:13" x14ac:dyDescent="0.15">
      <c r="A14" s="8" t="s">
        <v>14</v>
      </c>
      <c r="B14" s="8" t="s">
        <v>11</v>
      </c>
      <c r="C14" s="18">
        <f>SUM('１月:３月'!C14)</f>
        <v>0</v>
      </c>
      <c r="D14" s="18">
        <f>SUM('１月:３月'!D14)</f>
        <v>0</v>
      </c>
      <c r="E14" s="18">
        <f>SUM('１月:３月'!E14)</f>
        <v>0</v>
      </c>
      <c r="F14" s="18">
        <f>SUM('１月:３月'!F14)</f>
        <v>0</v>
      </c>
      <c r="G14" s="18">
        <f>SUM('１月:３月'!G14)</f>
        <v>0</v>
      </c>
      <c r="H14" s="18">
        <f>SUM('１月:３月'!H14)</f>
        <v>0</v>
      </c>
      <c r="I14" s="18">
        <f t="shared" si="0"/>
        <v>0</v>
      </c>
      <c r="J14" s="85">
        <f>SUM(I12:I14)</f>
        <v>0</v>
      </c>
      <c r="K14" s="89">
        <v>0</v>
      </c>
      <c r="L14" s="86" t="str">
        <f>IF(ISERROR(J14/K14), " ",(J14/K14))</f>
        <v xml:space="preserve"> </v>
      </c>
    </row>
    <row r="15" spans="1:13" x14ac:dyDescent="0.15">
      <c r="A15" s="11"/>
      <c r="B15" s="11" t="s">
        <v>9</v>
      </c>
      <c r="C15" s="14">
        <f>SUM('１月:３月'!C15)</f>
        <v>0</v>
      </c>
      <c r="D15" s="14">
        <f>SUM('１月:３月'!D15)</f>
        <v>0</v>
      </c>
      <c r="E15" s="14">
        <f>SUM('１月:３月'!E15)</f>
        <v>0</v>
      </c>
      <c r="F15" s="14">
        <f>SUM('１月:３月'!F15)</f>
        <v>0</v>
      </c>
      <c r="G15" s="14">
        <f>SUM('１月:３月'!G15)</f>
        <v>0</v>
      </c>
      <c r="H15" s="14">
        <f>SUM('１月:３月'!H15)</f>
        <v>0</v>
      </c>
      <c r="I15" s="14">
        <f t="shared" si="0"/>
        <v>0</v>
      </c>
      <c r="J15" s="15"/>
      <c r="K15" s="64"/>
      <c r="L15" s="87"/>
    </row>
    <row r="16" spans="1:13" x14ac:dyDescent="0.15">
      <c r="A16" s="10"/>
      <c r="B16" s="67" t="s">
        <v>10</v>
      </c>
      <c r="C16" s="68">
        <f>SUM('１月:３月'!C16)</f>
        <v>0</v>
      </c>
      <c r="D16" s="68">
        <f>SUM('１月:３月'!D16)</f>
        <v>0</v>
      </c>
      <c r="E16" s="68">
        <f>SUM('１月:３月'!E16)</f>
        <v>0</v>
      </c>
      <c r="F16" s="68">
        <f>SUM('１月:３月'!F16)</f>
        <v>0</v>
      </c>
      <c r="G16" s="68">
        <f>SUM('１月:３月'!G16)</f>
        <v>0</v>
      </c>
      <c r="H16" s="68">
        <f>SUM('１月:３月'!H16)</f>
        <v>0</v>
      </c>
      <c r="I16" s="68">
        <f t="shared" si="0"/>
        <v>0</v>
      </c>
      <c r="J16" s="19"/>
      <c r="K16" s="64"/>
      <c r="L16" s="88"/>
    </row>
    <row r="17" spans="1:12" x14ac:dyDescent="0.15">
      <c r="A17" s="8" t="s">
        <v>15</v>
      </c>
      <c r="B17" s="8" t="s">
        <v>11</v>
      </c>
      <c r="C17" s="18">
        <f>SUM('１月:３月'!C17)</f>
        <v>0</v>
      </c>
      <c r="D17" s="18">
        <f>SUM('１月:３月'!D17)</f>
        <v>0</v>
      </c>
      <c r="E17" s="18">
        <f>SUM('１月:３月'!E17)</f>
        <v>0</v>
      </c>
      <c r="F17" s="18">
        <f>SUM('１月:３月'!F17)</f>
        <v>0</v>
      </c>
      <c r="G17" s="18">
        <f>SUM('１月:３月'!G17)</f>
        <v>0</v>
      </c>
      <c r="H17" s="18">
        <f>SUM('１月:３月'!H17)</f>
        <v>0</v>
      </c>
      <c r="I17" s="18">
        <f t="shared" si="0"/>
        <v>0</v>
      </c>
      <c r="J17" s="22">
        <f>SUM(I15:I17)</f>
        <v>0</v>
      </c>
      <c r="K17" s="89">
        <v>0</v>
      </c>
      <c r="L17" s="86" t="str">
        <f>IF(ISERROR(J17/K17), " ",(J17/K17))</f>
        <v xml:space="preserve"> </v>
      </c>
    </row>
    <row r="18" spans="1:12" x14ac:dyDescent="0.15">
      <c r="A18" s="11"/>
      <c r="B18" s="11" t="s">
        <v>9</v>
      </c>
      <c r="C18" s="14">
        <f>SUM('１月:３月'!C18)</f>
        <v>0</v>
      </c>
      <c r="D18" s="14">
        <f>SUM('１月:３月'!D18)</f>
        <v>0</v>
      </c>
      <c r="E18" s="14">
        <f>SUM('１月:３月'!E18)</f>
        <v>0</v>
      </c>
      <c r="F18" s="14">
        <f>SUM('１月:３月'!F18)</f>
        <v>0</v>
      </c>
      <c r="G18" s="14">
        <f>SUM('１月:３月'!G18)</f>
        <v>0</v>
      </c>
      <c r="H18" s="14">
        <f>SUM('１月:３月'!H18)</f>
        <v>0</v>
      </c>
      <c r="I18" s="14">
        <f t="shared" si="0"/>
        <v>0</v>
      </c>
      <c r="J18" s="48"/>
      <c r="K18" s="64"/>
      <c r="L18" s="87"/>
    </row>
    <row r="19" spans="1:12" x14ac:dyDescent="0.15">
      <c r="A19" s="10"/>
      <c r="B19" s="67" t="s">
        <v>10</v>
      </c>
      <c r="C19" s="68">
        <f>SUM('１月:３月'!C19)</f>
        <v>0</v>
      </c>
      <c r="D19" s="68">
        <f>SUM('１月:３月'!D19)</f>
        <v>0</v>
      </c>
      <c r="E19" s="68">
        <f>SUM('１月:３月'!E19)</f>
        <v>0</v>
      </c>
      <c r="F19" s="68">
        <f>SUM('１月:３月'!F19)</f>
        <v>0</v>
      </c>
      <c r="G19" s="68">
        <f>SUM('１月:３月'!G19)</f>
        <v>0</v>
      </c>
      <c r="H19" s="68">
        <f>SUM('１月:３月'!H19)</f>
        <v>0</v>
      </c>
      <c r="I19" s="68">
        <f t="shared" si="0"/>
        <v>0</v>
      </c>
      <c r="J19" s="44"/>
      <c r="K19" s="64"/>
      <c r="L19" s="88"/>
    </row>
    <row r="20" spans="1:12" x14ac:dyDescent="0.15">
      <c r="A20" s="8" t="s">
        <v>16</v>
      </c>
      <c r="B20" s="8" t="s">
        <v>11</v>
      </c>
      <c r="C20" s="18">
        <f>SUM('１月:３月'!C20)</f>
        <v>0</v>
      </c>
      <c r="D20" s="18">
        <f>SUM('１月:３月'!D20)</f>
        <v>0</v>
      </c>
      <c r="E20" s="18">
        <f>SUM('１月:３月'!E20)</f>
        <v>0</v>
      </c>
      <c r="F20" s="18">
        <f>SUM('１月:３月'!F20)</f>
        <v>0</v>
      </c>
      <c r="G20" s="18">
        <f>SUM('１月:３月'!G20)</f>
        <v>0</v>
      </c>
      <c r="H20" s="18">
        <f>SUM('１月:３月'!H20)</f>
        <v>0</v>
      </c>
      <c r="I20" s="18">
        <f t="shared" si="0"/>
        <v>0</v>
      </c>
      <c r="J20" s="85">
        <f>SUM(I18:I20)</f>
        <v>0</v>
      </c>
      <c r="K20" s="89">
        <v>0</v>
      </c>
      <c r="L20" s="86" t="str">
        <f>IF(ISERROR(J20/K20), " ",(J20/K20))</f>
        <v xml:space="preserve"> </v>
      </c>
    </row>
    <row r="21" spans="1:12" x14ac:dyDescent="0.15">
      <c r="A21" s="11"/>
      <c r="B21" s="11" t="s">
        <v>9</v>
      </c>
      <c r="C21" s="14">
        <f>SUM('１月:３月'!C21)</f>
        <v>0</v>
      </c>
      <c r="D21" s="14">
        <f>SUM('１月:３月'!D21)</f>
        <v>0</v>
      </c>
      <c r="E21" s="14">
        <f>SUM('１月:３月'!E21)</f>
        <v>0</v>
      </c>
      <c r="F21" s="14">
        <f>SUM('１月:３月'!F21)</f>
        <v>0</v>
      </c>
      <c r="G21" s="14">
        <f>SUM('１月:３月'!G21)</f>
        <v>0</v>
      </c>
      <c r="H21" s="14">
        <f>SUM('１月:３月'!H21)</f>
        <v>0</v>
      </c>
      <c r="I21" s="14">
        <f t="shared" si="0"/>
        <v>0</v>
      </c>
      <c r="J21" s="48"/>
      <c r="K21" s="64"/>
      <c r="L21" s="87"/>
    </row>
    <row r="22" spans="1:12" x14ac:dyDescent="0.15">
      <c r="A22" s="10"/>
      <c r="B22" s="67" t="s">
        <v>10</v>
      </c>
      <c r="C22" s="68">
        <f>SUM('１月:３月'!C22)</f>
        <v>0</v>
      </c>
      <c r="D22" s="68">
        <f>SUM('１月:３月'!D22)</f>
        <v>0</v>
      </c>
      <c r="E22" s="68">
        <f>SUM('１月:３月'!E22)</f>
        <v>0</v>
      </c>
      <c r="F22" s="68">
        <f>SUM('１月:３月'!F22)</f>
        <v>0</v>
      </c>
      <c r="G22" s="68">
        <f>SUM('１月:３月'!G22)</f>
        <v>0</v>
      </c>
      <c r="H22" s="68">
        <f>SUM('１月:３月'!H22)</f>
        <v>0</v>
      </c>
      <c r="I22" s="68">
        <f t="shared" si="0"/>
        <v>0</v>
      </c>
      <c r="J22" s="44"/>
      <c r="K22" s="64"/>
      <c r="L22" s="88"/>
    </row>
    <row r="23" spans="1:12" x14ac:dyDescent="0.15">
      <c r="A23" s="8" t="s">
        <v>17</v>
      </c>
      <c r="B23" s="8" t="s">
        <v>11</v>
      </c>
      <c r="C23" s="18">
        <f>SUM('１月:３月'!C23)</f>
        <v>0</v>
      </c>
      <c r="D23" s="18">
        <f>SUM('１月:３月'!D23)</f>
        <v>0</v>
      </c>
      <c r="E23" s="18">
        <f>SUM('１月:３月'!E23)</f>
        <v>0</v>
      </c>
      <c r="F23" s="18">
        <f>SUM('１月:３月'!F23)</f>
        <v>0</v>
      </c>
      <c r="G23" s="18">
        <f>SUM('１月:３月'!G23)</f>
        <v>0</v>
      </c>
      <c r="H23" s="18">
        <f>SUM('１月:３月'!H23)</f>
        <v>0</v>
      </c>
      <c r="I23" s="18">
        <f t="shared" si="0"/>
        <v>0</v>
      </c>
      <c r="J23" s="85">
        <f>SUM(I21:I23)</f>
        <v>0</v>
      </c>
      <c r="K23" s="89">
        <v>0</v>
      </c>
      <c r="L23" s="86" t="str">
        <f>IF(ISERROR(J23/K23), " ",(J23/K23))</f>
        <v xml:space="preserve"> </v>
      </c>
    </row>
    <row r="24" spans="1:12" x14ac:dyDescent="0.15">
      <c r="A24" s="11"/>
      <c r="B24" s="11" t="s">
        <v>9</v>
      </c>
      <c r="C24" s="14">
        <f>SUM('１月:３月'!C24)</f>
        <v>0</v>
      </c>
      <c r="D24" s="14">
        <f>SUM('１月:３月'!D24)</f>
        <v>0</v>
      </c>
      <c r="E24" s="14">
        <f>SUM('１月:３月'!E24)</f>
        <v>0</v>
      </c>
      <c r="F24" s="14">
        <f>SUM('１月:３月'!F24)</f>
        <v>0</v>
      </c>
      <c r="G24" s="14">
        <f>SUM('１月:３月'!G24)</f>
        <v>0</v>
      </c>
      <c r="H24" s="14">
        <f>SUM('１月:３月'!H24)</f>
        <v>0</v>
      </c>
      <c r="I24" s="14">
        <f t="shared" si="0"/>
        <v>0</v>
      </c>
      <c r="J24" s="48"/>
      <c r="K24" s="64"/>
      <c r="L24" s="87"/>
    </row>
    <row r="25" spans="1:12" x14ac:dyDescent="0.15">
      <c r="A25" s="10"/>
      <c r="B25" s="67" t="s">
        <v>10</v>
      </c>
      <c r="C25" s="68">
        <f>SUM('１月:３月'!C25)</f>
        <v>0</v>
      </c>
      <c r="D25" s="68">
        <f>SUM('１月:３月'!D25)</f>
        <v>0</v>
      </c>
      <c r="E25" s="68">
        <f>SUM('１月:３月'!E25)</f>
        <v>0</v>
      </c>
      <c r="F25" s="68">
        <f>SUM('１月:３月'!F25)</f>
        <v>0</v>
      </c>
      <c r="G25" s="68">
        <f>SUM('１月:３月'!G25)</f>
        <v>0</v>
      </c>
      <c r="H25" s="68">
        <f>SUM('１月:３月'!H25)</f>
        <v>0</v>
      </c>
      <c r="I25" s="68">
        <f t="shared" si="0"/>
        <v>0</v>
      </c>
      <c r="J25" s="44"/>
      <c r="K25" s="64"/>
      <c r="L25" s="88"/>
    </row>
    <row r="26" spans="1:12" x14ac:dyDescent="0.15">
      <c r="A26" s="8" t="s">
        <v>18</v>
      </c>
      <c r="B26" s="8" t="s">
        <v>11</v>
      </c>
      <c r="C26" s="18">
        <f>SUM('１月:３月'!C26)</f>
        <v>0</v>
      </c>
      <c r="D26" s="18">
        <f>SUM('１月:３月'!D26)</f>
        <v>0</v>
      </c>
      <c r="E26" s="18">
        <f>SUM('１月:３月'!E26)</f>
        <v>0</v>
      </c>
      <c r="F26" s="18">
        <f>SUM('１月:３月'!F26)</f>
        <v>0</v>
      </c>
      <c r="G26" s="18">
        <f>SUM('１月:３月'!G26)</f>
        <v>0</v>
      </c>
      <c r="H26" s="18">
        <f>SUM('１月:３月'!H26)</f>
        <v>0</v>
      </c>
      <c r="I26" s="18">
        <f t="shared" si="0"/>
        <v>0</v>
      </c>
      <c r="J26" s="85">
        <f>SUM(I24:I26)</f>
        <v>0</v>
      </c>
      <c r="K26" s="89">
        <v>1298</v>
      </c>
      <c r="L26" s="86">
        <f>IF(ISERROR(J26/K26), " ",(J26/K26))</f>
        <v>0</v>
      </c>
    </row>
    <row r="27" spans="1:12" x14ac:dyDescent="0.15">
      <c r="A27" s="11"/>
      <c r="B27" s="11" t="s">
        <v>9</v>
      </c>
      <c r="C27" s="14">
        <f>SUM('１月:３月'!C27)</f>
        <v>0</v>
      </c>
      <c r="D27" s="14">
        <f>SUM('１月:３月'!D27)</f>
        <v>0</v>
      </c>
      <c r="E27" s="14">
        <f>SUM('１月:３月'!E27)</f>
        <v>0</v>
      </c>
      <c r="F27" s="14">
        <f>SUM('１月:３月'!F27)</f>
        <v>0</v>
      </c>
      <c r="G27" s="14">
        <f>SUM('１月:３月'!G27)</f>
        <v>0</v>
      </c>
      <c r="H27" s="14">
        <f>SUM('１月:３月'!H27)</f>
        <v>0</v>
      </c>
      <c r="I27" s="14">
        <f t="shared" si="0"/>
        <v>0</v>
      </c>
      <c r="J27" s="48"/>
      <c r="K27" s="64"/>
      <c r="L27" s="87"/>
    </row>
    <row r="28" spans="1:12" x14ac:dyDescent="0.15">
      <c r="A28" s="10"/>
      <c r="B28" s="67" t="s">
        <v>10</v>
      </c>
      <c r="C28" s="68">
        <f>SUM('１月:３月'!C28)</f>
        <v>0</v>
      </c>
      <c r="D28" s="68">
        <f>SUM('１月:３月'!D28)</f>
        <v>0</v>
      </c>
      <c r="E28" s="68">
        <f>SUM('１月:３月'!E28)</f>
        <v>0</v>
      </c>
      <c r="F28" s="68">
        <f>SUM('１月:３月'!F28)</f>
        <v>0</v>
      </c>
      <c r="G28" s="68">
        <f>SUM('１月:３月'!G28)</f>
        <v>0</v>
      </c>
      <c r="H28" s="68">
        <f>SUM('１月:３月'!H28)</f>
        <v>0</v>
      </c>
      <c r="I28" s="68">
        <f t="shared" si="0"/>
        <v>0</v>
      </c>
      <c r="J28" s="44"/>
      <c r="K28" s="64"/>
      <c r="L28" s="88"/>
    </row>
    <row r="29" spans="1:12" x14ac:dyDescent="0.15">
      <c r="A29" s="8" t="s">
        <v>19</v>
      </c>
      <c r="B29" s="8" t="s">
        <v>11</v>
      </c>
      <c r="C29" s="18">
        <f>SUM('１月:３月'!C29)</f>
        <v>0</v>
      </c>
      <c r="D29" s="18">
        <f>SUM('１月:３月'!D29)</f>
        <v>0</v>
      </c>
      <c r="E29" s="18">
        <f>SUM('１月:３月'!E29)</f>
        <v>0</v>
      </c>
      <c r="F29" s="18">
        <f>SUM('１月:３月'!F29)</f>
        <v>0</v>
      </c>
      <c r="G29" s="18">
        <f>SUM('１月:３月'!G29)</f>
        <v>0</v>
      </c>
      <c r="H29" s="18">
        <f>SUM('１月:３月'!H29)</f>
        <v>0</v>
      </c>
      <c r="I29" s="18">
        <f t="shared" si="0"/>
        <v>0</v>
      </c>
      <c r="J29" s="85">
        <f>SUM(I27:I29)</f>
        <v>0</v>
      </c>
      <c r="K29" s="89">
        <v>5088</v>
      </c>
      <c r="L29" s="86">
        <f>IF(ISERROR(J29/K29), " ",(J29/K29))</f>
        <v>0</v>
      </c>
    </row>
    <row r="30" spans="1:12" x14ac:dyDescent="0.15">
      <c r="A30" s="11"/>
      <c r="B30" s="11" t="s">
        <v>9</v>
      </c>
      <c r="C30" s="14">
        <f>SUM('１月:３月'!C30)</f>
        <v>0</v>
      </c>
      <c r="D30" s="14">
        <f>SUM('１月:３月'!D30)</f>
        <v>0</v>
      </c>
      <c r="E30" s="14">
        <f>SUM('１月:３月'!E30)</f>
        <v>0</v>
      </c>
      <c r="F30" s="14">
        <f>SUM('１月:３月'!F30)</f>
        <v>0</v>
      </c>
      <c r="G30" s="14">
        <f>SUM('１月:３月'!G30)</f>
        <v>360</v>
      </c>
      <c r="H30" s="14">
        <f>SUM('１月:３月'!H30)</f>
        <v>0</v>
      </c>
      <c r="I30" s="14">
        <f t="shared" ref="I30:I35" si="1">SUM(C30:H30)</f>
        <v>360</v>
      </c>
      <c r="J30" s="48"/>
      <c r="K30" s="64"/>
      <c r="L30" s="87"/>
    </row>
    <row r="31" spans="1:12" x14ac:dyDescent="0.15">
      <c r="A31" s="10"/>
      <c r="B31" s="67" t="s">
        <v>10</v>
      </c>
      <c r="C31" s="68">
        <f>SUM('１月:３月'!C31)</f>
        <v>0</v>
      </c>
      <c r="D31" s="68">
        <f>SUM('１月:３月'!D31)</f>
        <v>0</v>
      </c>
      <c r="E31" s="68">
        <f>SUM('１月:３月'!E31)</f>
        <v>0</v>
      </c>
      <c r="F31" s="68">
        <f>SUM('１月:３月'!F31)</f>
        <v>0</v>
      </c>
      <c r="G31" s="68">
        <f>SUM('１月:３月'!G31)</f>
        <v>3337</v>
      </c>
      <c r="H31" s="68">
        <f>SUM('１月:３月'!H31)</f>
        <v>0</v>
      </c>
      <c r="I31" s="68">
        <f t="shared" si="1"/>
        <v>3337</v>
      </c>
      <c r="J31" s="44"/>
      <c r="K31" s="64"/>
      <c r="L31" s="88"/>
    </row>
    <row r="32" spans="1:12" x14ac:dyDescent="0.15">
      <c r="A32" s="8" t="s">
        <v>53</v>
      </c>
      <c r="B32" s="8" t="s">
        <v>11</v>
      </c>
      <c r="C32" s="18">
        <f>SUM('１月:３月'!C32)</f>
        <v>0</v>
      </c>
      <c r="D32" s="18">
        <f>SUM('１月:３月'!D32)</f>
        <v>0</v>
      </c>
      <c r="E32" s="18">
        <f>SUM('１月:３月'!E32)</f>
        <v>0</v>
      </c>
      <c r="F32" s="18">
        <f>SUM('１月:３月'!F32)</f>
        <v>0</v>
      </c>
      <c r="G32" s="18">
        <f>SUM('１月:３月'!G32)</f>
        <v>0</v>
      </c>
      <c r="H32" s="18">
        <f>SUM('１月:３月'!H32)</f>
        <v>0</v>
      </c>
      <c r="I32" s="18">
        <f t="shared" si="1"/>
        <v>0</v>
      </c>
      <c r="J32" s="85">
        <f>SUM(I30:I32)</f>
        <v>3697</v>
      </c>
      <c r="K32" s="89">
        <v>14954</v>
      </c>
      <c r="L32" s="86">
        <f>IF(ISERROR(J32/K32), " ",(J32/K32))</f>
        <v>0.247224822789889</v>
      </c>
    </row>
    <row r="33" spans="1:12" x14ac:dyDescent="0.15">
      <c r="A33" s="11"/>
      <c r="B33" s="11" t="s">
        <v>9</v>
      </c>
      <c r="C33" s="14">
        <f>SUM('１月:３月'!C33)</f>
        <v>0</v>
      </c>
      <c r="D33" s="14">
        <f>SUM('１月:３月'!D33)</f>
        <v>0</v>
      </c>
      <c r="E33" s="14">
        <f>SUM('１月:３月'!E33)</f>
        <v>0</v>
      </c>
      <c r="F33" s="14">
        <f>SUM('１月:３月'!F33)</f>
        <v>0</v>
      </c>
      <c r="G33" s="14">
        <f>SUM('１月:３月'!G33)</f>
        <v>0</v>
      </c>
      <c r="H33" s="14">
        <f>SUM('１月:３月'!H33)</f>
        <v>0</v>
      </c>
      <c r="I33" s="14">
        <f t="shared" si="1"/>
        <v>0</v>
      </c>
      <c r="J33" s="48"/>
      <c r="K33" s="64"/>
      <c r="L33" s="87"/>
    </row>
    <row r="34" spans="1:12" x14ac:dyDescent="0.15">
      <c r="A34" s="10"/>
      <c r="B34" s="67" t="s">
        <v>10</v>
      </c>
      <c r="C34" s="68">
        <f>SUM('１月:３月'!C34)</f>
        <v>0</v>
      </c>
      <c r="D34" s="68">
        <f>SUM('１月:３月'!D34)</f>
        <v>0</v>
      </c>
      <c r="E34" s="68">
        <f>SUM('１月:３月'!E34)</f>
        <v>0</v>
      </c>
      <c r="F34" s="68">
        <f>SUM('１月:３月'!F34)</f>
        <v>0</v>
      </c>
      <c r="G34" s="68">
        <f>SUM('１月:３月'!G34)</f>
        <v>0</v>
      </c>
      <c r="H34" s="68">
        <f>SUM('１月:３月'!H34)</f>
        <v>0</v>
      </c>
      <c r="I34" s="68">
        <f t="shared" si="1"/>
        <v>0</v>
      </c>
      <c r="J34" s="44"/>
      <c r="K34" s="64"/>
      <c r="L34" s="88"/>
    </row>
    <row r="35" spans="1:12" x14ac:dyDescent="0.15">
      <c r="A35" s="8" t="s">
        <v>60</v>
      </c>
      <c r="B35" s="8" t="s">
        <v>11</v>
      </c>
      <c r="C35" s="18">
        <f>SUM('１月:３月'!C35)</f>
        <v>0</v>
      </c>
      <c r="D35" s="18">
        <f>SUM('１月:３月'!D35)</f>
        <v>0</v>
      </c>
      <c r="E35" s="18">
        <f>SUM('１月:３月'!E35)</f>
        <v>0</v>
      </c>
      <c r="F35" s="18">
        <f>SUM('１月:３月'!F35)</f>
        <v>0</v>
      </c>
      <c r="G35" s="18">
        <f>SUM('１月:３月'!G35)</f>
        <v>0</v>
      </c>
      <c r="H35" s="18">
        <f>SUM('１月:３月'!H35)</f>
        <v>0</v>
      </c>
      <c r="I35" s="18">
        <f t="shared" si="1"/>
        <v>0</v>
      </c>
      <c r="J35" s="85">
        <f>SUM(I33:I35)</f>
        <v>0</v>
      </c>
      <c r="K35" s="89">
        <v>0</v>
      </c>
      <c r="L35" s="86" t="str">
        <f>IF(ISERROR(J35/K35), " ",(J35/K35))</f>
        <v xml:space="preserve"> </v>
      </c>
    </row>
    <row r="36" spans="1:12" x14ac:dyDescent="0.15">
      <c r="A36" s="11"/>
      <c r="B36" s="11" t="s">
        <v>9</v>
      </c>
      <c r="C36" s="14">
        <f>C3+C6+C9+C12+C15+C18+C21+C24+C27+C30+C33</f>
        <v>0</v>
      </c>
      <c r="D36" s="14">
        <f t="shared" ref="D36:H36" si="2">D3+D6+D9+D12+D15+D18+D21+D24+D27+D30+D33</f>
        <v>0</v>
      </c>
      <c r="E36" s="14">
        <f t="shared" si="2"/>
        <v>0</v>
      </c>
      <c r="F36" s="14">
        <f t="shared" si="2"/>
        <v>0</v>
      </c>
      <c r="G36" s="14">
        <f t="shared" si="2"/>
        <v>360</v>
      </c>
      <c r="H36" s="14">
        <f t="shared" si="2"/>
        <v>0</v>
      </c>
      <c r="I36" s="14">
        <f>I3+I6+I9+I12+I15+I18+I21+I24+I27+I30+I33</f>
        <v>360</v>
      </c>
      <c r="J36" s="48">
        <f>J3+J6+J9+J12+J15+J18+J21+J24+J27+J30+J33</f>
        <v>0</v>
      </c>
      <c r="K36" s="64">
        <v>0</v>
      </c>
      <c r="L36" s="87"/>
    </row>
    <row r="37" spans="1:12" x14ac:dyDescent="0.15">
      <c r="A37" s="10"/>
      <c r="B37" s="67" t="s">
        <v>10</v>
      </c>
      <c r="C37" s="68">
        <f t="shared" ref="C37:H38" si="3">C4+C7+C10+C13+C16+C19+C22+C25+C28+C31+C34</f>
        <v>0</v>
      </c>
      <c r="D37" s="68">
        <f t="shared" si="3"/>
        <v>0</v>
      </c>
      <c r="E37" s="68">
        <f t="shared" si="3"/>
        <v>0</v>
      </c>
      <c r="F37" s="68">
        <f t="shared" si="3"/>
        <v>0</v>
      </c>
      <c r="G37" s="68">
        <f t="shared" si="3"/>
        <v>3337</v>
      </c>
      <c r="H37" s="68">
        <f t="shared" si="3"/>
        <v>0</v>
      </c>
      <c r="I37" s="70">
        <f>I4+I7+I10+I13+I16+I19+I22+I25+I28+I31+I34</f>
        <v>3337</v>
      </c>
      <c r="J37" s="44">
        <f>J4+J7+J10+J13+J16+J19+J22+J25+J28+J31+J34</f>
        <v>0</v>
      </c>
      <c r="K37" s="64">
        <v>0</v>
      </c>
      <c r="L37" s="88"/>
    </row>
    <row r="38" spans="1:12" x14ac:dyDescent="0.15">
      <c r="A38" s="10" t="s">
        <v>8</v>
      </c>
      <c r="B38" s="8" t="s">
        <v>11</v>
      </c>
      <c r="C38" s="21">
        <f t="shared" si="3"/>
        <v>0</v>
      </c>
      <c r="D38" s="21">
        <f t="shared" si="3"/>
        <v>0</v>
      </c>
      <c r="E38" s="21">
        <f t="shared" si="3"/>
        <v>0</v>
      </c>
      <c r="F38" s="21">
        <f t="shared" si="3"/>
        <v>0</v>
      </c>
      <c r="G38" s="21">
        <f t="shared" si="3"/>
        <v>0</v>
      </c>
      <c r="H38" s="21">
        <f t="shared" si="3"/>
        <v>0</v>
      </c>
      <c r="I38" s="23">
        <f>I5+I8+I14+I17+I20+I23+I26+I29+I32+I11+I35</f>
        <v>0</v>
      </c>
      <c r="J38" s="85">
        <f>J5+J8+J14+J17+J20+J23+J26+J29+J32+J11+J35</f>
        <v>3697</v>
      </c>
      <c r="K38" s="89">
        <v>307943</v>
      </c>
      <c r="L38" s="86">
        <f>IF(ISERROR(J38/K38), " ",(J38/K38))</f>
        <v>1.2005468544503366E-2</v>
      </c>
    </row>
    <row r="39" spans="1:12" x14ac:dyDescent="0.15">
      <c r="A39" s="8"/>
      <c r="B39" s="9" t="s">
        <v>37</v>
      </c>
      <c r="C39" s="21">
        <f t="shared" ref="C39:H39" si="4">SUM(C36:C38)</f>
        <v>0</v>
      </c>
      <c r="D39" s="21">
        <f t="shared" si="4"/>
        <v>0</v>
      </c>
      <c r="E39" s="21">
        <f t="shared" si="4"/>
        <v>0</v>
      </c>
      <c r="F39" s="47">
        <f t="shared" si="4"/>
        <v>0</v>
      </c>
      <c r="G39" s="47">
        <f t="shared" si="4"/>
        <v>3697</v>
      </c>
      <c r="H39" s="47">
        <f t="shared" si="4"/>
        <v>0</v>
      </c>
      <c r="I39" s="24">
        <f>SUM(C39:H39)</f>
        <v>3697</v>
      </c>
      <c r="J39" s="119"/>
      <c r="K39" s="120"/>
      <c r="L39" s="121"/>
    </row>
    <row r="40" spans="1:12" x14ac:dyDescent="0.15">
      <c r="A40" s="39" t="s">
        <v>46</v>
      </c>
      <c r="B40" s="39"/>
      <c r="C40" s="40">
        <v>19772</v>
      </c>
      <c r="D40" s="40">
        <v>81302</v>
      </c>
      <c r="E40" s="40">
        <v>0</v>
      </c>
      <c r="F40" s="40">
        <v>121424</v>
      </c>
      <c r="G40" s="40">
        <v>85445</v>
      </c>
      <c r="H40" s="40">
        <v>0</v>
      </c>
      <c r="I40" s="40">
        <v>307943</v>
      </c>
      <c r="J40" s="122"/>
      <c r="K40" s="120"/>
      <c r="L40" s="123"/>
    </row>
    <row r="41" spans="1:12" s="38" customFormat="1" ht="40.5" x14ac:dyDescent="0.15">
      <c r="A41" s="71" t="s">
        <v>48</v>
      </c>
      <c r="B41" s="37" t="str">
        <f>IF(ISERROR(#REF!/B40)," ",#REF!/B40)</f>
        <v xml:space="preserve"> </v>
      </c>
      <c r="C41" s="42">
        <f t="shared" ref="C41:I41" si="5">IF(ISERROR(C39/C40), "   ",(C39/C40))</f>
        <v>0</v>
      </c>
      <c r="D41" s="42">
        <f t="shared" si="5"/>
        <v>0</v>
      </c>
      <c r="E41" s="42" t="str">
        <f t="shared" si="5"/>
        <v xml:space="preserve">   </v>
      </c>
      <c r="F41" s="42">
        <f t="shared" si="5"/>
        <v>0</v>
      </c>
      <c r="G41" s="42">
        <f t="shared" si="5"/>
        <v>4.3267599040318336E-2</v>
      </c>
      <c r="H41" s="42" t="str">
        <f t="shared" si="5"/>
        <v xml:space="preserve">   </v>
      </c>
      <c r="I41" s="42">
        <f t="shared" si="5"/>
        <v>1.2005468544503366E-2</v>
      </c>
      <c r="J41" s="124"/>
      <c r="K41" s="125"/>
      <c r="L41" s="126"/>
    </row>
    <row r="42" spans="1:12" x14ac:dyDescent="0.15">
      <c r="A42" s="72"/>
      <c r="L42" s="7"/>
    </row>
    <row r="43" spans="1:12" x14ac:dyDescent="0.15">
      <c r="L43" s="7"/>
    </row>
    <row r="44" spans="1:12" x14ac:dyDescent="0.15">
      <c r="C44" s="65">
        <f>C38</f>
        <v>0</v>
      </c>
      <c r="L44" s="7"/>
    </row>
    <row r="45" spans="1:12" x14ac:dyDescent="0.15">
      <c r="C45" s="7">
        <f>SUM(C42:C44)</f>
        <v>0</v>
      </c>
      <c r="I45" s="7">
        <f>SUM(C45:H45)</f>
        <v>0</v>
      </c>
      <c r="K45" s="65"/>
      <c r="L45" s="7"/>
    </row>
    <row r="46" spans="1:12" x14ac:dyDescent="0.15">
      <c r="L46" s="7"/>
    </row>
    <row r="47" spans="1:12" x14ac:dyDescent="0.15">
      <c r="I47" s="7" t="str">
        <f>IF(ISERROR(I45/I46)," ",I45/I46)</f>
        <v xml:space="preserve"> </v>
      </c>
      <c r="K47" s="7" t="str">
        <f>IF(ISERROR(K45/K46)," ",K45/K46)</f>
        <v xml:space="preserve"> </v>
      </c>
      <c r="L47" s="7"/>
    </row>
    <row r="48" spans="1:12" x14ac:dyDescent="0.15">
      <c r="L48" s="7"/>
    </row>
    <row r="49" spans="12:12" x14ac:dyDescent="0.15">
      <c r="L49" s="7"/>
    </row>
    <row r="50" spans="12:12" x14ac:dyDescent="0.15">
      <c r="L50" s="7"/>
    </row>
    <row r="51" spans="12:12" x14ac:dyDescent="0.15">
      <c r="L51" s="7"/>
    </row>
    <row r="52" spans="12:12" x14ac:dyDescent="0.15">
      <c r="L52" s="7"/>
    </row>
    <row r="53" spans="12:12" x14ac:dyDescent="0.15">
      <c r="L53" s="7"/>
    </row>
    <row r="54" spans="12:12" x14ac:dyDescent="0.15">
      <c r="L54" s="7"/>
    </row>
    <row r="55" spans="12:12" x14ac:dyDescent="0.15">
      <c r="L55" s="7"/>
    </row>
    <row r="56" spans="12:12" x14ac:dyDescent="0.15">
      <c r="L56" s="7"/>
    </row>
    <row r="57" spans="12:12" x14ac:dyDescent="0.15">
      <c r="L57" s="7"/>
    </row>
    <row r="58" spans="12:12" x14ac:dyDescent="0.15">
      <c r="L58" s="7"/>
    </row>
    <row r="59" spans="12:12" x14ac:dyDescent="0.15">
      <c r="L59" s="7"/>
    </row>
    <row r="60" spans="12:12" x14ac:dyDescent="0.15">
      <c r="L60" s="7"/>
    </row>
    <row r="61" spans="12:12" x14ac:dyDescent="0.15">
      <c r="L61" s="7"/>
    </row>
    <row r="62" spans="12:12" x14ac:dyDescent="0.15">
      <c r="L62" s="7"/>
    </row>
    <row r="63" spans="12:12" x14ac:dyDescent="0.15">
      <c r="L63" s="7"/>
    </row>
    <row r="64" spans="12:12" x14ac:dyDescent="0.15">
      <c r="L64" s="7"/>
    </row>
    <row r="65" spans="12:12" x14ac:dyDescent="0.15">
      <c r="L65" s="7"/>
    </row>
    <row r="66" spans="12:12" x14ac:dyDescent="0.15">
      <c r="L66" s="7"/>
    </row>
    <row r="67" spans="12:12" x14ac:dyDescent="0.15">
      <c r="L67" s="7"/>
    </row>
    <row r="68" spans="12:12" x14ac:dyDescent="0.15">
      <c r="L68" s="7"/>
    </row>
    <row r="69" spans="12:12" x14ac:dyDescent="0.15">
      <c r="L69" s="7"/>
    </row>
    <row r="70" spans="12:12" x14ac:dyDescent="0.15">
      <c r="L70" s="7"/>
    </row>
    <row r="71" spans="12:12" x14ac:dyDescent="0.15">
      <c r="L71" s="7"/>
    </row>
    <row r="72" spans="12:12" x14ac:dyDescent="0.15">
      <c r="L72" s="7"/>
    </row>
    <row r="73" spans="12:12" x14ac:dyDescent="0.15">
      <c r="L73" s="7"/>
    </row>
    <row r="74" spans="12:12" x14ac:dyDescent="0.15">
      <c r="L74" s="7"/>
    </row>
    <row r="75" spans="12:12" x14ac:dyDescent="0.15">
      <c r="L75" s="7"/>
    </row>
    <row r="76" spans="12:12" x14ac:dyDescent="0.15">
      <c r="L76" s="7"/>
    </row>
    <row r="77" spans="12:12" x14ac:dyDescent="0.15">
      <c r="L77" s="7"/>
    </row>
    <row r="78" spans="12:12" x14ac:dyDescent="0.15">
      <c r="L78" s="7"/>
    </row>
    <row r="79" spans="12:12" x14ac:dyDescent="0.15">
      <c r="L79" s="7"/>
    </row>
    <row r="80" spans="12:12" x14ac:dyDescent="0.15">
      <c r="L80" s="7"/>
    </row>
    <row r="81" spans="12:12" x14ac:dyDescent="0.15">
      <c r="L81" s="7"/>
    </row>
    <row r="82" spans="12:12" x14ac:dyDescent="0.15">
      <c r="L82" s="7"/>
    </row>
    <row r="83" spans="12:12" x14ac:dyDescent="0.15">
      <c r="L83" s="7"/>
    </row>
    <row r="84" spans="12:12" x14ac:dyDescent="0.15">
      <c r="L84" s="7"/>
    </row>
    <row r="85" spans="12:12" x14ac:dyDescent="0.15">
      <c r="L85" s="7"/>
    </row>
    <row r="86" spans="12:12" x14ac:dyDescent="0.15">
      <c r="L86" s="7"/>
    </row>
    <row r="87" spans="12:12" x14ac:dyDescent="0.15">
      <c r="L87" s="7"/>
    </row>
    <row r="88" spans="12:12" x14ac:dyDescent="0.15">
      <c r="L88" s="7"/>
    </row>
    <row r="89" spans="12:12" x14ac:dyDescent="0.15">
      <c r="L89" s="7"/>
    </row>
    <row r="90" spans="12:12" x14ac:dyDescent="0.15">
      <c r="L90" s="7"/>
    </row>
    <row r="91" spans="12:12" x14ac:dyDescent="0.15">
      <c r="L91" s="7"/>
    </row>
    <row r="92" spans="12:12" x14ac:dyDescent="0.15">
      <c r="L92" s="7"/>
    </row>
    <row r="93" spans="12:12" x14ac:dyDescent="0.15">
      <c r="L93" s="7"/>
    </row>
    <row r="94" spans="12:12" x14ac:dyDescent="0.15">
      <c r="L94" s="7"/>
    </row>
    <row r="95" spans="12:12" x14ac:dyDescent="0.15">
      <c r="L95" s="7"/>
    </row>
    <row r="96" spans="12:12" x14ac:dyDescent="0.15">
      <c r="L96" s="7"/>
    </row>
    <row r="97" spans="12:12" x14ac:dyDescent="0.15">
      <c r="L97" s="7"/>
    </row>
    <row r="98" spans="12:12" x14ac:dyDescent="0.15">
      <c r="L98" s="7"/>
    </row>
    <row r="99" spans="12:12" x14ac:dyDescent="0.15">
      <c r="L99" s="7"/>
    </row>
    <row r="100" spans="12:12" x14ac:dyDescent="0.15">
      <c r="L100" s="7"/>
    </row>
    <row r="101" spans="12:12" x14ac:dyDescent="0.15">
      <c r="L101" s="7"/>
    </row>
    <row r="102" spans="12:12" x14ac:dyDescent="0.15">
      <c r="L102" s="7"/>
    </row>
    <row r="103" spans="12:12" x14ac:dyDescent="0.15">
      <c r="L103" s="7"/>
    </row>
    <row r="104" spans="12:12" x14ac:dyDescent="0.15">
      <c r="L104" s="7"/>
    </row>
    <row r="105" spans="12:12" x14ac:dyDescent="0.15">
      <c r="L105" s="7"/>
    </row>
    <row r="106" spans="12:12" x14ac:dyDescent="0.15">
      <c r="L106" s="7"/>
    </row>
    <row r="107" spans="12:12" x14ac:dyDescent="0.15">
      <c r="L107" s="7"/>
    </row>
    <row r="108" spans="12:12" x14ac:dyDescent="0.15">
      <c r="L108" s="7"/>
    </row>
    <row r="109" spans="12:12" x14ac:dyDescent="0.15">
      <c r="L109" s="7"/>
    </row>
    <row r="110" spans="12:12" x14ac:dyDescent="0.15">
      <c r="L110" s="7"/>
    </row>
    <row r="111" spans="12:12" x14ac:dyDescent="0.15">
      <c r="L111" s="7"/>
    </row>
    <row r="112" spans="12:12" x14ac:dyDescent="0.15">
      <c r="L112" s="7"/>
    </row>
    <row r="113" spans="12:12" x14ac:dyDescent="0.15">
      <c r="L113" s="7"/>
    </row>
    <row r="114" spans="12:12" x14ac:dyDescent="0.15">
      <c r="L114" s="7"/>
    </row>
    <row r="115" spans="12:12" x14ac:dyDescent="0.15">
      <c r="L115" s="7"/>
    </row>
    <row r="116" spans="12:12" x14ac:dyDescent="0.15">
      <c r="L116" s="7"/>
    </row>
    <row r="117" spans="12:12" x14ac:dyDescent="0.15">
      <c r="L117" s="7"/>
    </row>
    <row r="118" spans="12:12" x14ac:dyDescent="0.15">
      <c r="L118" s="7"/>
    </row>
    <row r="119" spans="12:12" x14ac:dyDescent="0.15">
      <c r="L119" s="7"/>
    </row>
    <row r="120" spans="12:12" x14ac:dyDescent="0.15">
      <c r="L120" s="7"/>
    </row>
    <row r="121" spans="12:12" x14ac:dyDescent="0.15">
      <c r="L121" s="7"/>
    </row>
    <row r="122" spans="12:12" x14ac:dyDescent="0.15">
      <c r="L122" s="7"/>
    </row>
    <row r="123" spans="12:12" x14ac:dyDescent="0.15">
      <c r="L123" s="7"/>
    </row>
    <row r="124" spans="12:12" x14ac:dyDescent="0.15">
      <c r="L124" s="7"/>
    </row>
    <row r="125" spans="12:12" x14ac:dyDescent="0.15">
      <c r="L125" s="7"/>
    </row>
    <row r="126" spans="12:12" x14ac:dyDescent="0.15">
      <c r="L126" s="7"/>
    </row>
    <row r="127" spans="12:12" x14ac:dyDescent="0.15">
      <c r="L127" s="7"/>
    </row>
    <row r="128" spans="12:12" x14ac:dyDescent="0.15">
      <c r="L128" s="7"/>
    </row>
    <row r="129" spans="12:12" x14ac:dyDescent="0.15">
      <c r="L129" s="7"/>
    </row>
    <row r="130" spans="12:12" x14ac:dyDescent="0.15">
      <c r="L130" s="7"/>
    </row>
    <row r="131" spans="12:12" x14ac:dyDescent="0.15">
      <c r="L131" s="7"/>
    </row>
    <row r="132" spans="12:12" x14ac:dyDescent="0.15">
      <c r="L132" s="7"/>
    </row>
    <row r="133" spans="12:12" x14ac:dyDescent="0.15">
      <c r="L133" s="7"/>
    </row>
    <row r="134" spans="12:12" x14ac:dyDescent="0.15">
      <c r="L134" s="7"/>
    </row>
    <row r="135" spans="12:12" x14ac:dyDescent="0.15">
      <c r="L135" s="7"/>
    </row>
    <row r="136" spans="12:12" x14ac:dyDescent="0.15">
      <c r="L136" s="7"/>
    </row>
    <row r="137" spans="12:12" x14ac:dyDescent="0.15">
      <c r="L137" s="7"/>
    </row>
    <row r="138" spans="12:12" x14ac:dyDescent="0.15">
      <c r="L138" s="7"/>
    </row>
    <row r="139" spans="12:12" x14ac:dyDescent="0.15">
      <c r="L139" s="7"/>
    </row>
    <row r="140" spans="12:12" x14ac:dyDescent="0.15">
      <c r="L140" s="7"/>
    </row>
    <row r="141" spans="12:12" x14ac:dyDescent="0.15">
      <c r="L141" s="7"/>
    </row>
    <row r="142" spans="12:12" x14ac:dyDescent="0.15">
      <c r="L142" s="7"/>
    </row>
    <row r="143" spans="12:12" x14ac:dyDescent="0.15">
      <c r="L143" s="7"/>
    </row>
    <row r="144" spans="12:12" x14ac:dyDescent="0.15">
      <c r="L144" s="7"/>
    </row>
    <row r="145" spans="12:12" x14ac:dyDescent="0.15">
      <c r="L145" s="7"/>
    </row>
    <row r="146" spans="12:12" x14ac:dyDescent="0.15">
      <c r="L146" s="7"/>
    </row>
    <row r="147" spans="12:12" x14ac:dyDescent="0.15">
      <c r="L147" s="7"/>
    </row>
    <row r="148" spans="12:12" x14ac:dyDescent="0.15">
      <c r="L148" s="7"/>
    </row>
    <row r="149" spans="12:12" x14ac:dyDescent="0.15">
      <c r="L149" s="7"/>
    </row>
    <row r="150" spans="12:12" x14ac:dyDescent="0.15">
      <c r="L150" s="7"/>
    </row>
    <row r="151" spans="12:12" x14ac:dyDescent="0.15">
      <c r="L151" s="7"/>
    </row>
    <row r="152" spans="12:12" x14ac:dyDescent="0.15">
      <c r="L152" s="7"/>
    </row>
    <row r="153" spans="12:12" x14ac:dyDescent="0.15">
      <c r="L153" s="7"/>
    </row>
    <row r="154" spans="12:12" x14ac:dyDescent="0.15">
      <c r="L154" s="7"/>
    </row>
    <row r="155" spans="12:12" x14ac:dyDescent="0.15">
      <c r="L155" s="7"/>
    </row>
  </sheetData>
  <mergeCells count="3">
    <mergeCell ref="I1:J1"/>
    <mergeCell ref="J39:L41"/>
    <mergeCell ref="L1:L2"/>
  </mergeCells>
  <phoneticPr fontId="2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C7F0-E0E6-4570-B254-F81AFB54DA8C}">
  <sheetPr>
    <pageSetUpPr fitToPage="1"/>
  </sheetPr>
  <dimension ref="A1:N53"/>
  <sheetViews>
    <sheetView showZeros="0" view="pageBreakPreview" topLeftCell="A2" zoomScale="80" zoomScaleNormal="80" zoomScaleSheetLayoutView="80" workbookViewId="0">
      <selection activeCell="G42" sqref="G42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J5+'１月'!K5</f>
        <v>0</v>
      </c>
      <c r="L5" s="104" t="s">
        <v>66</v>
      </c>
      <c r="M5" s="77">
        <f>N5+'１月'!M5</f>
        <v>41587</v>
      </c>
      <c r="N5" s="76">
        <v>41587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J8+'１月'!K8</f>
        <v>0</v>
      </c>
      <c r="L8" s="97" t="str">
        <f>IF(ISERROR(L6/L7)," ",L6/L7)</f>
        <v xml:space="preserve"> </v>
      </c>
      <c r="M8" s="51">
        <f>N8+'１月'!M8</f>
        <v>0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J11+'１月'!K11</f>
        <v>0</v>
      </c>
      <c r="L11" s="98" t="str">
        <f t="shared" ref="L11" si="1">IF(ISERROR(K11/M11)," ",K11/M11)</f>
        <v xml:space="preserve"> </v>
      </c>
      <c r="M11" s="51">
        <f>N11+'１月'!M11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J14+'１月'!K14</f>
        <v>0</v>
      </c>
      <c r="L14" s="99" t="str">
        <f t="shared" ref="L14" si="2">IF(ISERROR(K14/M14)," ",K14/M14)</f>
        <v xml:space="preserve"> </v>
      </c>
      <c r="M14" s="51">
        <f>N14+'１月'!M14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J17+'１月'!K17</f>
        <v>0</v>
      </c>
      <c r="L17" s="99" t="str">
        <f t="shared" ref="L17" si="3">IF(ISERROR(K17/M17)," ",K17/M17)</f>
        <v xml:space="preserve"> </v>
      </c>
      <c r="M17" s="51">
        <f>N17+'１月'!M17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J20+'１月'!K20</f>
        <v>0</v>
      </c>
      <c r="L20" s="99" t="str">
        <f t="shared" ref="L20" si="4">IF(ISERROR(K20/M20)," ",K20/M20)</f>
        <v xml:space="preserve"> </v>
      </c>
      <c r="M20" s="51">
        <f>N20+'１月'!M20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J23+'１月'!K23</f>
        <v>0</v>
      </c>
      <c r="L23" s="99" t="str">
        <f t="shared" ref="L23" si="5">IF(ISERROR(K23/M23)," ",K23/M23)</f>
        <v xml:space="preserve"> </v>
      </c>
      <c r="M23" s="51">
        <f>N23+'１月'!M23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J26+'１月'!K26</f>
        <v>0</v>
      </c>
      <c r="L26" s="99" t="str">
        <f t="shared" ref="L26" si="6">IF(ISERROR(K26/M26)," ",K26/M26)</f>
        <v xml:space="preserve"> </v>
      </c>
      <c r="M26" s="83">
        <f>N26+'１月'!M26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J29+'１月'!K29</f>
        <v>0</v>
      </c>
      <c r="L29" s="101" t="str">
        <f t="shared" ref="L29:L44" si="7">IF(ISERROR(K29/M29)," ",K29/M29)</f>
        <v xml:space="preserve"> </v>
      </c>
      <c r="M29" s="83">
        <f>N29+'１月'!M29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>
        <v>360</v>
      </c>
      <c r="H30" s="15"/>
      <c r="I30" s="14">
        <f t="shared" ref="I30:I31" si="8">SUM(C30:H30)</f>
        <v>360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>
        <v>3337</v>
      </c>
      <c r="H31" s="19"/>
      <c r="I31" s="18">
        <f t="shared" si="8"/>
        <v>3337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3697</v>
      </c>
      <c r="K32" s="18">
        <f>J32+'１月'!K32</f>
        <v>3697</v>
      </c>
      <c r="L32" s="101">
        <f t="shared" ref="L32" si="9">IF(ISERROR(K32/M32)," ",K32/M32)</f>
        <v>1.3217733285663211</v>
      </c>
      <c r="M32" s="83">
        <f>N32+'１月'!M32</f>
        <v>2797</v>
      </c>
      <c r="N32" s="84">
        <v>2797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J35+'１月'!K35</f>
        <v>0</v>
      </c>
      <c r="L35" s="101" t="str">
        <f t="shared" ref="L35" si="11">IF(ISERROR(K35/M35)," ",K35/M35)</f>
        <v xml:space="preserve"> </v>
      </c>
      <c r="M35" s="83">
        <f>N35+'１月'!M35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J38+'１月'!K38</f>
        <v>0</v>
      </c>
      <c r="L38" s="101" t="str">
        <f t="shared" si="7"/>
        <v xml:space="preserve"> </v>
      </c>
      <c r="M38" s="83">
        <f>N38+'１月'!M38</f>
        <v>0</v>
      </c>
      <c r="N38" s="84">
        <v>0</v>
      </c>
    </row>
    <row r="39" spans="1:14" x14ac:dyDescent="0.15">
      <c r="A39" s="1"/>
      <c r="B39" s="11" t="s">
        <v>9</v>
      </c>
      <c r="C39" s="14"/>
      <c r="D39" s="14">
        <v>518</v>
      </c>
      <c r="E39" s="14"/>
      <c r="F39" s="14">
        <v>5760</v>
      </c>
      <c r="G39" s="14">
        <v>3006</v>
      </c>
      <c r="H39" s="15"/>
      <c r="I39" s="18">
        <f t="shared" si="0"/>
        <v>9284</v>
      </c>
      <c r="J39" s="48"/>
      <c r="K39" s="14"/>
      <c r="L39" s="100"/>
      <c r="M39" s="61"/>
      <c r="N39" s="43"/>
    </row>
    <row r="40" spans="1:14" x14ac:dyDescent="0.15">
      <c r="A40" s="2"/>
      <c r="B40" s="10" t="s">
        <v>10</v>
      </c>
      <c r="C40" s="18"/>
      <c r="D40" s="18">
        <v>4983</v>
      </c>
      <c r="E40" s="18"/>
      <c r="F40" s="18">
        <v>16568</v>
      </c>
      <c r="G40" s="18">
        <v>22416</v>
      </c>
      <c r="H40" s="19"/>
      <c r="I40" s="18">
        <f t="shared" si="0"/>
        <v>43967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53251</v>
      </c>
      <c r="K41" s="21">
        <f>J41+'１月'!K41</f>
        <v>53251</v>
      </c>
      <c r="L41" s="99" t="s">
        <v>65</v>
      </c>
      <c r="M41" s="83">
        <f>N41+'１月'!M41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518</v>
      </c>
      <c r="E42" s="14">
        <f t="shared" si="12"/>
        <v>0</v>
      </c>
      <c r="F42" s="14">
        <f t="shared" si="12"/>
        <v>5760</v>
      </c>
      <c r="G42" s="14">
        <f t="shared" si="12"/>
        <v>3366</v>
      </c>
      <c r="H42" s="14">
        <f t="shared" si="12"/>
        <v>0</v>
      </c>
      <c r="I42" s="14">
        <f t="shared" si="12"/>
        <v>9644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4983</v>
      </c>
      <c r="E43" s="18">
        <f t="shared" si="12"/>
        <v>0</v>
      </c>
      <c r="F43" s="18">
        <f t="shared" si="12"/>
        <v>16568</v>
      </c>
      <c r="G43" s="18">
        <f t="shared" si="12"/>
        <v>25753</v>
      </c>
      <c r="H43" s="18">
        <f t="shared" si="12"/>
        <v>0</v>
      </c>
      <c r="I43" s="18">
        <f t="shared" si="12"/>
        <v>47304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56948</v>
      </c>
      <c r="K44" s="22">
        <f>J44+'１月'!K44</f>
        <v>56948</v>
      </c>
      <c r="L44" s="102">
        <f t="shared" si="7"/>
        <v>1.2830749819754868</v>
      </c>
      <c r="M44" s="83">
        <f>M5+M8+M11+M14+M17+M20+M23+M26+M29+M32+M35+M38+M41</f>
        <v>44384</v>
      </c>
      <c r="N44" s="84">
        <v>44384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5501</v>
      </c>
      <c r="E45" s="21">
        <f t="shared" si="14"/>
        <v>0</v>
      </c>
      <c r="F45" s="47">
        <f t="shared" si="14"/>
        <v>22328</v>
      </c>
      <c r="G45" s="47">
        <f t="shared" si="14"/>
        <v>29119</v>
      </c>
      <c r="H45" s="47">
        <f t="shared" si="14"/>
        <v>0</v>
      </c>
      <c r="I45" s="21">
        <f>SUM(C45:H45)</f>
        <v>56948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2797</v>
      </c>
      <c r="D46" s="40">
        <v>0</v>
      </c>
      <c r="E46" s="40">
        <v>0</v>
      </c>
      <c r="F46" s="40">
        <v>25373</v>
      </c>
      <c r="G46" s="40">
        <v>16214</v>
      </c>
      <c r="H46" s="40">
        <v>0</v>
      </c>
      <c r="I46" s="40">
        <v>44384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>
        <f t="shared" si="15"/>
        <v>0</v>
      </c>
      <c r="D47" s="78" t="s">
        <v>65</v>
      </c>
      <c r="E47" s="78" t="str">
        <f t="shared" si="15"/>
        <v xml:space="preserve"> </v>
      </c>
      <c r="F47" s="78">
        <f t="shared" si="15"/>
        <v>0.87999054112639419</v>
      </c>
      <c r="G47" s="78">
        <f t="shared" si="15"/>
        <v>1.7959171086715184</v>
      </c>
      <c r="H47" s="78" t="str">
        <f t="shared" si="15"/>
        <v xml:space="preserve"> </v>
      </c>
      <c r="I47" s="78">
        <f t="shared" si="15"/>
        <v>1.2830749819754868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C42+'１月'!C48</f>
        <v>0</v>
      </c>
      <c r="D48" s="14">
        <f>D42+'１月'!D48</f>
        <v>518</v>
      </c>
      <c r="E48" s="14">
        <f>E42+'１月'!E48</f>
        <v>0</v>
      </c>
      <c r="F48" s="14">
        <f>F42+'１月'!F48</f>
        <v>5760</v>
      </c>
      <c r="G48" s="14">
        <f>G42+'１月'!G48</f>
        <v>3366</v>
      </c>
      <c r="H48" s="14">
        <f>H42+'１月'!H48</f>
        <v>0</v>
      </c>
      <c r="I48" s="14">
        <f>I42+'１月'!I48</f>
        <v>9644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C43+'１月'!C49</f>
        <v>0</v>
      </c>
      <c r="D49" s="18">
        <f>D43+'１月'!D49</f>
        <v>4983</v>
      </c>
      <c r="E49" s="18">
        <f>E43+'１月'!E49</f>
        <v>0</v>
      </c>
      <c r="F49" s="18">
        <f>F43+'１月'!F49</f>
        <v>16568</v>
      </c>
      <c r="G49" s="18">
        <f>G43+'１月'!G49</f>
        <v>25753</v>
      </c>
      <c r="H49" s="18">
        <f>H43+'１月'!H49</f>
        <v>0</v>
      </c>
      <c r="I49" s="18">
        <f>I43+'１月'!I49</f>
        <v>47304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C44+'１月'!C50</f>
        <v>0</v>
      </c>
      <c r="D50" s="21">
        <f>D44+'１月'!D50</f>
        <v>0</v>
      </c>
      <c r="E50" s="21">
        <f>E44+'１月'!E50</f>
        <v>0</v>
      </c>
      <c r="F50" s="21">
        <f>F44+'１月'!F50</f>
        <v>0</v>
      </c>
      <c r="G50" s="21">
        <f>G44+'１月'!G50</f>
        <v>0</v>
      </c>
      <c r="H50" s="21">
        <f>H44+'１月'!H50</f>
        <v>0</v>
      </c>
      <c r="I50" s="21">
        <f>I44+'１月'!I50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>SUM(C48:C50)</f>
        <v>0</v>
      </c>
      <c r="D51" s="24">
        <f t="shared" ref="D51:H51" si="16">SUM(D48:D50)</f>
        <v>5501</v>
      </c>
      <c r="E51" s="24">
        <f t="shared" si="16"/>
        <v>0</v>
      </c>
      <c r="F51" s="24">
        <f>SUM(F48:F50)</f>
        <v>22328</v>
      </c>
      <c r="G51" s="24">
        <f t="shared" si="16"/>
        <v>29119</v>
      </c>
      <c r="H51" s="24">
        <f t="shared" si="16"/>
        <v>0</v>
      </c>
      <c r="I51" s="24">
        <f>SUM(C51:H51)</f>
        <v>56948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C46+'１月'!C52</f>
        <v>2797</v>
      </c>
      <c r="D52" s="40">
        <f>D46+'１月'!D52</f>
        <v>0</v>
      </c>
      <c r="E52" s="40">
        <f>E46+'１月'!E52</f>
        <v>0</v>
      </c>
      <c r="F52" s="40">
        <f>F46+'１月'!F52</f>
        <v>25373</v>
      </c>
      <c r="G52" s="40">
        <f>G46+'１月'!G52</f>
        <v>16214</v>
      </c>
      <c r="H52" s="40">
        <f>H46+'１月'!H52</f>
        <v>0</v>
      </c>
      <c r="I52" s="40">
        <f>SUM(C52:H52)</f>
        <v>44384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103" t="s">
        <v>66</v>
      </c>
      <c r="D53" s="78" t="s">
        <v>65</v>
      </c>
      <c r="E53" s="78" t="str">
        <f t="shared" ref="E53:I53" si="17">IF(ISERROR(E51/E52)," ",E51/E52)</f>
        <v xml:space="preserve"> </v>
      </c>
      <c r="F53" s="78">
        <f t="shared" si="17"/>
        <v>0.87999054112639419</v>
      </c>
      <c r="G53" s="78">
        <f t="shared" si="17"/>
        <v>1.7959171086715184</v>
      </c>
      <c r="H53" s="78" t="str">
        <f t="shared" si="17"/>
        <v xml:space="preserve"> </v>
      </c>
      <c r="I53" s="78">
        <f t="shared" si="17"/>
        <v>1.2830749819754868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8BD0-C4BA-4B5B-92D6-606F8267B3ED}">
  <dimension ref="A1:N53"/>
  <sheetViews>
    <sheetView showZeros="0" view="pageBreakPreview" topLeftCell="A13" zoomScale="80" zoomScaleNormal="80" zoomScaleSheetLayoutView="80" workbookViewId="0"/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J5+'２月'!K5</f>
        <v>0</v>
      </c>
      <c r="L5" s="105" t="s">
        <v>66</v>
      </c>
      <c r="M5" s="77">
        <f>N5+'２月'!M5</f>
        <v>54671</v>
      </c>
      <c r="N5" s="76">
        <v>13084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J8+'２月'!K8</f>
        <v>0</v>
      </c>
      <c r="L8" s="36" t="str">
        <f>IF(ISERROR(K8/M8)," ",K8/M8)</f>
        <v xml:space="preserve"> </v>
      </c>
      <c r="M8" s="51">
        <f>N8+'２月'!M8</f>
        <v>0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J11+'２月'!K11</f>
        <v>0</v>
      </c>
      <c r="L11" s="98" t="str">
        <f t="shared" ref="L11" si="1">IF(ISERROR(K11/M11)," ",K11/M11)</f>
        <v xml:space="preserve"> </v>
      </c>
      <c r="M11" s="51">
        <f>N11+'２月'!M11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J14+'２月'!K14</f>
        <v>0</v>
      </c>
      <c r="L14" s="99" t="str">
        <f t="shared" ref="L14" si="2">IF(ISERROR(K14/M14)," ",K14/M14)</f>
        <v xml:space="preserve"> </v>
      </c>
      <c r="M14" s="51">
        <f>N14+'２月'!M14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J17+'２月'!K17</f>
        <v>0</v>
      </c>
      <c r="L17" s="99" t="str">
        <f t="shared" ref="L17" si="3">IF(ISERROR(K17/M17)," ",K17/M17)</f>
        <v xml:space="preserve"> </v>
      </c>
      <c r="M17" s="51">
        <f>N17+'２月'!M17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J20+'２月'!K20</f>
        <v>0</v>
      </c>
      <c r="L20" s="99" t="str">
        <f t="shared" ref="L20" si="4">IF(ISERROR(K20/M20)," ",K20/M20)</f>
        <v xml:space="preserve"> </v>
      </c>
      <c r="M20" s="51">
        <f>N20+'２月'!M20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J23+'２月'!K23</f>
        <v>0</v>
      </c>
      <c r="L23" s="99" t="str">
        <f t="shared" ref="L23" si="5">IF(ISERROR(K23/M23)," ",K23/M23)</f>
        <v xml:space="preserve"> </v>
      </c>
      <c r="M23" s="51">
        <f>N23+'２月'!M23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J26+'２月'!K26</f>
        <v>0</v>
      </c>
      <c r="L26" s="99" t="str">
        <f t="shared" ref="L26" si="6">IF(ISERROR(K26/M26)," ",K26/M26)</f>
        <v xml:space="preserve"> </v>
      </c>
      <c r="M26" s="83">
        <f>N26+'２月'!M26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J29+'２月'!K29</f>
        <v>0</v>
      </c>
      <c r="L29" s="101" t="str">
        <f t="shared" ref="L29:L44" si="7">IF(ISERROR(K29/M29)," ",K29/M29)</f>
        <v xml:space="preserve"> </v>
      </c>
      <c r="M29" s="83">
        <f>N29+'２月'!M29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J32+'２月'!K32</f>
        <v>3697</v>
      </c>
      <c r="L32" s="101">
        <f t="shared" ref="L32" si="9">IF(ISERROR(K32/M32)," ",K32/M32)</f>
        <v>1.3217733285663211</v>
      </c>
      <c r="M32" s="83">
        <f>N32+'２月'!M32</f>
        <v>2797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J35+'２月'!K35</f>
        <v>0</v>
      </c>
      <c r="L35" s="101" t="str">
        <f t="shared" ref="L35" si="11">IF(ISERROR(K35/M35)," ",K35/M35)</f>
        <v xml:space="preserve"> </v>
      </c>
      <c r="M35" s="83">
        <f>N35+'２月'!M35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J38+'２月'!K38</f>
        <v>0</v>
      </c>
      <c r="L38" s="101" t="str">
        <f t="shared" si="7"/>
        <v xml:space="preserve"> </v>
      </c>
      <c r="M38" s="83">
        <f>N38+'２月'!M38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>
        <v>1868</v>
      </c>
      <c r="H39" s="26"/>
      <c r="I39" s="28">
        <f t="shared" si="0"/>
        <v>1868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>
        <v>14958</v>
      </c>
      <c r="H40" s="29"/>
      <c r="I40" s="28">
        <f t="shared" si="0"/>
        <v>14958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16826</v>
      </c>
      <c r="K41" s="21">
        <f>J41+'２月'!K41</f>
        <v>70077</v>
      </c>
      <c r="L41" s="106" t="s">
        <v>65</v>
      </c>
      <c r="M41" s="83">
        <f>N41+'２月'!M41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1868</v>
      </c>
      <c r="H42" s="14">
        <f t="shared" si="12"/>
        <v>0</v>
      </c>
      <c r="I42" s="14">
        <f t="shared" si="12"/>
        <v>1868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14958</v>
      </c>
      <c r="H43" s="18">
        <f t="shared" si="12"/>
        <v>0</v>
      </c>
      <c r="I43" s="18">
        <f t="shared" si="12"/>
        <v>14958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16826</v>
      </c>
      <c r="K44" s="22">
        <f>J44+'２月'!K44</f>
        <v>73774</v>
      </c>
      <c r="L44" s="102">
        <f t="shared" si="7"/>
        <v>1.2837405164613349</v>
      </c>
      <c r="M44" s="83">
        <f>M5+M8+M11+M14+M17+M20+M23+M26+M29+M32+M35+M38+M41</f>
        <v>57468</v>
      </c>
      <c r="N44" s="84">
        <v>13084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16826</v>
      </c>
      <c r="H45" s="47">
        <f t="shared" si="14"/>
        <v>0</v>
      </c>
      <c r="I45" s="21">
        <f>SUM(C45:H45)</f>
        <v>16826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0</v>
      </c>
      <c r="G46" s="40">
        <v>13084</v>
      </c>
      <c r="H46" s="40">
        <v>0</v>
      </c>
      <c r="I46" s="40">
        <v>13084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103"/>
      <c r="D47" s="103"/>
      <c r="E47" s="78" t="str">
        <f t="shared" si="15"/>
        <v xml:space="preserve"> </v>
      </c>
      <c r="F47" s="103"/>
      <c r="G47" s="78">
        <f t="shared" si="15"/>
        <v>1.2859981656985631</v>
      </c>
      <c r="H47" s="78" t="str">
        <f t="shared" si="15"/>
        <v xml:space="preserve"> </v>
      </c>
      <c r="I47" s="78">
        <f t="shared" si="15"/>
        <v>1.2859981656985631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C42+'２月'!C48</f>
        <v>0</v>
      </c>
      <c r="D48" s="14">
        <f>D42+'２月'!D48</f>
        <v>518</v>
      </c>
      <c r="E48" s="14">
        <f>E42+'２月'!E48</f>
        <v>0</v>
      </c>
      <c r="F48" s="14">
        <f>F42+'２月'!F48</f>
        <v>5760</v>
      </c>
      <c r="G48" s="14">
        <f>G42+'２月'!G48</f>
        <v>5234</v>
      </c>
      <c r="H48" s="14">
        <f>H42+'２月'!H48</f>
        <v>0</v>
      </c>
      <c r="I48" s="14">
        <f>I42+'２月'!I48</f>
        <v>11512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C43+'２月'!C49</f>
        <v>0</v>
      </c>
      <c r="D49" s="18">
        <f>D43+'２月'!D49</f>
        <v>4983</v>
      </c>
      <c r="E49" s="18">
        <f>E43+'２月'!E49</f>
        <v>0</v>
      </c>
      <c r="F49" s="18">
        <f>F43+'２月'!F49</f>
        <v>16568</v>
      </c>
      <c r="G49" s="18">
        <f>G43+'２月'!G49</f>
        <v>40711</v>
      </c>
      <c r="H49" s="18">
        <f>H43+'２月'!H49</f>
        <v>0</v>
      </c>
      <c r="I49" s="18">
        <f>I43+'２月'!I49</f>
        <v>62262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C44+'２月'!C50</f>
        <v>0</v>
      </c>
      <c r="D50" s="21">
        <f>D44+'２月'!D50</f>
        <v>0</v>
      </c>
      <c r="E50" s="21">
        <f>E44+'２月'!E50</f>
        <v>0</v>
      </c>
      <c r="F50" s="21">
        <f>F44+'２月'!F50</f>
        <v>0</v>
      </c>
      <c r="G50" s="21">
        <f>G44+'２月'!G50</f>
        <v>0</v>
      </c>
      <c r="H50" s="21">
        <f>H44+'２月'!H50</f>
        <v>0</v>
      </c>
      <c r="I50" s="21">
        <f>I44+'２月'!I50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0</v>
      </c>
      <c r="D51" s="24">
        <f t="shared" si="16"/>
        <v>5501</v>
      </c>
      <c r="E51" s="24">
        <f t="shared" si="16"/>
        <v>0</v>
      </c>
      <c r="F51" s="24">
        <f>SUM(F48:F50)</f>
        <v>22328</v>
      </c>
      <c r="G51" s="24">
        <f t="shared" si="16"/>
        <v>45945</v>
      </c>
      <c r="H51" s="24">
        <f t="shared" si="16"/>
        <v>0</v>
      </c>
      <c r="I51" s="24">
        <f>SUM(C51:H51)</f>
        <v>73774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C46+'２月'!C52</f>
        <v>2797</v>
      </c>
      <c r="D52" s="40">
        <f>D46+'２月'!D52</f>
        <v>0</v>
      </c>
      <c r="E52" s="40">
        <f>E46+'２月'!E52</f>
        <v>0</v>
      </c>
      <c r="F52" s="40">
        <f>F46+'２月'!F52</f>
        <v>25373</v>
      </c>
      <c r="G52" s="40">
        <f>G46+'２月'!G52</f>
        <v>29298</v>
      </c>
      <c r="H52" s="40">
        <f>H46+'２月'!H52</f>
        <v>0</v>
      </c>
      <c r="I52" s="40">
        <f>SUM(C52:H52)</f>
        <v>57468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103" t="s">
        <v>66</v>
      </c>
      <c r="D53" s="103" t="s">
        <v>65</v>
      </c>
      <c r="E53" s="78" t="str">
        <f t="shared" ref="E53:I53" si="17">IF(ISERROR(E51/E52)," ",E51/E52)</f>
        <v xml:space="preserve"> </v>
      </c>
      <c r="F53" s="78">
        <f t="shared" si="17"/>
        <v>0.87999054112639419</v>
      </c>
      <c r="G53" s="78">
        <f t="shared" si="17"/>
        <v>1.5681957812819989</v>
      </c>
      <c r="H53" s="78" t="str">
        <f t="shared" si="17"/>
        <v xml:space="preserve"> </v>
      </c>
      <c r="I53" s="78">
        <f t="shared" si="17"/>
        <v>1.2837405164613349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253-8C78-4A37-AF42-C29A3F354B29}">
  <dimension ref="A1:N53"/>
  <sheetViews>
    <sheetView showZeros="0" tabSelected="1" view="pageBreakPreview" zoomScale="80" zoomScaleNormal="80" zoomScaleSheetLayoutView="80" workbookViewId="0">
      <selection activeCell="B39" sqref="B39:N41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J5+'３月'!K5</f>
        <v>0</v>
      </c>
      <c r="L5" s="104" t="s">
        <v>66</v>
      </c>
      <c r="M5" s="77">
        <f>N5+'３月'!M5</f>
        <v>54671</v>
      </c>
      <c r="N5" s="76">
        <v>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J8+'３月'!K8</f>
        <v>0</v>
      </c>
      <c r="L8" s="107" t="s">
        <v>66</v>
      </c>
      <c r="M8" s="51">
        <f>N8+'３月'!M8</f>
        <v>29469</v>
      </c>
      <c r="N8" s="50">
        <v>29469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J11+'３月'!K11</f>
        <v>0</v>
      </c>
      <c r="L11" s="98" t="str">
        <f t="shared" ref="L11" si="1">IF(ISERROR(K11/M11)," ",K11/M11)</f>
        <v xml:space="preserve"> </v>
      </c>
      <c r="M11" s="51">
        <f>N11+'３月'!M11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J14+'３月'!K14</f>
        <v>0</v>
      </c>
      <c r="L14" s="99" t="str">
        <f t="shared" ref="L14" si="2">IF(ISERROR(K14/M14)," ",K14/M14)</f>
        <v xml:space="preserve"> </v>
      </c>
      <c r="M14" s="51">
        <f>N14+'３月'!M14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J17+'３月'!K17</f>
        <v>0</v>
      </c>
      <c r="L17" s="99" t="str">
        <f t="shared" ref="L17" si="3">IF(ISERROR(K17/M17)," ",K17/M17)</f>
        <v xml:space="preserve"> </v>
      </c>
      <c r="M17" s="51">
        <f>N17+'３月'!M17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J20+'３月'!K20</f>
        <v>0</v>
      </c>
      <c r="L20" s="99" t="str">
        <f t="shared" ref="L20" si="4">IF(ISERROR(K20/M20)," ",K20/M20)</f>
        <v xml:space="preserve"> </v>
      </c>
      <c r="M20" s="51">
        <f>N20+'３月'!M20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J23+'３月'!K23</f>
        <v>0</v>
      </c>
      <c r="L23" s="99" t="str">
        <f t="shared" ref="L23" si="5">IF(ISERROR(K23/M23)," ",K23/M23)</f>
        <v xml:space="preserve"> </v>
      </c>
      <c r="M23" s="51">
        <f>N23+'３月'!M23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J26+'３月'!K26</f>
        <v>0</v>
      </c>
      <c r="L26" s="99" t="str">
        <f t="shared" ref="L26" si="6">IF(ISERROR(K26/M26)," ",K26/M26)</f>
        <v xml:space="preserve"> </v>
      </c>
      <c r="M26" s="83">
        <f>N26+'３月'!M26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J29+'３月'!K29</f>
        <v>0</v>
      </c>
      <c r="L29" s="101" t="str">
        <f t="shared" ref="L29:L44" si="7">IF(ISERROR(K29/M29)," ",K29/M29)</f>
        <v xml:space="preserve"> </v>
      </c>
      <c r="M29" s="83">
        <f>N29+'３月'!M29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>
        <v>191</v>
      </c>
      <c r="H30" s="15"/>
      <c r="I30" s="14">
        <f t="shared" ref="I30:I31" si="8">SUM(C30:H30)</f>
        <v>191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>
        <v>2659</v>
      </c>
      <c r="H31" s="19"/>
      <c r="I31" s="18">
        <f t="shared" si="8"/>
        <v>2659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2850</v>
      </c>
      <c r="K32" s="18">
        <f>J32+'３月'!K32</f>
        <v>6547</v>
      </c>
      <c r="L32" s="101">
        <f t="shared" ref="L32" si="9">IF(ISERROR(K32/M32)," ",K32/M32)</f>
        <v>2.3407222023596712</v>
      </c>
      <c r="M32" s="83">
        <f>N32+'３月'!M32</f>
        <v>2797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J35+'３月'!K35</f>
        <v>0</v>
      </c>
      <c r="L35" s="101" t="str">
        <f t="shared" ref="L35" si="11">IF(ISERROR(K35/M35)," ",K35/M35)</f>
        <v xml:space="preserve"> </v>
      </c>
      <c r="M35" s="83">
        <f>N35+'３月'!M35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J38+'３月'!K38</f>
        <v>0</v>
      </c>
      <c r="L38" s="101" t="str">
        <f t="shared" si="7"/>
        <v xml:space="preserve"> </v>
      </c>
      <c r="M38" s="83">
        <f>N38+'３月'!M38</f>
        <v>0</v>
      </c>
      <c r="N38" s="84">
        <v>0</v>
      </c>
    </row>
    <row r="39" spans="1:14" x14ac:dyDescent="0.15">
      <c r="A39" s="1"/>
      <c r="B39" s="11" t="s">
        <v>9</v>
      </c>
      <c r="C39" s="14">
        <v>736</v>
      </c>
      <c r="D39" s="14"/>
      <c r="E39" s="14"/>
      <c r="F39" s="14">
        <v>5979</v>
      </c>
      <c r="G39" s="14"/>
      <c r="H39" s="15"/>
      <c r="I39" s="18">
        <f t="shared" si="0"/>
        <v>6715</v>
      </c>
      <c r="J39" s="48"/>
      <c r="K39" s="14"/>
      <c r="L39" s="100"/>
      <c r="M39" s="61"/>
      <c r="N39" s="43"/>
    </row>
    <row r="40" spans="1:14" x14ac:dyDescent="0.15">
      <c r="A40" s="2"/>
      <c r="B40" s="10" t="s">
        <v>10</v>
      </c>
      <c r="C40" s="18">
        <v>7361</v>
      </c>
      <c r="D40" s="18"/>
      <c r="E40" s="18"/>
      <c r="F40" s="18">
        <v>18691</v>
      </c>
      <c r="G40" s="18"/>
      <c r="H40" s="19"/>
      <c r="I40" s="18">
        <f t="shared" si="0"/>
        <v>26052</v>
      </c>
      <c r="J40" s="4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18"/>
      <c r="D41" s="18"/>
      <c r="E41" s="18"/>
      <c r="F41" s="18"/>
      <c r="G41" s="18"/>
      <c r="H41" s="19"/>
      <c r="I41" s="21">
        <f t="shared" si="0"/>
        <v>0</v>
      </c>
      <c r="J41" s="85">
        <f>SUM(I39:I41)</f>
        <v>32767</v>
      </c>
      <c r="K41" s="21">
        <f>J41+'３月'!K41</f>
        <v>102844</v>
      </c>
      <c r="L41" s="106" t="s">
        <v>65</v>
      </c>
      <c r="M41" s="83">
        <f>N41+'３月'!M41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736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5979</v>
      </c>
      <c r="G42" s="14">
        <f t="shared" si="12"/>
        <v>191</v>
      </c>
      <c r="H42" s="14">
        <f t="shared" si="12"/>
        <v>0</v>
      </c>
      <c r="I42" s="14">
        <f t="shared" si="12"/>
        <v>6906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7361</v>
      </c>
      <c r="D43" s="18">
        <f t="shared" si="12"/>
        <v>0</v>
      </c>
      <c r="E43" s="18">
        <f t="shared" si="12"/>
        <v>0</v>
      </c>
      <c r="F43" s="18">
        <f t="shared" si="12"/>
        <v>18691</v>
      </c>
      <c r="G43" s="18">
        <f t="shared" si="12"/>
        <v>2659</v>
      </c>
      <c r="H43" s="18">
        <f t="shared" si="12"/>
        <v>0</v>
      </c>
      <c r="I43" s="18">
        <f t="shared" si="12"/>
        <v>28711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35617</v>
      </c>
      <c r="K44" s="22">
        <f>J44+'３月'!K44</f>
        <v>109391</v>
      </c>
      <c r="L44" s="102">
        <f t="shared" si="7"/>
        <v>1.2582789836318253</v>
      </c>
      <c r="M44" s="83">
        <f>M5+M8+M11+M14+M17+M20+M23+M26+M29+M32+M35+M38+M41</f>
        <v>86937</v>
      </c>
      <c r="N44" s="84">
        <v>29469</v>
      </c>
    </row>
    <row r="45" spans="1:14" x14ac:dyDescent="0.15">
      <c r="A45" s="8"/>
      <c r="B45" s="9" t="s">
        <v>37</v>
      </c>
      <c r="C45" s="21">
        <f t="shared" ref="C45:H45" si="14">SUM(C42:C44)</f>
        <v>8097</v>
      </c>
      <c r="D45" s="21">
        <f t="shared" si="14"/>
        <v>0</v>
      </c>
      <c r="E45" s="21">
        <f t="shared" si="14"/>
        <v>0</v>
      </c>
      <c r="F45" s="47">
        <f t="shared" si="14"/>
        <v>24670</v>
      </c>
      <c r="G45" s="47">
        <f t="shared" si="14"/>
        <v>2850</v>
      </c>
      <c r="H45" s="47">
        <f t="shared" si="14"/>
        <v>0</v>
      </c>
      <c r="I45" s="21">
        <f>SUM(C45:H45)</f>
        <v>35617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29469</v>
      </c>
      <c r="E46" s="40">
        <v>0</v>
      </c>
      <c r="F46" s="40">
        <v>0</v>
      </c>
      <c r="G46" s="40">
        <v>0</v>
      </c>
      <c r="H46" s="40">
        <v>0</v>
      </c>
      <c r="I46" s="40">
        <v>29469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103" t="s">
        <v>65</v>
      </c>
      <c r="D47" s="103" t="s">
        <v>66</v>
      </c>
      <c r="E47" s="78" t="str">
        <f t="shared" si="15"/>
        <v xml:space="preserve"> </v>
      </c>
      <c r="F47" s="103" t="s">
        <v>65</v>
      </c>
      <c r="G47" s="103" t="s">
        <v>65</v>
      </c>
      <c r="H47" s="78" t="str">
        <f t="shared" si="15"/>
        <v xml:space="preserve"> </v>
      </c>
      <c r="I47" s="78">
        <f t="shared" si="15"/>
        <v>1.2086260137771896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C42+'３月'!C48</f>
        <v>736</v>
      </c>
      <c r="D48" s="14">
        <f>D42+'３月'!D48</f>
        <v>518</v>
      </c>
      <c r="E48" s="14">
        <f>E42+'３月'!E48</f>
        <v>0</v>
      </c>
      <c r="F48" s="14">
        <f>F42+'３月'!F48</f>
        <v>11739</v>
      </c>
      <c r="G48" s="14">
        <f>G42+'３月'!G48</f>
        <v>5425</v>
      </c>
      <c r="H48" s="14">
        <f>H42+'３月'!H48</f>
        <v>0</v>
      </c>
      <c r="I48" s="14">
        <f>I42+'３月'!I48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C43+'３月'!C49</f>
        <v>7361</v>
      </c>
      <c r="D49" s="18">
        <f>D43+'３月'!D49</f>
        <v>4983</v>
      </c>
      <c r="E49" s="18">
        <f>E43+'３月'!E49</f>
        <v>0</v>
      </c>
      <c r="F49" s="18">
        <f>F43+'３月'!F49</f>
        <v>35259</v>
      </c>
      <c r="G49" s="18">
        <f>G43+'３月'!G49</f>
        <v>43370</v>
      </c>
      <c r="H49" s="18">
        <f>H43+'３月'!H49</f>
        <v>0</v>
      </c>
      <c r="I49" s="18">
        <f>I43+'３月'!I49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C44+'３月'!C50</f>
        <v>0</v>
      </c>
      <c r="D50" s="21">
        <f>D44+'３月'!D50</f>
        <v>0</v>
      </c>
      <c r="E50" s="21">
        <f>E44+'３月'!E50</f>
        <v>0</v>
      </c>
      <c r="F50" s="21">
        <f>F44+'３月'!F50</f>
        <v>0</v>
      </c>
      <c r="G50" s="21">
        <f>G44+'３月'!G50</f>
        <v>0</v>
      </c>
      <c r="H50" s="21">
        <f>H44+'３月'!H50</f>
        <v>0</v>
      </c>
      <c r="I50" s="21">
        <f>I44+'３月'!I50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C46+'３月'!C52</f>
        <v>2797</v>
      </c>
      <c r="D52" s="40">
        <f>D46+'３月'!D52</f>
        <v>29469</v>
      </c>
      <c r="E52" s="40">
        <f>E46+'３月'!E52</f>
        <v>0</v>
      </c>
      <c r="F52" s="40">
        <f>F46+'３月'!F52</f>
        <v>25373</v>
      </c>
      <c r="G52" s="40">
        <f>G46+'３月'!G52</f>
        <v>29298</v>
      </c>
      <c r="H52" s="40">
        <f>H46+'３月'!H52</f>
        <v>0</v>
      </c>
      <c r="I52" s="40">
        <f>SUM(C52:H52)</f>
        <v>86937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2.8948873793350018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1.8522839238560675</v>
      </c>
      <c r="G53" s="78">
        <f t="shared" si="17"/>
        <v>1.6654720458734384</v>
      </c>
      <c r="H53" s="78" t="str">
        <f t="shared" si="17"/>
        <v xml:space="preserve"> </v>
      </c>
      <c r="I53" s="78">
        <f t="shared" si="17"/>
        <v>1.2582789836318253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E08A-A177-4909-9569-6C9F70EEEBD9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J5+'４月'!K5</f>
        <v>0</v>
      </c>
      <c r="L5" s="95">
        <f>IF(ISERROR(K5/M5)," ",K5/M5)</f>
        <v>0</v>
      </c>
      <c r="M5" s="77">
        <f>N5+'４月'!M5</f>
        <v>82894</v>
      </c>
      <c r="N5" s="76">
        <v>28223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J8+'４月'!K8</f>
        <v>0</v>
      </c>
      <c r="L8" s="36">
        <f>IF(ISERROR(K8/M8)," ",K8/M8)</f>
        <v>0</v>
      </c>
      <c r="M8" s="51">
        <f>N8+'４月'!M8</f>
        <v>37495</v>
      </c>
      <c r="N8" s="50">
        <v>8026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J11+'４月'!K11</f>
        <v>0</v>
      </c>
      <c r="L11" s="98" t="str">
        <f t="shared" ref="L11" si="1">IF(ISERROR(K11/M11)," ",K11/M11)</f>
        <v xml:space="preserve"> </v>
      </c>
      <c r="M11" s="51">
        <f>N11+'４月'!M11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J14+'４月'!K14</f>
        <v>0</v>
      </c>
      <c r="L14" s="99" t="str">
        <f t="shared" ref="L14" si="2">IF(ISERROR(K14/M14)," ",K14/M14)</f>
        <v xml:space="preserve"> </v>
      </c>
      <c r="M14" s="51">
        <f>N14+'４月'!M14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J17+'４月'!K17</f>
        <v>0</v>
      </c>
      <c r="L17" s="99" t="str">
        <f t="shared" ref="L17" si="3">IF(ISERROR(K17/M17)," ",K17/M17)</f>
        <v xml:space="preserve"> </v>
      </c>
      <c r="M17" s="51">
        <f>N17+'４月'!M17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J20+'４月'!K20</f>
        <v>0</v>
      </c>
      <c r="L20" s="99" t="str">
        <f t="shared" ref="L20" si="4">IF(ISERROR(K20/M20)," ",K20/M20)</f>
        <v xml:space="preserve"> </v>
      </c>
      <c r="M20" s="51">
        <f>N20+'４月'!M20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J23+'４月'!K23</f>
        <v>0</v>
      </c>
      <c r="L23" s="99" t="str">
        <f t="shared" ref="L23" si="5">IF(ISERROR(K23/M23)," ",K23/M23)</f>
        <v xml:space="preserve"> </v>
      </c>
      <c r="M23" s="51">
        <f>N23+'４月'!M23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J26+'４月'!K26</f>
        <v>0</v>
      </c>
      <c r="L26" s="99" t="str">
        <f t="shared" ref="L26" si="6">IF(ISERROR(K26/M26)," ",K26/M26)</f>
        <v xml:space="preserve"> </v>
      </c>
      <c r="M26" s="83">
        <f>N26+'４月'!M26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J29+'４月'!K29</f>
        <v>0</v>
      </c>
      <c r="L29" s="101" t="str">
        <f t="shared" ref="L29:L44" si="7">IF(ISERROR(K29/M29)," ",K29/M29)</f>
        <v xml:space="preserve"> </v>
      </c>
      <c r="M29" s="83">
        <f>N29+'４月'!M29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J32+'４月'!K32</f>
        <v>6547</v>
      </c>
      <c r="L32" s="101">
        <f t="shared" ref="L32" si="9">IF(ISERROR(K32/M32)," ",K32/M32)</f>
        <v>1.1143829787234043</v>
      </c>
      <c r="M32" s="83">
        <f>N32+'４月'!M32</f>
        <v>5875</v>
      </c>
      <c r="N32" s="84">
        <v>3078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J35+'４月'!K35</f>
        <v>0</v>
      </c>
      <c r="L35" s="101" t="str">
        <f t="shared" ref="L35" si="11">IF(ISERROR(K35/M35)," ",K35/M35)</f>
        <v xml:space="preserve"> </v>
      </c>
      <c r="M35" s="83">
        <f>N35+'４月'!M35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J38+'４月'!K38</f>
        <v>0</v>
      </c>
      <c r="L38" s="101" t="str">
        <f t="shared" si="7"/>
        <v xml:space="preserve"> </v>
      </c>
      <c r="M38" s="83">
        <f>N38+'４月'!M38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J41+'４月'!K41</f>
        <v>102844</v>
      </c>
      <c r="L41" s="99" t="str">
        <f t="shared" si="7"/>
        <v xml:space="preserve"> </v>
      </c>
      <c r="M41" s="83">
        <f>N41+'４月'!M41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J44+'４月'!K44</f>
        <v>109391</v>
      </c>
      <c r="L44" s="102">
        <f t="shared" si="7"/>
        <v>0.86636729392384215</v>
      </c>
      <c r="M44" s="83">
        <f>M5+M8+M11+M14+M17+M20+M23+M26+M29+M32+M35+M38+M41</f>
        <v>126264</v>
      </c>
      <c r="N44" s="84">
        <v>39327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8026</v>
      </c>
      <c r="D46" s="40">
        <v>0</v>
      </c>
      <c r="E46" s="40">
        <v>0</v>
      </c>
      <c r="F46" s="40">
        <v>28223</v>
      </c>
      <c r="G46" s="40">
        <v>3078</v>
      </c>
      <c r="H46" s="40">
        <v>0</v>
      </c>
      <c r="I46" s="40">
        <v>39327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>
        <f t="shared" si="15"/>
        <v>0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C42+'４月'!C48</f>
        <v>736</v>
      </c>
      <c r="D48" s="14">
        <f>D42+'４月'!D48</f>
        <v>518</v>
      </c>
      <c r="E48" s="14">
        <f>E42+'４月'!E48</f>
        <v>0</v>
      </c>
      <c r="F48" s="14">
        <f>F42+'４月'!F48</f>
        <v>11739</v>
      </c>
      <c r="G48" s="14">
        <f>G42+'４月'!G48</f>
        <v>5425</v>
      </c>
      <c r="H48" s="14">
        <f>H42+'４月'!H48</f>
        <v>0</v>
      </c>
      <c r="I48" s="14">
        <f>I42+'４月'!I48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C43+'４月'!C49</f>
        <v>7361</v>
      </c>
      <c r="D49" s="18">
        <f>D43+'４月'!D49</f>
        <v>4983</v>
      </c>
      <c r="E49" s="18">
        <f>E43+'４月'!E49</f>
        <v>0</v>
      </c>
      <c r="F49" s="18">
        <f>F43+'４月'!F49</f>
        <v>35259</v>
      </c>
      <c r="G49" s="18">
        <f>G43+'４月'!G49</f>
        <v>43370</v>
      </c>
      <c r="H49" s="18">
        <f>H43+'４月'!H49</f>
        <v>0</v>
      </c>
      <c r="I49" s="18">
        <f>I43+'４月'!I49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18">
        <f>C44+'４月'!C50</f>
        <v>0</v>
      </c>
      <c r="D50" s="18">
        <f>D44+'４月'!D50</f>
        <v>0</v>
      </c>
      <c r="E50" s="18">
        <f>E44+'４月'!E50</f>
        <v>0</v>
      </c>
      <c r="F50" s="18">
        <f>F44+'４月'!F50</f>
        <v>0</v>
      </c>
      <c r="G50" s="18">
        <f>G44+'４月'!G50</f>
        <v>0</v>
      </c>
      <c r="H50" s="18">
        <f>H44+'４月'!H50</f>
        <v>0</v>
      </c>
      <c r="I50" s="18">
        <f>I44+'４月'!I50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C46+'４月'!C52</f>
        <v>10823</v>
      </c>
      <c r="D52" s="40">
        <f>D46+'４月'!D52</f>
        <v>29469</v>
      </c>
      <c r="E52" s="40">
        <f>E46+'４月'!E52</f>
        <v>0</v>
      </c>
      <c r="F52" s="40">
        <f>F46+'４月'!F52</f>
        <v>53596</v>
      </c>
      <c r="G52" s="40">
        <f>G46+'４月'!G52</f>
        <v>32376</v>
      </c>
      <c r="H52" s="40">
        <f>H46+'４月'!H52</f>
        <v>0</v>
      </c>
      <c r="I52" s="40">
        <f>SUM(C52:H52)</f>
        <v>126264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0.87689379804463019</v>
      </c>
      <c r="G53" s="78">
        <f t="shared" si="17"/>
        <v>1.5071349147516679</v>
      </c>
      <c r="H53" s="78" t="str">
        <f t="shared" si="17"/>
        <v xml:space="preserve"> </v>
      </c>
      <c r="I53" s="78">
        <f t="shared" si="17"/>
        <v>0.86636729392384215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600C-942E-4198-ACAD-C7DA4BF445D5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J5+'５月'!K5</f>
        <v>0</v>
      </c>
      <c r="L5" s="95">
        <f>IF(ISERROR(K5/M5)," ",K5/M5)</f>
        <v>0</v>
      </c>
      <c r="M5" s="77">
        <f>N5+'５月'!M5</f>
        <v>110958</v>
      </c>
      <c r="N5" s="76">
        <v>28064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J8+'５月'!K8</f>
        <v>0</v>
      </c>
      <c r="L8" s="36">
        <f>IF(ISERROR(K8/M8)," ",K8/M8)</f>
        <v>0</v>
      </c>
      <c r="M8" s="51">
        <f>N8+'５月'!M8</f>
        <v>37495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J11+'５月'!K11</f>
        <v>0</v>
      </c>
      <c r="L11" s="98" t="str">
        <f t="shared" ref="L11" si="1">IF(ISERROR(K11/M11)," ",K11/M11)</f>
        <v xml:space="preserve"> </v>
      </c>
      <c r="M11" s="51">
        <f>N11+'５月'!M11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J14+'５月'!K14</f>
        <v>0</v>
      </c>
      <c r="L14" s="99" t="str">
        <f t="shared" ref="L14" si="2">IF(ISERROR(K14/M14)," ",K14/M14)</f>
        <v xml:space="preserve"> </v>
      </c>
      <c r="M14" s="51">
        <f>N14+'５月'!M14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J17+'５月'!K17</f>
        <v>0</v>
      </c>
      <c r="L17" s="99" t="str">
        <f t="shared" ref="L17" si="3">IF(ISERROR(K17/M17)," ",K17/M17)</f>
        <v xml:space="preserve"> </v>
      </c>
      <c r="M17" s="51">
        <f>N17+'５月'!M17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J20+'５月'!K20</f>
        <v>0</v>
      </c>
      <c r="L20" s="99" t="str">
        <f t="shared" ref="L20" si="4">IF(ISERROR(K20/M20)," ",K20/M20)</f>
        <v xml:space="preserve"> </v>
      </c>
      <c r="M20" s="51">
        <f>N20+'５月'!M20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J23+'５月'!K23</f>
        <v>0</v>
      </c>
      <c r="L23" s="99" t="str">
        <f t="shared" ref="L23" si="5">IF(ISERROR(K23/M23)," ",K23/M23)</f>
        <v xml:space="preserve"> </v>
      </c>
      <c r="M23" s="51">
        <f>N23+'５月'!M23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J26+'５月'!K26</f>
        <v>0</v>
      </c>
      <c r="L26" s="99" t="str">
        <f t="shared" ref="L26" si="6">IF(ISERROR(K26/M26)," ",K26/M26)</f>
        <v xml:space="preserve"> </v>
      </c>
      <c r="M26" s="83">
        <f>N26+'５月'!M26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J29+'５月'!K29</f>
        <v>0</v>
      </c>
      <c r="L29" s="101" t="str">
        <f t="shared" ref="L29:L44" si="7">IF(ISERROR(K29/M29)," ",K29/M29)</f>
        <v xml:space="preserve"> </v>
      </c>
      <c r="M29" s="83">
        <f>N29+'５月'!M29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J32+'５月'!K32</f>
        <v>6547</v>
      </c>
      <c r="L32" s="101">
        <f t="shared" ref="L32" si="9">IF(ISERROR(K32/M32)," ",K32/M32)</f>
        <v>0.86738208797032323</v>
      </c>
      <c r="M32" s="83">
        <f>N32+'５月'!M32</f>
        <v>7548</v>
      </c>
      <c r="N32" s="84">
        <v>1673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J35+'５月'!K35</f>
        <v>0</v>
      </c>
      <c r="L35" s="101" t="str">
        <f t="shared" ref="L35" si="11">IF(ISERROR(K35/M35)," ",K35/M35)</f>
        <v xml:space="preserve"> </v>
      </c>
      <c r="M35" s="83">
        <f>N35+'５月'!M35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J38+'５月'!K38</f>
        <v>0</v>
      </c>
      <c r="L38" s="101" t="str">
        <f t="shared" si="7"/>
        <v xml:space="preserve"> </v>
      </c>
      <c r="M38" s="83">
        <f>N38+'５月'!M38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J41+'５月'!K41</f>
        <v>102844</v>
      </c>
      <c r="L41" s="99" t="str">
        <f t="shared" si="7"/>
        <v xml:space="preserve"> </v>
      </c>
      <c r="M41" s="83">
        <f>N41+'５月'!M41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J44+'５月'!K44</f>
        <v>109391</v>
      </c>
      <c r="L44" s="102">
        <f t="shared" si="7"/>
        <v>0.70121986397523095</v>
      </c>
      <c r="M44" s="83">
        <f>M5+M8+M11+M14+M17+M20+M23+M26+M29+M32+M35+M38+M41</f>
        <v>156001</v>
      </c>
      <c r="N44" s="84">
        <v>29737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28064</v>
      </c>
      <c r="G46" s="40">
        <v>1673</v>
      </c>
      <c r="H46" s="40">
        <v>0</v>
      </c>
      <c r="I46" s="40">
        <v>29737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C42+'５月'!C48</f>
        <v>736</v>
      </c>
      <c r="D48" s="14">
        <f>D42+'５月'!D48</f>
        <v>518</v>
      </c>
      <c r="E48" s="14">
        <f>E42+'５月'!E48</f>
        <v>0</v>
      </c>
      <c r="F48" s="14">
        <f>F42+'５月'!F48</f>
        <v>11739</v>
      </c>
      <c r="G48" s="14">
        <f>G42+'５月'!G48</f>
        <v>5425</v>
      </c>
      <c r="H48" s="14">
        <f>H42+'５月'!H48</f>
        <v>0</v>
      </c>
      <c r="I48" s="14">
        <f>I42+'５月'!I48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C43+'５月'!C49</f>
        <v>7361</v>
      </c>
      <c r="D49" s="18">
        <f>D43+'５月'!D49</f>
        <v>4983</v>
      </c>
      <c r="E49" s="18">
        <f>E43+'５月'!E49</f>
        <v>0</v>
      </c>
      <c r="F49" s="18">
        <f>F43+'５月'!F49</f>
        <v>35259</v>
      </c>
      <c r="G49" s="18">
        <f>G43+'５月'!G49</f>
        <v>43370</v>
      </c>
      <c r="H49" s="18">
        <f>H43+'５月'!H49</f>
        <v>0</v>
      </c>
      <c r="I49" s="18">
        <f>I43+'５月'!I49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18">
        <f>C44+'５月'!C50</f>
        <v>0</v>
      </c>
      <c r="D50" s="18">
        <f>D44+'５月'!D50</f>
        <v>0</v>
      </c>
      <c r="E50" s="18">
        <f>E44+'５月'!E50</f>
        <v>0</v>
      </c>
      <c r="F50" s="18">
        <f>F44+'５月'!F50</f>
        <v>0</v>
      </c>
      <c r="G50" s="18">
        <f>G44+'５月'!G50</f>
        <v>0</v>
      </c>
      <c r="H50" s="18">
        <f>H44+'５月'!H50</f>
        <v>0</v>
      </c>
      <c r="I50" s="18">
        <f>I44+'５月'!I50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C46+'５月'!C52</f>
        <v>10823</v>
      </c>
      <c r="D52" s="40">
        <f>D46+'５月'!D52</f>
        <v>29469</v>
      </c>
      <c r="E52" s="40">
        <f>E46+'５月'!E52</f>
        <v>0</v>
      </c>
      <c r="F52" s="40">
        <f>F46+'５月'!F52</f>
        <v>81660</v>
      </c>
      <c r="G52" s="40">
        <f>G46+'５月'!G52</f>
        <v>34049</v>
      </c>
      <c r="H52" s="40">
        <f>H46+'５月'!H52</f>
        <v>0</v>
      </c>
      <c r="I52" s="40">
        <f>SUM(C52:H52)</f>
        <v>156001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0.57553269654665684</v>
      </c>
      <c r="G53" s="78">
        <f t="shared" si="17"/>
        <v>1.4330817351464067</v>
      </c>
      <c r="H53" s="78" t="str">
        <f t="shared" si="17"/>
        <v xml:space="preserve"> </v>
      </c>
      <c r="I53" s="78">
        <f t="shared" si="17"/>
        <v>0.70121986397523095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7606-2B5E-4BA6-B86D-6C1B0192979C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J5+'６月'!K5</f>
        <v>0</v>
      </c>
      <c r="L5" s="95">
        <f>IF(ISERROR(K5/M5)," ",K5/M5)</f>
        <v>0</v>
      </c>
      <c r="M5" s="77">
        <f>N5+'６月'!M5</f>
        <v>127589</v>
      </c>
      <c r="N5" s="76">
        <v>16631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J8+'６月'!K8</f>
        <v>0</v>
      </c>
      <c r="L8" s="36">
        <f>IF(ISERROR(K8/M8)," ",K8/M8)</f>
        <v>0</v>
      </c>
      <c r="M8" s="51">
        <f>N8+'６月'!M8</f>
        <v>37495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J11+'６月'!K11</f>
        <v>0</v>
      </c>
      <c r="L11" s="98" t="str">
        <f t="shared" ref="L11" si="1">IF(ISERROR(K11/M11)," ",K11/M11)</f>
        <v xml:space="preserve"> </v>
      </c>
      <c r="M11" s="51">
        <f>N11+'６月'!M11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J14+'６月'!K14</f>
        <v>0</v>
      </c>
      <c r="L14" s="99" t="str">
        <f t="shared" ref="L14" si="2">IF(ISERROR(K14/M14)," ",K14/M14)</f>
        <v xml:space="preserve"> </v>
      </c>
      <c r="M14" s="51">
        <f>N14+'６月'!M14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J17+'６月'!K17</f>
        <v>0</v>
      </c>
      <c r="L17" s="99" t="str">
        <f t="shared" ref="L17" si="3">IF(ISERROR(K17/M17)," ",K17/M17)</f>
        <v xml:space="preserve"> </v>
      </c>
      <c r="M17" s="51">
        <f>N17+'６月'!M17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J20+'６月'!K20</f>
        <v>0</v>
      </c>
      <c r="L20" s="99" t="str">
        <f t="shared" ref="L20" si="4">IF(ISERROR(K20/M20)," ",K20/M20)</f>
        <v xml:space="preserve"> </v>
      </c>
      <c r="M20" s="51">
        <f>N20+'６月'!M20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J23+'６月'!K23</f>
        <v>0</v>
      </c>
      <c r="L23" s="99" t="str">
        <f t="shared" ref="L23" si="5">IF(ISERROR(K23/M23)," ",K23/M23)</f>
        <v xml:space="preserve"> </v>
      </c>
      <c r="M23" s="51">
        <f>N23+'６月'!M23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J26+'６月'!K26</f>
        <v>0</v>
      </c>
      <c r="L26" s="99" t="str">
        <f t="shared" ref="L26" si="6">IF(ISERROR(K26/M26)," ",K26/M26)</f>
        <v xml:space="preserve"> </v>
      </c>
      <c r="M26" s="83">
        <f>N26+'６月'!M26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J29+'６月'!K29</f>
        <v>0</v>
      </c>
      <c r="L29" s="101" t="str">
        <f t="shared" ref="L29:L44" si="7">IF(ISERROR(K29/M29)," ",K29/M29)</f>
        <v xml:space="preserve"> </v>
      </c>
      <c r="M29" s="83">
        <f>N29+'６月'!M29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J32+'６月'!K32</f>
        <v>6547</v>
      </c>
      <c r="L32" s="101">
        <f t="shared" ref="L32" si="9">IF(ISERROR(K32/M32)," ",K32/M32)</f>
        <v>0.43780928179751238</v>
      </c>
      <c r="M32" s="83">
        <f>N32+'６月'!M32</f>
        <v>14954</v>
      </c>
      <c r="N32" s="84">
        <v>7406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J35+'６月'!K35</f>
        <v>0</v>
      </c>
      <c r="L35" s="101" t="str">
        <f t="shared" ref="L35" si="11">IF(ISERROR(K35/M35)," ",K35/M35)</f>
        <v xml:space="preserve"> </v>
      </c>
      <c r="M35" s="83">
        <f>N35+'６月'!M35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J38+'６月'!K38</f>
        <v>0</v>
      </c>
      <c r="L38" s="101" t="str">
        <f t="shared" si="7"/>
        <v xml:space="preserve"> </v>
      </c>
      <c r="M38" s="83">
        <f>N38+'６月'!M38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J41+'６月'!K41</f>
        <v>102844</v>
      </c>
      <c r="L41" s="99" t="str">
        <f t="shared" si="7"/>
        <v xml:space="preserve"> </v>
      </c>
      <c r="M41" s="83">
        <f>N41+'６月'!M41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J44+'６月'!K44</f>
        <v>109391</v>
      </c>
      <c r="L44" s="102">
        <f t="shared" si="7"/>
        <v>0.60759950677079289</v>
      </c>
      <c r="M44" s="83">
        <f>M5+M8+M11+M14+M17+M20+M23+M26+M29+M32+M35+M38+M41</f>
        <v>180038</v>
      </c>
      <c r="N44" s="84">
        <v>24037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16631</v>
      </c>
      <c r="G46" s="40">
        <v>7406</v>
      </c>
      <c r="H46" s="40">
        <v>0</v>
      </c>
      <c r="I46" s="40">
        <v>24037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C42+'６月'!C48</f>
        <v>736</v>
      </c>
      <c r="D48" s="14">
        <f>D42+'６月'!D48</f>
        <v>518</v>
      </c>
      <c r="E48" s="14">
        <f>E42+'６月'!E48</f>
        <v>0</v>
      </c>
      <c r="F48" s="14">
        <f>F42+'６月'!F48</f>
        <v>11739</v>
      </c>
      <c r="G48" s="14">
        <f>G42+'６月'!G48</f>
        <v>5425</v>
      </c>
      <c r="H48" s="14">
        <f>H42+'６月'!H48</f>
        <v>0</v>
      </c>
      <c r="I48" s="14">
        <f>I42+'６月'!I48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C43+'６月'!C49</f>
        <v>7361</v>
      </c>
      <c r="D49" s="18">
        <f>D43+'６月'!D49</f>
        <v>4983</v>
      </c>
      <c r="E49" s="18">
        <f>E43+'６月'!E49</f>
        <v>0</v>
      </c>
      <c r="F49" s="18">
        <f>F43+'６月'!F49</f>
        <v>35259</v>
      </c>
      <c r="G49" s="18">
        <f>G43+'６月'!G49</f>
        <v>43370</v>
      </c>
      <c r="H49" s="18">
        <f>H43+'６月'!H49</f>
        <v>0</v>
      </c>
      <c r="I49" s="18">
        <f>I43+'６月'!I49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C44+'６月'!C50</f>
        <v>0</v>
      </c>
      <c r="D50" s="21">
        <f>D44+'６月'!D50</f>
        <v>0</v>
      </c>
      <c r="E50" s="21">
        <f>E44+'６月'!E50</f>
        <v>0</v>
      </c>
      <c r="F50" s="21">
        <f>F44+'６月'!F50</f>
        <v>0</v>
      </c>
      <c r="G50" s="21">
        <f>G44+'６月'!G50</f>
        <v>0</v>
      </c>
      <c r="H50" s="21">
        <f>H44+'６月'!H50</f>
        <v>0</v>
      </c>
      <c r="I50" s="21">
        <f>I44+'６月'!I50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C46+'６月'!C52</f>
        <v>10823</v>
      </c>
      <c r="D52" s="40">
        <f>D46+'６月'!D52</f>
        <v>29469</v>
      </c>
      <c r="E52" s="40">
        <f>E46+'６月'!E52</f>
        <v>0</v>
      </c>
      <c r="F52" s="40">
        <f>F46+'６月'!F52</f>
        <v>98291</v>
      </c>
      <c r="G52" s="40">
        <f>G46+'６月'!G52</f>
        <v>41455</v>
      </c>
      <c r="H52" s="40">
        <f>H46+'６月'!H52</f>
        <v>0</v>
      </c>
      <c r="I52" s="40">
        <f>SUM(C52:H52)</f>
        <v>180038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0.18667073874240728</v>
      </c>
      <c r="E53" s="78" t="str">
        <f t="shared" si="17"/>
        <v xml:space="preserve"> </v>
      </c>
      <c r="F53" s="78">
        <f t="shared" si="17"/>
        <v>0.47815161103254622</v>
      </c>
      <c r="G53" s="78">
        <f t="shared" si="17"/>
        <v>1.1770594620673018</v>
      </c>
      <c r="H53" s="78" t="str">
        <f t="shared" si="17"/>
        <v xml:space="preserve"> </v>
      </c>
      <c r="I53" s="78">
        <f t="shared" si="17"/>
        <v>0.60759950677079289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7506-B6E6-429B-B29F-31D9265EDE67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J5+'７月'!K5</f>
        <v>0</v>
      </c>
      <c r="L5" s="95">
        <f>IF(ISERROR(K5/M5)," ",K5/M5)</f>
        <v>0</v>
      </c>
      <c r="M5" s="77">
        <f>N5+'７月'!M5</f>
        <v>127589</v>
      </c>
      <c r="N5" s="76">
        <v>0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J8+'７月'!K8</f>
        <v>0</v>
      </c>
      <c r="L8" s="36">
        <f>IF(ISERROR(K8/M8)," ",K8/M8)</f>
        <v>0</v>
      </c>
      <c r="M8" s="51">
        <f>N8+'７月'!M8</f>
        <v>57449</v>
      </c>
      <c r="N8" s="50">
        <v>19954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J11+'７月'!K11</f>
        <v>0</v>
      </c>
      <c r="L11" s="98" t="str">
        <f t="shared" ref="L11" si="1">IF(ISERROR(K11/M11)," ",K11/M11)</f>
        <v xml:space="preserve"> </v>
      </c>
      <c r="M11" s="51">
        <f>N11+'７月'!M11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J14+'７月'!K14</f>
        <v>0</v>
      </c>
      <c r="L14" s="99" t="str">
        <f t="shared" ref="L14" si="2">IF(ISERROR(K14/M14)," ",K14/M14)</f>
        <v xml:space="preserve"> </v>
      </c>
      <c r="M14" s="51">
        <f>N14+'７月'!M14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J17+'７月'!K17</f>
        <v>0</v>
      </c>
      <c r="L17" s="99" t="str">
        <f t="shared" ref="L17" si="3">IF(ISERROR(K17/M17)," ",K17/M17)</f>
        <v xml:space="preserve"> </v>
      </c>
      <c r="M17" s="51">
        <f>N17+'７月'!M17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J20+'７月'!K20</f>
        <v>0</v>
      </c>
      <c r="L20" s="99" t="str">
        <f t="shared" ref="L20" si="4">IF(ISERROR(K20/M20)," ",K20/M20)</f>
        <v xml:space="preserve"> </v>
      </c>
      <c r="M20" s="51">
        <f>N20+'７月'!M20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J23+'７月'!K23</f>
        <v>0</v>
      </c>
      <c r="L23" s="99" t="str">
        <f t="shared" ref="L23" si="5">IF(ISERROR(K23/M23)," ",K23/M23)</f>
        <v xml:space="preserve"> </v>
      </c>
      <c r="M23" s="51">
        <f>N23+'７月'!M23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J26+'７月'!K26</f>
        <v>0</v>
      </c>
      <c r="L26" s="99" t="str">
        <f t="shared" ref="L26" si="6">IF(ISERROR(K26/M26)," ",K26/M26)</f>
        <v xml:space="preserve"> </v>
      </c>
      <c r="M26" s="83">
        <f>N26+'７月'!M26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J29+'７月'!K29</f>
        <v>0</v>
      </c>
      <c r="L29" s="101" t="str">
        <f t="shared" ref="L29:L44" si="7">IF(ISERROR(K29/M29)," ",K29/M29)</f>
        <v xml:space="preserve"> </v>
      </c>
      <c r="M29" s="83">
        <f>N29+'７月'!M29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J32+'７月'!K32</f>
        <v>6547</v>
      </c>
      <c r="L32" s="101">
        <f t="shared" ref="L32" si="9">IF(ISERROR(K32/M32)," ",K32/M32)</f>
        <v>0.43780928179751238</v>
      </c>
      <c r="M32" s="83">
        <f>N32+'７月'!M32</f>
        <v>14954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J35+'７月'!K35</f>
        <v>0</v>
      </c>
      <c r="L35" s="101" t="str">
        <f t="shared" ref="L35" si="11">IF(ISERROR(K35/M35)," ",K35/M35)</f>
        <v xml:space="preserve"> </v>
      </c>
      <c r="M35" s="83">
        <f>N35+'７月'!M35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J38+'７月'!K38</f>
        <v>0</v>
      </c>
      <c r="L38" s="101" t="str">
        <f t="shared" si="7"/>
        <v xml:space="preserve"> </v>
      </c>
      <c r="M38" s="83">
        <f>N38+'７月'!M38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J41+'７月'!K41</f>
        <v>102844</v>
      </c>
      <c r="L41" s="99" t="str">
        <f t="shared" si="7"/>
        <v xml:space="preserve"> </v>
      </c>
      <c r="M41" s="83">
        <f>N41+'７月'!M41</f>
        <v>0</v>
      </c>
      <c r="N41" s="84">
        <v>0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J44+'７月'!K44</f>
        <v>109391</v>
      </c>
      <c r="L44" s="102">
        <f t="shared" si="7"/>
        <v>0.54697687907516301</v>
      </c>
      <c r="M44" s="83">
        <f>M5+M8+M11+M14+M17+M20+M23+M26+M29+M32+M35+M38+M41</f>
        <v>199992</v>
      </c>
      <c r="N44" s="84">
        <v>19954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19954</v>
      </c>
      <c r="E46" s="40">
        <v>0</v>
      </c>
      <c r="F46" s="40">
        <v>0</v>
      </c>
      <c r="G46" s="40">
        <v>0</v>
      </c>
      <c r="H46" s="40">
        <v>0</v>
      </c>
      <c r="I46" s="40">
        <v>19954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>
        <f t="shared" si="15"/>
        <v>0</v>
      </c>
      <c r="E47" s="78" t="str">
        <f t="shared" si="15"/>
        <v xml:space="preserve"> </v>
      </c>
      <c r="F47" s="78" t="str">
        <f t="shared" si="15"/>
        <v xml:space="preserve"> </v>
      </c>
      <c r="G47" s="78" t="str">
        <f t="shared" si="15"/>
        <v xml:space="preserve"> 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C42+'７月'!C48</f>
        <v>736</v>
      </c>
      <c r="D48" s="14">
        <f>D42+'７月'!D48</f>
        <v>518</v>
      </c>
      <c r="E48" s="14">
        <f>E42+'７月'!E48</f>
        <v>0</v>
      </c>
      <c r="F48" s="14">
        <f>F42+'７月'!F48</f>
        <v>11739</v>
      </c>
      <c r="G48" s="14">
        <f>G42+'７月'!G48</f>
        <v>5425</v>
      </c>
      <c r="H48" s="14">
        <f>H42+'７月'!H48</f>
        <v>0</v>
      </c>
      <c r="I48" s="14">
        <f>I42+'７月'!I48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C43+'７月'!C49</f>
        <v>7361</v>
      </c>
      <c r="D49" s="18">
        <f>D43+'７月'!D49</f>
        <v>4983</v>
      </c>
      <c r="E49" s="18">
        <f>E43+'７月'!E49</f>
        <v>0</v>
      </c>
      <c r="F49" s="18">
        <f>F43+'７月'!F49</f>
        <v>35259</v>
      </c>
      <c r="G49" s="18">
        <f>G43+'７月'!G49</f>
        <v>43370</v>
      </c>
      <c r="H49" s="18">
        <f>H43+'７月'!H49</f>
        <v>0</v>
      </c>
      <c r="I49" s="18">
        <f>I43+'７月'!I49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C44+'７月'!C50</f>
        <v>0</v>
      </c>
      <c r="D50" s="21">
        <f>D44+'７月'!D50</f>
        <v>0</v>
      </c>
      <c r="E50" s="21">
        <f>E44+'７月'!E50</f>
        <v>0</v>
      </c>
      <c r="F50" s="21">
        <f>F44+'７月'!F50</f>
        <v>0</v>
      </c>
      <c r="G50" s="21">
        <f>G44+'７月'!G50</f>
        <v>0</v>
      </c>
      <c r="H50" s="21">
        <f>H44+'７月'!H50</f>
        <v>0</v>
      </c>
      <c r="I50" s="21">
        <f>I44+'７月'!I50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C46+'７月'!C52</f>
        <v>10823</v>
      </c>
      <c r="D52" s="40">
        <f>D46+'７月'!D52</f>
        <v>49423</v>
      </c>
      <c r="E52" s="40">
        <f>E46+'７月'!E52</f>
        <v>0</v>
      </c>
      <c r="F52" s="40">
        <f>F46+'７月'!F52</f>
        <v>98291</v>
      </c>
      <c r="G52" s="40">
        <f>G46+'７月'!G52</f>
        <v>41455</v>
      </c>
      <c r="H52" s="40">
        <f>H46+'７月'!H52</f>
        <v>0</v>
      </c>
      <c r="I52" s="40">
        <f>SUM(C52:H52)</f>
        <v>199992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0.11130445339214536</v>
      </c>
      <c r="E53" s="78" t="str">
        <f t="shared" si="17"/>
        <v xml:space="preserve"> </v>
      </c>
      <c r="F53" s="78">
        <f t="shared" si="17"/>
        <v>0.47815161103254622</v>
      </c>
      <c r="G53" s="78">
        <f t="shared" si="17"/>
        <v>1.1770594620673018</v>
      </c>
      <c r="H53" s="78" t="str">
        <f t="shared" si="17"/>
        <v xml:space="preserve"> </v>
      </c>
      <c r="I53" s="78">
        <f t="shared" si="17"/>
        <v>0.54697687907516301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2AA2-07FD-4084-8AC8-FA64586DA410}">
  <dimension ref="A1:N53"/>
  <sheetViews>
    <sheetView showZeros="0" view="pageBreakPreview" zoomScale="70" zoomScaleNormal="80" zoomScaleSheetLayoutView="70" workbookViewId="0">
      <selection activeCell="C5" sqref="C5"/>
    </sheetView>
  </sheetViews>
  <sheetFormatPr defaultColWidth="9" defaultRowHeight="13.5" x14ac:dyDescent="0.15"/>
  <cols>
    <col min="1" max="1" width="14.75" style="58" customWidth="1"/>
    <col min="2" max="2" width="7.625" style="7" customWidth="1"/>
    <col min="3" max="10" width="10.625" style="7" customWidth="1"/>
    <col min="11" max="11" width="11" style="7" customWidth="1"/>
    <col min="12" max="12" width="11.5" style="38" customWidth="1"/>
    <col min="13" max="13" width="9.875" style="7" customWidth="1"/>
    <col min="14" max="14" width="9" style="7" customWidth="1"/>
    <col min="15" max="16384" width="9" style="7"/>
  </cols>
  <sheetData>
    <row r="1" spans="1:14" x14ac:dyDescent="0.15">
      <c r="A1" s="11"/>
      <c r="B1" s="3"/>
      <c r="C1" s="4"/>
      <c r="D1" s="5" t="s">
        <v>27</v>
      </c>
      <c r="E1" s="6"/>
      <c r="F1" s="4"/>
      <c r="G1" s="5" t="s">
        <v>28</v>
      </c>
      <c r="H1" s="6"/>
      <c r="I1" s="3"/>
      <c r="J1" s="3"/>
      <c r="K1" s="12"/>
      <c r="L1" s="49"/>
    </row>
    <row r="2" spans="1:14" x14ac:dyDescent="0.15">
      <c r="A2" s="8" t="s">
        <v>30</v>
      </c>
      <c r="B2" s="8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33</v>
      </c>
      <c r="H2" s="9" t="s">
        <v>36</v>
      </c>
      <c r="I2" s="10" t="s">
        <v>45</v>
      </c>
      <c r="J2" s="8" t="s">
        <v>38</v>
      </c>
      <c r="K2" s="8" t="s">
        <v>29</v>
      </c>
      <c r="L2" s="33" t="s">
        <v>39</v>
      </c>
      <c r="M2" s="66" t="s">
        <v>55</v>
      </c>
      <c r="N2" s="66" t="s">
        <v>56</v>
      </c>
    </row>
    <row r="3" spans="1:14" x14ac:dyDescent="0.15">
      <c r="A3" s="11"/>
      <c r="B3" s="11" t="s">
        <v>40</v>
      </c>
      <c r="C3" s="14"/>
      <c r="D3" s="14"/>
      <c r="E3" s="14"/>
      <c r="F3" s="14"/>
      <c r="G3" s="14"/>
      <c r="H3" s="15"/>
      <c r="I3" s="14">
        <f>SUM(C3:H3)</f>
        <v>0</v>
      </c>
      <c r="J3" s="16"/>
      <c r="K3" s="14"/>
      <c r="L3" s="34"/>
      <c r="M3" s="17"/>
      <c r="N3" s="44"/>
    </row>
    <row r="4" spans="1:14" x14ac:dyDescent="0.15">
      <c r="A4" s="10"/>
      <c r="B4" s="10" t="s">
        <v>41</v>
      </c>
      <c r="C4" s="18"/>
      <c r="D4" s="18"/>
      <c r="E4" s="18"/>
      <c r="F4" s="18"/>
      <c r="G4" s="18"/>
      <c r="H4" s="19"/>
      <c r="I4" s="18">
        <f t="shared" ref="I4:I41" si="0">SUM(C4:H4)</f>
        <v>0</v>
      </c>
      <c r="J4" s="20"/>
      <c r="K4" s="18"/>
      <c r="L4" s="35"/>
      <c r="M4" s="17"/>
      <c r="N4" s="44"/>
    </row>
    <row r="5" spans="1:14" x14ac:dyDescent="0.15">
      <c r="A5" s="8" t="s">
        <v>44</v>
      </c>
      <c r="B5" s="8" t="s">
        <v>42</v>
      </c>
      <c r="C5" s="21"/>
      <c r="D5" s="21"/>
      <c r="E5" s="21"/>
      <c r="F5" s="21"/>
      <c r="G5" s="21"/>
      <c r="H5" s="22"/>
      <c r="I5" s="21">
        <f t="shared" si="0"/>
        <v>0</v>
      </c>
      <c r="J5" s="85">
        <f>SUM(I3:I5)</f>
        <v>0</v>
      </c>
      <c r="K5" s="21">
        <f>J5+'８月'!K5</f>
        <v>0</v>
      </c>
      <c r="L5" s="95">
        <f>IF(ISERROR(K5/M5)," ",K5/M5)</f>
        <v>0</v>
      </c>
      <c r="M5" s="77">
        <f>N5+'８月'!M5</f>
        <v>150722</v>
      </c>
      <c r="N5" s="76">
        <v>23133</v>
      </c>
    </row>
    <row r="6" spans="1:14" x14ac:dyDescent="0.15">
      <c r="A6" s="11"/>
      <c r="B6" s="11" t="s">
        <v>40</v>
      </c>
      <c r="C6" s="14"/>
      <c r="D6" s="45"/>
      <c r="E6" s="14"/>
      <c r="F6" s="14"/>
      <c r="H6" s="15"/>
      <c r="I6" s="14">
        <f t="shared" si="0"/>
        <v>0</v>
      </c>
      <c r="J6" s="48"/>
      <c r="K6" s="14"/>
      <c r="L6" s="96"/>
      <c r="M6" s="59"/>
      <c r="N6" s="60"/>
    </row>
    <row r="7" spans="1:14" x14ac:dyDescent="0.15">
      <c r="A7" s="10"/>
      <c r="B7" s="10" t="s">
        <v>41</v>
      </c>
      <c r="C7" s="18"/>
      <c r="D7" s="46"/>
      <c r="E7" s="18"/>
      <c r="F7" s="18"/>
      <c r="H7" s="19"/>
      <c r="I7" s="18">
        <f t="shared" si="0"/>
        <v>0</v>
      </c>
      <c r="J7" s="44"/>
      <c r="K7" s="18"/>
      <c r="L7" s="95"/>
      <c r="M7" s="61"/>
      <c r="N7" s="43"/>
    </row>
    <row r="8" spans="1:14" x14ac:dyDescent="0.15">
      <c r="A8" s="8" t="s">
        <v>43</v>
      </c>
      <c r="B8" s="8" t="s">
        <v>42</v>
      </c>
      <c r="C8" s="21"/>
      <c r="D8" s="21"/>
      <c r="E8" s="21"/>
      <c r="F8" s="21"/>
      <c r="G8" s="21"/>
      <c r="H8" s="22"/>
      <c r="I8" s="21">
        <f t="shared" si="0"/>
        <v>0</v>
      </c>
      <c r="J8" s="85">
        <f>SUM(I6:I8)</f>
        <v>0</v>
      </c>
      <c r="K8" s="21">
        <f>J8+'８月'!K8</f>
        <v>0</v>
      </c>
      <c r="L8" s="36">
        <f>IF(ISERROR(K8/M8)," ",K8/M8)</f>
        <v>0</v>
      </c>
      <c r="M8" s="51">
        <f>N8+'８月'!M8</f>
        <v>57449</v>
      </c>
      <c r="N8" s="50">
        <v>0</v>
      </c>
    </row>
    <row r="9" spans="1:14" x14ac:dyDescent="0.15">
      <c r="A9" s="10"/>
      <c r="B9" s="10" t="s">
        <v>9</v>
      </c>
      <c r="C9" s="18"/>
      <c r="D9" s="18"/>
      <c r="E9" s="18"/>
      <c r="F9" s="18"/>
      <c r="G9" s="44"/>
      <c r="H9" s="19"/>
      <c r="I9" s="18">
        <f>SUM(C9:H9)</f>
        <v>0</v>
      </c>
      <c r="J9" s="44"/>
      <c r="K9" s="14"/>
      <c r="L9" s="95"/>
      <c r="M9" s="17"/>
      <c r="N9" s="44"/>
    </row>
    <row r="10" spans="1:14" x14ac:dyDescent="0.15">
      <c r="A10" s="10"/>
      <c r="B10" s="10" t="s">
        <v>10</v>
      </c>
      <c r="C10" s="18"/>
      <c r="D10" s="18"/>
      <c r="E10" s="18"/>
      <c r="F10" s="18"/>
      <c r="G10" s="44"/>
      <c r="H10" s="19"/>
      <c r="I10" s="18">
        <f>SUM(C10:H10)</f>
        <v>0</v>
      </c>
      <c r="J10" s="44"/>
      <c r="K10" s="18"/>
      <c r="L10" s="95"/>
      <c r="M10" s="17"/>
      <c r="N10" s="44"/>
    </row>
    <row r="11" spans="1:14" x14ac:dyDescent="0.15">
      <c r="A11" s="10" t="s">
        <v>61</v>
      </c>
      <c r="B11" s="10" t="s">
        <v>11</v>
      </c>
      <c r="C11" s="18"/>
      <c r="D11" s="18"/>
      <c r="E11" s="18"/>
      <c r="F11" s="18"/>
      <c r="G11" s="44"/>
      <c r="H11" s="19"/>
      <c r="I11" s="18">
        <f>SUM(C11:H11)</f>
        <v>0</v>
      </c>
      <c r="J11" s="44">
        <f>SUM(I9:I11)</f>
        <v>0</v>
      </c>
      <c r="K11" s="21">
        <f>J11+'８月'!K11</f>
        <v>0</v>
      </c>
      <c r="L11" s="98" t="str">
        <f t="shared" ref="L11" si="1">IF(ISERROR(K11/M11)," ",K11/M11)</f>
        <v xml:space="preserve"> </v>
      </c>
      <c r="M11" s="51">
        <f>N11+'８月'!M11</f>
        <v>0</v>
      </c>
      <c r="N11" s="50">
        <v>0</v>
      </c>
    </row>
    <row r="12" spans="1:14" x14ac:dyDescent="0.15">
      <c r="A12" s="11"/>
      <c r="B12" s="11" t="s">
        <v>40</v>
      </c>
      <c r="C12" s="14"/>
      <c r="D12" s="14"/>
      <c r="E12" s="14"/>
      <c r="F12" s="14"/>
      <c r="G12" s="74"/>
      <c r="H12" s="15"/>
      <c r="I12" s="14">
        <f>SUM(C12:H12)</f>
        <v>0</v>
      </c>
      <c r="J12" s="48"/>
      <c r="K12" s="18"/>
      <c r="L12" s="96"/>
      <c r="M12" s="17"/>
      <c r="N12" s="48"/>
    </row>
    <row r="13" spans="1:14" x14ac:dyDescent="0.15">
      <c r="A13" s="10"/>
      <c r="B13" s="10" t="s">
        <v>41</v>
      </c>
      <c r="C13" s="18"/>
      <c r="D13" s="18"/>
      <c r="E13" s="18"/>
      <c r="F13" s="18"/>
      <c r="G13" s="75"/>
      <c r="H13" s="19"/>
      <c r="I13" s="18">
        <f t="shared" si="0"/>
        <v>0</v>
      </c>
      <c r="J13" s="44"/>
      <c r="K13" s="18"/>
      <c r="L13" s="95"/>
      <c r="M13" s="17"/>
      <c r="N13" s="44"/>
    </row>
    <row r="14" spans="1:14" x14ac:dyDescent="0.15">
      <c r="A14" s="8" t="s">
        <v>21</v>
      </c>
      <c r="B14" s="8" t="s">
        <v>42</v>
      </c>
      <c r="C14" s="21"/>
      <c r="D14" s="21"/>
      <c r="E14" s="21"/>
      <c r="F14" s="21"/>
      <c r="G14" s="21"/>
      <c r="H14" s="22"/>
      <c r="I14" s="21">
        <f t="shared" si="0"/>
        <v>0</v>
      </c>
      <c r="J14" s="85">
        <f>SUM(I12:I14)</f>
        <v>0</v>
      </c>
      <c r="K14" s="18">
        <f>J14+'８月'!K14</f>
        <v>0</v>
      </c>
      <c r="L14" s="99" t="str">
        <f t="shared" ref="L14" si="2">IF(ISERROR(K14/M14)," ",K14/M14)</f>
        <v xml:space="preserve"> </v>
      </c>
      <c r="M14" s="51">
        <f>N14+'８月'!M14</f>
        <v>0</v>
      </c>
      <c r="N14" s="50">
        <v>0</v>
      </c>
    </row>
    <row r="15" spans="1:14" x14ac:dyDescent="0.15">
      <c r="A15" s="11"/>
      <c r="B15" s="11" t="s">
        <v>40</v>
      </c>
      <c r="C15" s="14"/>
      <c r="D15" s="14"/>
      <c r="E15" s="14"/>
      <c r="F15" s="14"/>
      <c r="G15" s="14"/>
      <c r="H15" s="15"/>
      <c r="I15" s="14">
        <f t="shared" si="0"/>
        <v>0</v>
      </c>
      <c r="J15" s="48"/>
      <c r="K15" s="14"/>
      <c r="L15" s="100"/>
      <c r="M15" s="17"/>
      <c r="N15" s="44"/>
    </row>
    <row r="16" spans="1:14" x14ac:dyDescent="0.15">
      <c r="A16" s="10"/>
      <c r="B16" s="10" t="s">
        <v>41</v>
      </c>
      <c r="C16" s="18"/>
      <c r="D16" s="18"/>
      <c r="E16" s="18"/>
      <c r="F16" s="18"/>
      <c r="G16" s="18"/>
      <c r="H16" s="19"/>
      <c r="I16" s="18">
        <f t="shared" si="0"/>
        <v>0</v>
      </c>
      <c r="J16" s="44"/>
      <c r="K16" s="18"/>
      <c r="L16" s="101"/>
      <c r="M16" s="17"/>
      <c r="N16" s="44"/>
    </row>
    <row r="17" spans="1:14" x14ac:dyDescent="0.15">
      <c r="A17" s="8" t="s">
        <v>22</v>
      </c>
      <c r="B17" s="8" t="s">
        <v>42</v>
      </c>
      <c r="C17" s="21"/>
      <c r="D17" s="21"/>
      <c r="E17" s="21"/>
      <c r="F17" s="21"/>
      <c r="G17" s="21"/>
      <c r="H17" s="22"/>
      <c r="I17" s="21">
        <f t="shared" si="0"/>
        <v>0</v>
      </c>
      <c r="J17" s="85">
        <f>SUM(I15:I17)</f>
        <v>0</v>
      </c>
      <c r="K17" s="21">
        <f>J17+'８月'!K17</f>
        <v>0</v>
      </c>
      <c r="L17" s="99" t="str">
        <f t="shared" ref="L17" si="3">IF(ISERROR(K17/M17)," ",K17/M17)</f>
        <v xml:space="preserve"> </v>
      </c>
      <c r="M17" s="51">
        <f>N17+'８月'!M17</f>
        <v>0</v>
      </c>
      <c r="N17" s="50">
        <v>0</v>
      </c>
    </row>
    <row r="18" spans="1:14" x14ac:dyDescent="0.15">
      <c r="A18" s="11"/>
      <c r="B18" s="11" t="s">
        <v>40</v>
      </c>
      <c r="C18" s="14"/>
      <c r="D18" s="14"/>
      <c r="E18" s="14"/>
      <c r="F18" s="14"/>
      <c r="G18" s="14"/>
      <c r="H18" s="15"/>
      <c r="I18" s="14">
        <f t="shared" si="0"/>
        <v>0</v>
      </c>
      <c r="J18" s="48"/>
      <c r="K18" s="18"/>
      <c r="L18" s="100"/>
      <c r="M18" s="17"/>
      <c r="N18" s="44"/>
    </row>
    <row r="19" spans="1:14" x14ac:dyDescent="0.15">
      <c r="A19" s="10"/>
      <c r="B19" s="10" t="s">
        <v>41</v>
      </c>
      <c r="C19" s="18"/>
      <c r="D19" s="18"/>
      <c r="E19" s="18"/>
      <c r="F19" s="18"/>
      <c r="G19" s="18"/>
      <c r="H19" s="19"/>
      <c r="I19" s="18">
        <f t="shared" si="0"/>
        <v>0</v>
      </c>
      <c r="J19" s="44"/>
      <c r="K19" s="18"/>
      <c r="L19" s="101"/>
      <c r="M19" s="17"/>
      <c r="N19" s="44"/>
    </row>
    <row r="20" spans="1:14" x14ac:dyDescent="0.15">
      <c r="A20" s="8" t="s">
        <v>57</v>
      </c>
      <c r="B20" s="8" t="s">
        <v>42</v>
      </c>
      <c r="C20" s="21"/>
      <c r="D20" s="21"/>
      <c r="E20" s="21"/>
      <c r="F20" s="21"/>
      <c r="G20" s="21"/>
      <c r="H20" s="22"/>
      <c r="I20" s="21">
        <f t="shared" si="0"/>
        <v>0</v>
      </c>
      <c r="J20" s="85">
        <f>SUM(I18:I20)</f>
        <v>0</v>
      </c>
      <c r="K20" s="18">
        <f>J20+'８月'!K20</f>
        <v>0</v>
      </c>
      <c r="L20" s="99" t="str">
        <f t="shared" ref="L20" si="4">IF(ISERROR(K20/M20)," ",K20/M20)</f>
        <v xml:space="preserve"> </v>
      </c>
      <c r="M20" s="51">
        <f>N20+'８月'!M20</f>
        <v>0</v>
      </c>
      <c r="N20" s="50">
        <v>0</v>
      </c>
    </row>
    <row r="21" spans="1:14" x14ac:dyDescent="0.15">
      <c r="A21" s="11"/>
      <c r="B21" s="11" t="s">
        <v>40</v>
      </c>
      <c r="C21" s="14"/>
      <c r="D21" s="14"/>
      <c r="E21" s="14"/>
      <c r="F21" s="14"/>
      <c r="G21" s="14"/>
      <c r="H21" s="15"/>
      <c r="I21" s="14">
        <f t="shared" si="0"/>
        <v>0</v>
      </c>
      <c r="J21" s="48"/>
      <c r="K21" s="14"/>
      <c r="L21" s="100"/>
      <c r="M21" s="17"/>
      <c r="N21" s="44"/>
    </row>
    <row r="22" spans="1:14" x14ac:dyDescent="0.15">
      <c r="A22" s="10"/>
      <c r="B22" s="10" t="s">
        <v>41</v>
      </c>
      <c r="C22" s="18"/>
      <c r="D22" s="18"/>
      <c r="E22" s="18"/>
      <c r="F22" s="18"/>
      <c r="G22" s="18"/>
      <c r="H22" s="19"/>
      <c r="I22" s="18">
        <f t="shared" si="0"/>
        <v>0</v>
      </c>
      <c r="J22" s="44"/>
      <c r="K22" s="18"/>
      <c r="L22" s="101"/>
      <c r="M22" s="17"/>
      <c r="N22" s="44"/>
    </row>
    <row r="23" spans="1:14" x14ac:dyDescent="0.15">
      <c r="A23" s="8" t="s">
        <v>20</v>
      </c>
      <c r="B23" s="8" t="s">
        <v>42</v>
      </c>
      <c r="C23" s="21"/>
      <c r="D23" s="21"/>
      <c r="E23" s="21"/>
      <c r="F23" s="21"/>
      <c r="G23" s="21"/>
      <c r="H23" s="22"/>
      <c r="I23" s="21">
        <f t="shared" si="0"/>
        <v>0</v>
      </c>
      <c r="J23" s="85">
        <f>SUM(I21:I23)</f>
        <v>0</v>
      </c>
      <c r="K23" s="21">
        <f>J23+'８月'!K23</f>
        <v>0</v>
      </c>
      <c r="L23" s="99" t="str">
        <f t="shared" ref="L23" si="5">IF(ISERROR(K23/M23)," ",K23/M23)</f>
        <v xml:space="preserve"> </v>
      </c>
      <c r="M23" s="51">
        <f>N23+'８月'!M23</f>
        <v>0</v>
      </c>
      <c r="N23" s="50">
        <v>0</v>
      </c>
    </row>
    <row r="24" spans="1:14" x14ac:dyDescent="0.15">
      <c r="A24" s="11"/>
      <c r="B24" s="11" t="s">
        <v>40</v>
      </c>
      <c r="C24" s="14"/>
      <c r="D24" s="62"/>
      <c r="E24" s="14"/>
      <c r="F24" s="14"/>
      <c r="G24" s="14"/>
      <c r="H24" s="15"/>
      <c r="I24" s="14">
        <f t="shared" si="0"/>
        <v>0</v>
      </c>
      <c r="J24" s="48"/>
      <c r="K24" s="18"/>
      <c r="L24" s="100"/>
      <c r="M24" s="17"/>
      <c r="N24" s="44"/>
    </row>
    <row r="25" spans="1:14" x14ac:dyDescent="0.15">
      <c r="A25" s="10"/>
      <c r="B25" s="10" t="s">
        <v>41</v>
      </c>
      <c r="C25" s="18"/>
      <c r="D25" s="63"/>
      <c r="E25" s="18"/>
      <c r="F25" s="18"/>
      <c r="G25" s="18"/>
      <c r="H25" s="19"/>
      <c r="I25" s="18">
        <f t="shared" si="0"/>
        <v>0</v>
      </c>
      <c r="J25" s="44"/>
      <c r="K25" s="18"/>
      <c r="L25" s="101"/>
      <c r="M25" s="17"/>
      <c r="N25" s="44"/>
    </row>
    <row r="26" spans="1:14" x14ac:dyDescent="0.15">
      <c r="A26" s="8" t="s">
        <v>24</v>
      </c>
      <c r="B26" s="8" t="s">
        <v>42</v>
      </c>
      <c r="C26" s="21"/>
      <c r="D26" s="21"/>
      <c r="E26" s="21"/>
      <c r="F26" s="21"/>
      <c r="G26" s="21"/>
      <c r="H26" s="22"/>
      <c r="I26" s="21">
        <f t="shared" si="0"/>
        <v>0</v>
      </c>
      <c r="J26" s="85">
        <f>SUM(I24:I26)</f>
        <v>0</v>
      </c>
      <c r="K26" s="18">
        <f>J26+'８月'!K26</f>
        <v>0</v>
      </c>
      <c r="L26" s="99" t="str">
        <f t="shared" ref="L26" si="6">IF(ISERROR(K26/M26)," ",K26/M26)</f>
        <v xml:space="preserve"> </v>
      </c>
      <c r="M26" s="83">
        <f>N26+'８月'!M26</f>
        <v>0</v>
      </c>
      <c r="N26" s="84">
        <v>0</v>
      </c>
    </row>
    <row r="27" spans="1:14" x14ac:dyDescent="0.15">
      <c r="A27" s="11"/>
      <c r="B27" s="11" t="s">
        <v>40</v>
      </c>
      <c r="C27" s="14"/>
      <c r="D27" s="14"/>
      <c r="E27" s="14"/>
      <c r="F27" s="14"/>
      <c r="G27" s="14"/>
      <c r="H27" s="15"/>
      <c r="I27" s="14">
        <f t="shared" si="0"/>
        <v>0</v>
      </c>
      <c r="J27" s="48"/>
      <c r="K27" s="14"/>
      <c r="L27" s="100"/>
      <c r="M27" s="61"/>
      <c r="N27" s="43"/>
    </row>
    <row r="28" spans="1:14" x14ac:dyDescent="0.15">
      <c r="A28" s="10"/>
      <c r="B28" s="10" t="s">
        <v>41</v>
      </c>
      <c r="C28" s="18"/>
      <c r="D28" s="18"/>
      <c r="E28" s="18"/>
      <c r="F28" s="18"/>
      <c r="G28" s="18"/>
      <c r="H28" s="19"/>
      <c r="I28" s="18">
        <f t="shared" si="0"/>
        <v>0</v>
      </c>
      <c r="J28" s="44"/>
      <c r="K28" s="18"/>
      <c r="L28" s="101"/>
      <c r="M28" s="61"/>
      <c r="N28" s="43"/>
    </row>
    <row r="29" spans="1:14" x14ac:dyDescent="0.15">
      <c r="A29" s="8" t="s">
        <v>23</v>
      </c>
      <c r="B29" s="8" t="s">
        <v>42</v>
      </c>
      <c r="C29" s="18"/>
      <c r="D29" s="18"/>
      <c r="E29" s="18"/>
      <c r="F29" s="18"/>
      <c r="G29" s="18"/>
      <c r="H29" s="19"/>
      <c r="I29" s="18">
        <f>SUM(C29:H29)</f>
        <v>0</v>
      </c>
      <c r="J29" s="85">
        <f>SUM(I27:I29)</f>
        <v>0</v>
      </c>
      <c r="K29" s="21">
        <f>J29+'８月'!K29</f>
        <v>0</v>
      </c>
      <c r="L29" s="101" t="str">
        <f t="shared" ref="L29:L44" si="7">IF(ISERROR(K29/M29)," ",K29/M29)</f>
        <v xml:space="preserve"> </v>
      </c>
      <c r="M29" s="83">
        <f>N29+'８月'!M29</f>
        <v>0</v>
      </c>
      <c r="N29" s="84">
        <v>0</v>
      </c>
    </row>
    <row r="30" spans="1:14" x14ac:dyDescent="0.15">
      <c r="A30" s="11"/>
      <c r="B30" s="11" t="s">
        <v>40</v>
      </c>
      <c r="C30" s="14"/>
      <c r="D30" s="14"/>
      <c r="E30" s="14"/>
      <c r="F30" s="14"/>
      <c r="G30" s="14"/>
      <c r="H30" s="15"/>
      <c r="I30" s="14">
        <f t="shared" ref="I30:I31" si="8">SUM(C30:H30)</f>
        <v>0</v>
      </c>
      <c r="J30" s="48"/>
      <c r="K30" s="18"/>
      <c r="L30" s="100"/>
      <c r="M30" s="61"/>
      <c r="N30" s="43"/>
    </row>
    <row r="31" spans="1:14" x14ac:dyDescent="0.15">
      <c r="A31" s="10"/>
      <c r="B31" s="10" t="s">
        <v>41</v>
      </c>
      <c r="C31" s="18"/>
      <c r="D31" s="18"/>
      <c r="E31" s="18"/>
      <c r="F31" s="18"/>
      <c r="G31" s="18"/>
      <c r="H31" s="19"/>
      <c r="I31" s="18">
        <f t="shared" si="8"/>
        <v>0</v>
      </c>
      <c r="J31" s="44"/>
      <c r="K31" s="18"/>
      <c r="L31" s="101"/>
      <c r="M31" s="61"/>
      <c r="N31" s="43"/>
    </row>
    <row r="32" spans="1:14" x14ac:dyDescent="0.15">
      <c r="A32" s="8" t="s">
        <v>60</v>
      </c>
      <c r="B32" s="8" t="s">
        <v>42</v>
      </c>
      <c r="C32" s="18"/>
      <c r="D32" s="18"/>
      <c r="E32" s="18"/>
      <c r="F32" s="18"/>
      <c r="G32" s="18"/>
      <c r="H32" s="19"/>
      <c r="I32" s="18">
        <f>SUM(C32:H32)</f>
        <v>0</v>
      </c>
      <c r="J32" s="85">
        <f>SUM(I30:I32)</f>
        <v>0</v>
      </c>
      <c r="K32" s="18">
        <f>J32+'８月'!K32</f>
        <v>6547</v>
      </c>
      <c r="L32" s="101">
        <f t="shared" ref="L32" si="9">IF(ISERROR(K32/M32)," ",K32/M32)</f>
        <v>0.43780928179751238</v>
      </c>
      <c r="M32" s="83">
        <f>N32+'８月'!M32</f>
        <v>14954</v>
      </c>
      <c r="N32" s="84">
        <v>0</v>
      </c>
    </row>
    <row r="33" spans="1:14" x14ac:dyDescent="0.15">
      <c r="A33" s="1"/>
      <c r="B33" s="11" t="s">
        <v>9</v>
      </c>
      <c r="C33" s="25"/>
      <c r="D33" s="25"/>
      <c r="E33" s="25"/>
      <c r="F33" s="25"/>
      <c r="G33" s="25"/>
      <c r="H33" s="26"/>
      <c r="I33" s="14">
        <f>SUM(C33:H33)</f>
        <v>0</v>
      </c>
      <c r="J33" s="93"/>
      <c r="K33" s="14"/>
      <c r="L33" s="100"/>
      <c r="M33" s="61"/>
      <c r="N33" s="43"/>
    </row>
    <row r="34" spans="1:14" x14ac:dyDescent="0.15">
      <c r="A34" s="2"/>
      <c r="B34" s="10" t="s">
        <v>10</v>
      </c>
      <c r="C34" s="28"/>
      <c r="D34" s="28"/>
      <c r="E34" s="28"/>
      <c r="F34" s="28"/>
      <c r="G34" s="28"/>
      <c r="H34" s="29"/>
      <c r="I34" s="18">
        <f t="shared" ref="I34:I35" si="10">SUM(C34:H34)</f>
        <v>0</v>
      </c>
      <c r="J34" s="94"/>
      <c r="K34" s="18"/>
      <c r="L34" s="101"/>
      <c r="M34" s="61"/>
      <c r="N34" s="43"/>
    </row>
    <row r="35" spans="1:14" x14ac:dyDescent="0.15">
      <c r="A35" s="91" t="s">
        <v>63</v>
      </c>
      <c r="B35" s="8" t="s">
        <v>11</v>
      </c>
      <c r="C35" s="28"/>
      <c r="D35" s="28"/>
      <c r="E35" s="28"/>
      <c r="F35" s="28"/>
      <c r="G35" s="28"/>
      <c r="H35" s="29"/>
      <c r="I35" s="31">
        <f t="shared" si="10"/>
        <v>0</v>
      </c>
      <c r="J35" s="82">
        <f>SUM(I33:I35)</f>
        <v>0</v>
      </c>
      <c r="K35" s="21">
        <f>J35+'８月'!K35</f>
        <v>0</v>
      </c>
      <c r="L35" s="101" t="str">
        <f t="shared" ref="L35" si="11">IF(ISERROR(K35/M35)," ",K35/M35)</f>
        <v xml:space="preserve"> </v>
      </c>
      <c r="M35" s="83">
        <f>N35+'８月'!M35</f>
        <v>0</v>
      </c>
      <c r="N35" s="84">
        <v>0</v>
      </c>
    </row>
    <row r="36" spans="1:14" x14ac:dyDescent="0.15">
      <c r="A36" s="1"/>
      <c r="B36" s="11" t="s">
        <v>9</v>
      </c>
      <c r="C36" s="25"/>
      <c r="D36" s="25"/>
      <c r="E36" s="25"/>
      <c r="F36" s="25"/>
      <c r="G36" s="25"/>
      <c r="H36" s="26"/>
      <c r="I36" s="14">
        <f>SUM(C36:H36)</f>
        <v>0</v>
      </c>
      <c r="J36" s="93"/>
      <c r="K36" s="18"/>
      <c r="L36" s="100"/>
      <c r="M36" s="61"/>
      <c r="N36" s="43"/>
    </row>
    <row r="37" spans="1:14" x14ac:dyDescent="0.15">
      <c r="A37" s="2"/>
      <c r="B37" s="10" t="s">
        <v>10</v>
      </c>
      <c r="C37" s="28"/>
      <c r="D37" s="28"/>
      <c r="E37" s="28"/>
      <c r="F37" s="28"/>
      <c r="G37" s="28"/>
      <c r="H37" s="29"/>
      <c r="I37" s="18">
        <f t="shared" si="0"/>
        <v>0</v>
      </c>
      <c r="J37" s="94"/>
      <c r="K37" s="18"/>
      <c r="L37" s="101"/>
      <c r="M37" s="61"/>
      <c r="N37" s="43"/>
    </row>
    <row r="38" spans="1:14" x14ac:dyDescent="0.15">
      <c r="A38" s="56" t="s">
        <v>64</v>
      </c>
      <c r="B38" s="8" t="s">
        <v>11</v>
      </c>
      <c r="C38" s="28"/>
      <c r="D38" s="28"/>
      <c r="E38" s="28"/>
      <c r="F38" s="28"/>
      <c r="G38" s="28"/>
      <c r="H38" s="29"/>
      <c r="I38" s="31">
        <f t="shared" si="0"/>
        <v>0</v>
      </c>
      <c r="J38" s="82">
        <f>SUM(I36:I38)</f>
        <v>0</v>
      </c>
      <c r="K38" s="18">
        <f>J38+'８月'!K38</f>
        <v>0</v>
      </c>
      <c r="L38" s="101" t="str">
        <f t="shared" si="7"/>
        <v xml:space="preserve"> </v>
      </c>
      <c r="M38" s="83">
        <f>N38+'８月'!M38</f>
        <v>0</v>
      </c>
      <c r="N38" s="84">
        <v>0</v>
      </c>
    </row>
    <row r="39" spans="1:14" x14ac:dyDescent="0.15">
      <c r="A39" s="1"/>
      <c r="B39" s="11" t="s">
        <v>9</v>
      </c>
      <c r="C39" s="25"/>
      <c r="D39" s="25"/>
      <c r="E39" s="25"/>
      <c r="F39" s="25"/>
      <c r="G39" s="25"/>
      <c r="H39" s="26"/>
      <c r="I39" s="28">
        <f t="shared" si="0"/>
        <v>0</v>
      </c>
      <c r="J39" s="93"/>
      <c r="K39" s="14"/>
      <c r="L39" s="100"/>
      <c r="M39" s="61"/>
      <c r="N39" s="43"/>
    </row>
    <row r="40" spans="1:14" x14ac:dyDescent="0.15">
      <c r="A40" s="2"/>
      <c r="B40" s="10" t="s">
        <v>10</v>
      </c>
      <c r="C40" s="28"/>
      <c r="D40" s="28"/>
      <c r="E40" s="28"/>
      <c r="F40" s="28"/>
      <c r="G40" s="28"/>
      <c r="H40" s="29"/>
      <c r="I40" s="28">
        <f t="shared" si="0"/>
        <v>0</v>
      </c>
      <c r="J40" s="94"/>
      <c r="K40" s="18"/>
      <c r="L40" s="101"/>
      <c r="M40" s="61"/>
      <c r="N40" s="43"/>
    </row>
    <row r="41" spans="1:14" x14ac:dyDescent="0.15">
      <c r="A41" s="56" t="s">
        <v>62</v>
      </c>
      <c r="B41" s="8" t="s">
        <v>11</v>
      </c>
      <c r="C41" s="28"/>
      <c r="D41" s="28"/>
      <c r="E41" s="28"/>
      <c r="F41" s="28"/>
      <c r="G41" s="28"/>
      <c r="H41" s="29"/>
      <c r="I41" s="31">
        <f t="shared" si="0"/>
        <v>0</v>
      </c>
      <c r="J41" s="82">
        <f>SUM(I39:I41)</f>
        <v>0</v>
      </c>
      <c r="K41" s="21">
        <f>J41+'８月'!K41</f>
        <v>102844</v>
      </c>
      <c r="L41" s="99">
        <f t="shared" si="7"/>
        <v>4.3002174276634886</v>
      </c>
      <c r="M41" s="83">
        <f>N41+'８月'!M41</f>
        <v>23916</v>
      </c>
      <c r="N41" s="84">
        <v>23916</v>
      </c>
    </row>
    <row r="42" spans="1:14" x14ac:dyDescent="0.15">
      <c r="A42" s="11"/>
      <c r="B42" s="12" t="s">
        <v>40</v>
      </c>
      <c r="C42" s="14">
        <f>C3+C6+C9+C12+C15+C18+C21+C24+C27+C30+C33+C36+C39</f>
        <v>0</v>
      </c>
      <c r="D42" s="14">
        <f t="shared" ref="D42:I44" si="12">D3+D6+D9+D12+D15+D18+D21+D24+D27+D30+D33+D36+D39</f>
        <v>0</v>
      </c>
      <c r="E42" s="14">
        <f t="shared" si="12"/>
        <v>0</v>
      </c>
      <c r="F42" s="14">
        <f t="shared" si="12"/>
        <v>0</v>
      </c>
      <c r="G42" s="14">
        <f t="shared" si="12"/>
        <v>0</v>
      </c>
      <c r="H42" s="14">
        <f t="shared" si="12"/>
        <v>0</v>
      </c>
      <c r="I42" s="14">
        <f t="shared" si="12"/>
        <v>0</v>
      </c>
      <c r="J42" s="16"/>
      <c r="K42" s="19"/>
      <c r="L42" s="81"/>
      <c r="M42" s="61"/>
      <c r="N42" s="43"/>
    </row>
    <row r="43" spans="1:14" x14ac:dyDescent="0.15">
      <c r="A43" s="10"/>
      <c r="B43" s="13" t="s">
        <v>41</v>
      </c>
      <c r="C43" s="18">
        <f t="shared" ref="C43:C44" si="13">C4+C7+C10+C13+C16+C19+C22+C25+C28+C31+C34+C37+C40</f>
        <v>0</v>
      </c>
      <c r="D43" s="18">
        <f t="shared" si="12"/>
        <v>0</v>
      </c>
      <c r="E43" s="18">
        <f t="shared" si="12"/>
        <v>0</v>
      </c>
      <c r="F43" s="18">
        <f t="shared" si="12"/>
        <v>0</v>
      </c>
      <c r="G43" s="18">
        <f t="shared" si="12"/>
        <v>0</v>
      </c>
      <c r="H43" s="18">
        <f t="shared" si="12"/>
        <v>0</v>
      </c>
      <c r="I43" s="18">
        <f t="shared" si="12"/>
        <v>0</v>
      </c>
      <c r="J43" s="20"/>
      <c r="K43" s="19"/>
      <c r="L43" s="81"/>
      <c r="M43" s="61"/>
      <c r="N43" s="43"/>
    </row>
    <row r="44" spans="1:14" x14ac:dyDescent="0.15">
      <c r="A44" s="10" t="s">
        <v>37</v>
      </c>
      <c r="B44" s="92" t="s">
        <v>42</v>
      </c>
      <c r="C44" s="21">
        <f t="shared" si="13"/>
        <v>0</v>
      </c>
      <c r="D44" s="21">
        <f t="shared" si="12"/>
        <v>0</v>
      </c>
      <c r="E44" s="21">
        <f t="shared" si="12"/>
        <v>0</v>
      </c>
      <c r="F44" s="21">
        <f t="shared" si="12"/>
        <v>0</v>
      </c>
      <c r="G44" s="21">
        <f t="shared" si="12"/>
        <v>0</v>
      </c>
      <c r="H44" s="21">
        <f t="shared" si="12"/>
        <v>0</v>
      </c>
      <c r="I44" s="21">
        <f t="shared" si="12"/>
        <v>0</v>
      </c>
      <c r="J44" s="55">
        <f>J5+J8+J14+J17+J20+J23+J26+J29+J32+J35+J38+J11+J41</f>
        <v>0</v>
      </c>
      <c r="K44" s="22">
        <f>J44+'８月'!K44</f>
        <v>109391</v>
      </c>
      <c r="L44" s="102">
        <f t="shared" si="7"/>
        <v>0.4428050404588712</v>
      </c>
      <c r="M44" s="83">
        <f>M5+M8+M11+M14+M17+M20+M23+M26+M29+M32+M35+M38+M41</f>
        <v>247041</v>
      </c>
      <c r="N44" s="84">
        <v>47049</v>
      </c>
    </row>
    <row r="45" spans="1:14" x14ac:dyDescent="0.15">
      <c r="A45" s="8"/>
      <c r="B45" s="9" t="s">
        <v>37</v>
      </c>
      <c r="C45" s="21">
        <f t="shared" ref="C45:H45" si="14">SUM(C42:C44)</f>
        <v>0</v>
      </c>
      <c r="D45" s="21">
        <f t="shared" si="14"/>
        <v>0</v>
      </c>
      <c r="E45" s="21">
        <f t="shared" si="14"/>
        <v>0</v>
      </c>
      <c r="F45" s="47">
        <f t="shared" si="14"/>
        <v>0</v>
      </c>
      <c r="G45" s="47">
        <f t="shared" si="14"/>
        <v>0</v>
      </c>
      <c r="H45" s="47">
        <f t="shared" si="14"/>
        <v>0</v>
      </c>
      <c r="I45" s="21">
        <f>SUM(C45:H45)</f>
        <v>0</v>
      </c>
      <c r="J45" s="108"/>
      <c r="K45" s="109"/>
      <c r="L45" s="110"/>
      <c r="M45" s="17"/>
      <c r="N45" s="17"/>
    </row>
    <row r="46" spans="1:14" x14ac:dyDescent="0.15">
      <c r="A46" s="39" t="s">
        <v>50</v>
      </c>
      <c r="B46" s="39"/>
      <c r="C46" s="40">
        <v>0</v>
      </c>
      <c r="D46" s="40">
        <v>0</v>
      </c>
      <c r="E46" s="40">
        <v>0</v>
      </c>
      <c r="F46" s="40">
        <v>23133</v>
      </c>
      <c r="G46" s="40">
        <v>23916</v>
      </c>
      <c r="H46" s="40">
        <v>0</v>
      </c>
      <c r="I46" s="40">
        <v>47049</v>
      </c>
      <c r="J46" s="111"/>
      <c r="K46" s="112"/>
      <c r="L46" s="113"/>
      <c r="M46" s="17"/>
      <c r="N46" s="17"/>
    </row>
    <row r="47" spans="1:14" s="38" customFormat="1" x14ac:dyDescent="0.15">
      <c r="A47" s="33" t="s">
        <v>59</v>
      </c>
      <c r="B47" s="37" t="str">
        <f t="shared" ref="B47:I47" si="15">IF(ISERROR(B45/B46)," ",B45/B46)</f>
        <v xml:space="preserve"> </v>
      </c>
      <c r="C47" s="37" t="str">
        <f t="shared" si="15"/>
        <v xml:space="preserve"> </v>
      </c>
      <c r="D47" s="37" t="str">
        <f t="shared" si="15"/>
        <v xml:space="preserve"> </v>
      </c>
      <c r="E47" s="78" t="str">
        <f t="shared" si="15"/>
        <v xml:space="preserve"> </v>
      </c>
      <c r="F47" s="78">
        <f t="shared" si="15"/>
        <v>0</v>
      </c>
      <c r="G47" s="78">
        <f t="shared" si="15"/>
        <v>0</v>
      </c>
      <c r="H47" s="78" t="str">
        <f t="shared" si="15"/>
        <v xml:space="preserve"> </v>
      </c>
      <c r="I47" s="78">
        <f t="shared" si="15"/>
        <v>0</v>
      </c>
      <c r="J47" s="111"/>
      <c r="K47" s="112"/>
      <c r="L47" s="113"/>
    </row>
    <row r="48" spans="1:14" x14ac:dyDescent="0.15">
      <c r="A48" s="11"/>
      <c r="B48" s="11" t="s">
        <v>40</v>
      </c>
      <c r="C48" s="14">
        <f>C42+'８月'!C48</f>
        <v>736</v>
      </c>
      <c r="D48" s="14">
        <f>D42+'８月'!D48</f>
        <v>518</v>
      </c>
      <c r="E48" s="14">
        <f>E42+'８月'!E48</f>
        <v>0</v>
      </c>
      <c r="F48" s="14">
        <f>F42+'８月'!F48</f>
        <v>11739</v>
      </c>
      <c r="G48" s="14">
        <f>G42+'８月'!G48</f>
        <v>5425</v>
      </c>
      <c r="H48" s="14">
        <f>H42+'８月'!H48</f>
        <v>0</v>
      </c>
      <c r="I48" s="14">
        <f>I42+'８月'!I48</f>
        <v>18418</v>
      </c>
      <c r="J48" s="111"/>
      <c r="K48" s="112"/>
      <c r="L48" s="113"/>
    </row>
    <row r="49" spans="1:12" x14ac:dyDescent="0.15">
      <c r="A49" s="10"/>
      <c r="B49" s="10" t="s">
        <v>41</v>
      </c>
      <c r="C49" s="18">
        <f>C43+'８月'!C49</f>
        <v>7361</v>
      </c>
      <c r="D49" s="18">
        <f>D43+'８月'!D49</f>
        <v>4983</v>
      </c>
      <c r="E49" s="18">
        <f>E43+'８月'!E49</f>
        <v>0</v>
      </c>
      <c r="F49" s="18">
        <f>F43+'８月'!F49</f>
        <v>35259</v>
      </c>
      <c r="G49" s="18">
        <f>G43+'８月'!G49</f>
        <v>43370</v>
      </c>
      <c r="H49" s="18">
        <f>H43+'８月'!H49</f>
        <v>0</v>
      </c>
      <c r="I49" s="18">
        <f>I43+'８月'!I49</f>
        <v>90973</v>
      </c>
      <c r="J49" s="111"/>
      <c r="K49" s="112"/>
      <c r="L49" s="113"/>
    </row>
    <row r="50" spans="1:12" x14ac:dyDescent="0.15">
      <c r="A50" s="10" t="s">
        <v>49</v>
      </c>
      <c r="B50" s="8" t="s">
        <v>42</v>
      </c>
      <c r="C50" s="21">
        <f>C44+'８月'!C50</f>
        <v>0</v>
      </c>
      <c r="D50" s="21">
        <f>D44+'８月'!D50</f>
        <v>0</v>
      </c>
      <c r="E50" s="21">
        <f>E44+'８月'!E50</f>
        <v>0</v>
      </c>
      <c r="F50" s="21">
        <f>F44+'８月'!F50</f>
        <v>0</v>
      </c>
      <c r="G50" s="21">
        <f>G44+'８月'!G50</f>
        <v>0</v>
      </c>
      <c r="H50" s="21">
        <f>H44+'８月'!H50</f>
        <v>0</v>
      </c>
      <c r="I50" s="21">
        <f>I44+'８月'!I50</f>
        <v>0</v>
      </c>
      <c r="J50" s="111"/>
      <c r="K50" s="112"/>
      <c r="L50" s="113"/>
    </row>
    <row r="51" spans="1:12" x14ac:dyDescent="0.15">
      <c r="A51" s="56"/>
      <c r="B51" s="9" t="s">
        <v>37</v>
      </c>
      <c r="C51" s="24">
        <f t="shared" ref="C51:H51" si="16">SUM(C48:C50)</f>
        <v>8097</v>
      </c>
      <c r="D51" s="24">
        <f t="shared" si="16"/>
        <v>5501</v>
      </c>
      <c r="E51" s="24">
        <f t="shared" si="16"/>
        <v>0</v>
      </c>
      <c r="F51" s="24">
        <f>SUM(F48:F50)</f>
        <v>46998</v>
      </c>
      <c r="G51" s="24">
        <f t="shared" si="16"/>
        <v>48795</v>
      </c>
      <c r="H51" s="24">
        <f t="shared" si="16"/>
        <v>0</v>
      </c>
      <c r="I51" s="24">
        <f>SUM(C51:H51)</f>
        <v>109391</v>
      </c>
      <c r="J51" s="111"/>
      <c r="K51" s="112"/>
      <c r="L51" s="113"/>
    </row>
    <row r="52" spans="1:12" x14ac:dyDescent="0.15">
      <c r="A52" s="57" t="s">
        <v>51</v>
      </c>
      <c r="B52" s="39"/>
      <c r="C52" s="40">
        <f>C46+'８月'!C52</f>
        <v>10823</v>
      </c>
      <c r="D52" s="40">
        <f>D46+'８月'!D52</f>
        <v>49423</v>
      </c>
      <c r="E52" s="40">
        <f>E46+'８月'!E52</f>
        <v>0</v>
      </c>
      <c r="F52" s="40">
        <f>F46+'８月'!F52</f>
        <v>121424</v>
      </c>
      <c r="G52" s="40">
        <f>G46+'８月'!G52</f>
        <v>65371</v>
      </c>
      <c r="H52" s="40">
        <f>H46+'８月'!H52</f>
        <v>0</v>
      </c>
      <c r="I52" s="40">
        <f>SUM(C52:H52)</f>
        <v>247041</v>
      </c>
      <c r="J52" s="111"/>
      <c r="K52" s="112"/>
      <c r="L52" s="113"/>
    </row>
    <row r="53" spans="1:12" s="38" customFormat="1" x14ac:dyDescent="0.15">
      <c r="A53" s="33" t="s">
        <v>52</v>
      </c>
      <c r="B53" s="37" t="str">
        <f>IF(ISERROR(B51/B52)," ",B51/B52)</f>
        <v xml:space="preserve"> </v>
      </c>
      <c r="C53" s="37">
        <f>IF(ISERROR(C51/C52)," ",C51/C52)</f>
        <v>0.7481289845698974</v>
      </c>
      <c r="D53" s="37">
        <f t="shared" ref="D53:I53" si="17">IF(ISERROR(D51/D52)," ",D51/D52)</f>
        <v>0.11130445339214536</v>
      </c>
      <c r="E53" s="78" t="str">
        <f t="shared" si="17"/>
        <v xml:space="preserve"> </v>
      </c>
      <c r="F53" s="78">
        <f t="shared" si="17"/>
        <v>0.387056924495981</v>
      </c>
      <c r="G53" s="78">
        <f t="shared" si="17"/>
        <v>0.74643190405531501</v>
      </c>
      <c r="H53" s="78" t="str">
        <f t="shared" si="17"/>
        <v xml:space="preserve"> </v>
      </c>
      <c r="I53" s="78">
        <f t="shared" si="17"/>
        <v>0.4428050404588712</v>
      </c>
      <c r="J53" s="114"/>
      <c r="K53" s="115"/>
      <c r="L53" s="116"/>
    </row>
  </sheetData>
  <mergeCells count="1">
    <mergeCell ref="J45:L53"/>
  </mergeCells>
  <phoneticPr fontId="2"/>
  <printOptions horizontalCentered="1"/>
  <pageMargins left="0.78740157480314965" right="0.78740157480314965" top="0.59055118110236227" bottom="0.59055118110236227" header="0.39370078740157483" footer="0.39370078740157483"/>
  <pageSetup paperSize="9" scale="77" orientation="landscape" horizontalDpi="300" verticalDpi="300" r:id="rId1"/>
  <headerFooter alignWithMargins="0">
    <oddHeader>&amp;C令和８年&amp;A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累計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累計!Print_Area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2021-05-16T05:08:59Z</dcterms:created>
  <dcterms:modified xsi:type="dcterms:W3CDTF">2026-05-12T00:58:15Z</dcterms:modified>
</cp:coreProperties>
</file>