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13_ncr:1_{A5D360A5-2552-403D-9EF2-EBF7694D1DC2}" xr6:coauthVersionLast="47" xr6:coauthVersionMax="47" xr10:uidLastSave="{00000000-0000-0000-0000-000000000000}"/>
  <bookViews>
    <workbookView xWindow="-27675" yWindow="0" windowWidth="21600" windowHeight="15600" activeTab="2" xr2:uid="{2925F0B5-42CF-4D0F-A992-D6891E1FF514}"/>
  </bookViews>
  <sheets>
    <sheet name="動物" sheetId="3" r:id="rId1"/>
    <sheet name="輸入畜産物 " sheetId="35" r:id="rId2"/>
    <sheet name="輸出畜産物 " sheetId="36" r:id="rId3"/>
  </sheets>
  <externalReferences>
    <externalReference r:id="rId4"/>
  </externalReferences>
  <definedNames>
    <definedName name="_xlnm._FilterDatabase" localSheetId="2" hidden="1">'輸出畜産物 '!$M$2:$O$114</definedName>
    <definedName name="_xlnm._FilterDatabase" localSheetId="1" hidden="1">'輸入畜産物 '!$M$1:$N$114</definedName>
    <definedName name="_xlnm.Print_Area" localSheetId="0">動物!$A$1:$E$47</definedName>
    <definedName name="_xlnm.Print_Area" localSheetId="2">'輸出畜産物 '!$A$1:$I$47</definedName>
    <definedName name="_xlnm.Print_Area" localSheetId="1">'輸入畜産物 '!$A$1:$I$51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98" i="36" l="1"/>
  <c r="N97" i="36"/>
  <c r="N96" i="36"/>
  <c r="N95" i="36"/>
  <c r="N93" i="36"/>
  <c r="N92" i="36"/>
  <c r="N91" i="36"/>
  <c r="N90" i="36"/>
  <c r="N89" i="36"/>
  <c r="N88" i="36"/>
  <c r="N87" i="36"/>
  <c r="N86" i="36"/>
  <c r="N85" i="36"/>
  <c r="N84" i="36"/>
  <c r="N83" i="36"/>
  <c r="N82" i="36"/>
  <c r="N81" i="36"/>
  <c r="N80" i="36"/>
  <c r="N79" i="36"/>
  <c r="N78" i="36"/>
  <c r="N77" i="36"/>
  <c r="N76" i="36"/>
  <c r="N75" i="36"/>
  <c r="N74" i="36"/>
  <c r="N73" i="36"/>
  <c r="N72" i="36"/>
  <c r="N71" i="36"/>
  <c r="N70" i="36"/>
  <c r="N69" i="36"/>
  <c r="N68" i="36"/>
  <c r="N67" i="36"/>
  <c r="N66" i="36"/>
  <c r="P65" i="36" s="1"/>
  <c r="N65" i="36"/>
  <c r="N64" i="36"/>
  <c r="N63" i="36"/>
  <c r="P63" i="36" s="1"/>
  <c r="N62" i="36"/>
  <c r="N61" i="36"/>
  <c r="N60" i="36"/>
  <c r="N59" i="36"/>
  <c r="N58" i="36"/>
  <c r="N57" i="36"/>
  <c r="N56" i="36"/>
  <c r="N55" i="36"/>
  <c r="N54" i="36"/>
  <c r="N53" i="36"/>
  <c r="N52" i="36"/>
  <c r="N51" i="36"/>
  <c r="N50" i="36"/>
  <c r="N49" i="36"/>
  <c r="N48" i="36"/>
  <c r="N47" i="36"/>
  <c r="N46" i="36"/>
  <c r="N45" i="36"/>
  <c r="P52" i="36" s="1"/>
  <c r="N44" i="36"/>
  <c r="N43" i="36"/>
  <c r="N42" i="36"/>
  <c r="P43" i="36" s="1"/>
  <c r="N41" i="36"/>
  <c r="N40" i="36"/>
  <c r="N39" i="36"/>
  <c r="N38" i="36"/>
  <c r="N37" i="36"/>
  <c r="N36" i="36"/>
  <c r="N35" i="36"/>
  <c r="N34" i="36"/>
  <c r="N33" i="36"/>
  <c r="N32" i="36"/>
  <c r="N31" i="36"/>
  <c r="N30" i="36"/>
  <c r="N29" i="36"/>
  <c r="N28" i="36"/>
  <c r="N25" i="36"/>
  <c r="N24" i="36"/>
  <c r="N23" i="36"/>
  <c r="N22" i="36"/>
  <c r="N21" i="36"/>
  <c r="N20" i="36"/>
  <c r="N19" i="36"/>
  <c r="N18" i="36"/>
  <c r="N17" i="36"/>
  <c r="N16" i="36"/>
  <c r="N15" i="36"/>
  <c r="N14" i="36"/>
  <c r="N13" i="36"/>
  <c r="N12" i="36"/>
  <c r="N11" i="36"/>
  <c r="N10" i="36"/>
  <c r="N9" i="36"/>
  <c r="N8" i="36"/>
  <c r="N7" i="36"/>
  <c r="N6" i="36"/>
  <c r="P5" i="36"/>
  <c r="N5" i="36"/>
  <c r="N4" i="36"/>
  <c r="N3" i="36"/>
  <c r="N2" i="36"/>
  <c r="N98" i="35"/>
  <c r="N97" i="35"/>
  <c r="N96" i="35"/>
  <c r="N95" i="35"/>
  <c r="N93" i="35"/>
  <c r="N92" i="35"/>
  <c r="N91" i="35"/>
  <c r="N90" i="35"/>
  <c r="N89" i="35"/>
  <c r="N88" i="35"/>
  <c r="N87" i="35"/>
  <c r="N86" i="35"/>
  <c r="N85" i="35"/>
  <c r="N84" i="35"/>
  <c r="N83" i="35"/>
  <c r="N82" i="35"/>
  <c r="N81" i="35"/>
  <c r="N80" i="35"/>
  <c r="N79" i="35"/>
  <c r="N78" i="35"/>
  <c r="N77" i="35"/>
  <c r="N76" i="35"/>
  <c r="N75" i="35"/>
  <c r="N74" i="35"/>
  <c r="N73" i="35"/>
  <c r="N72" i="35"/>
  <c r="N71" i="35"/>
  <c r="N70" i="35"/>
  <c r="N69" i="35"/>
  <c r="P68" i="35"/>
  <c r="N68" i="35"/>
  <c r="N67" i="35"/>
  <c r="N66" i="35"/>
  <c r="P65" i="35"/>
  <c r="N65" i="35"/>
  <c r="N64" i="35"/>
  <c r="N63" i="35"/>
  <c r="P63" i="35" s="1"/>
  <c r="N62" i="35"/>
  <c r="N61" i="35"/>
  <c r="P60" i="35"/>
  <c r="N60" i="35"/>
  <c r="N59" i="35"/>
  <c r="N58" i="35"/>
  <c r="N57" i="35"/>
  <c r="N56" i="35"/>
  <c r="N55" i="35"/>
  <c r="N54" i="35"/>
  <c r="N53" i="35"/>
  <c r="P52" i="35"/>
  <c r="N52" i="35"/>
  <c r="N51" i="35"/>
  <c r="N50" i="35"/>
  <c r="N49" i="35"/>
  <c r="N48" i="35"/>
  <c r="N47" i="35"/>
  <c r="N46" i="35"/>
  <c r="N45" i="35"/>
  <c r="N44" i="35"/>
  <c r="N43" i="35"/>
  <c r="N42" i="35"/>
  <c r="P43" i="35" s="1"/>
  <c r="N41" i="35"/>
  <c r="N40" i="35"/>
  <c r="N39" i="35"/>
  <c r="N38" i="35"/>
  <c r="N37" i="35"/>
  <c r="N36" i="35"/>
  <c r="N35" i="35"/>
  <c r="N34" i="35"/>
  <c r="N33" i="35"/>
  <c r="N32" i="35"/>
  <c r="N31" i="35"/>
  <c r="N30" i="35"/>
  <c r="N27" i="35"/>
  <c r="N26" i="35"/>
  <c r="P25" i="35"/>
  <c r="N25" i="35"/>
  <c r="N24" i="35"/>
  <c r="N23" i="35"/>
  <c r="P22" i="35"/>
  <c r="N22" i="35"/>
  <c r="N21" i="35"/>
  <c r="N20" i="35"/>
  <c r="N19" i="35"/>
  <c r="N18" i="35"/>
  <c r="N17" i="35"/>
  <c r="N16" i="35"/>
  <c r="N15" i="35"/>
  <c r="N14" i="35"/>
  <c r="N13" i="35"/>
  <c r="N12" i="35"/>
  <c r="N11" i="35"/>
  <c r="N10" i="35"/>
  <c r="N9" i="35"/>
  <c r="N8" i="35"/>
  <c r="N7" i="35"/>
  <c r="N6" i="35"/>
  <c r="P5" i="35"/>
  <c r="N5" i="35"/>
  <c r="N4" i="35"/>
  <c r="N3" i="35"/>
  <c r="N2" i="35"/>
  <c r="P68" i="36" l="1"/>
  <c r="P40" i="36"/>
  <c r="P25" i="36"/>
  <c r="P60" i="36"/>
  <c r="P40" i="35"/>
</calcChain>
</file>

<file path=xl/sharedStrings.xml><?xml version="1.0" encoding="utf-8"?>
<sst xmlns="http://schemas.openxmlformats.org/spreadsheetml/2006/main" count="1118" uniqueCount="432">
  <si>
    <t>（単位：Kg）　　　　　　　　　　　　</t>
    <phoneticPr fontId="5"/>
  </si>
  <si>
    <t>計</t>
  </si>
  <si>
    <t>砕骨</t>
  </si>
  <si>
    <t>蹄角</t>
  </si>
  <si>
    <t>骨腱</t>
  </si>
  <si>
    <t>生骨粉</t>
  </si>
  <si>
    <t>加熱処理骨粉</t>
  </si>
  <si>
    <t>蹄角粉</t>
  </si>
  <si>
    <t>肉類</t>
  </si>
  <si>
    <t>牛肉</t>
  </si>
  <si>
    <t>豚肉</t>
  </si>
  <si>
    <t>めん羊肉</t>
  </si>
  <si>
    <t>山羊肉</t>
  </si>
  <si>
    <t>鹿肉</t>
  </si>
  <si>
    <t>その他の
偶蹄類肉</t>
  </si>
  <si>
    <t>ソーセージ</t>
  </si>
  <si>
    <t>ベーコン</t>
  </si>
  <si>
    <t>家きん肉</t>
  </si>
  <si>
    <t>その他の骨</t>
  </si>
  <si>
    <t>臓器類</t>
  </si>
  <si>
    <t>牛臓器</t>
  </si>
  <si>
    <t>豚臓器</t>
  </si>
  <si>
    <t>卵類</t>
  </si>
  <si>
    <t>殻付卵</t>
  </si>
  <si>
    <t>液卵</t>
  </si>
  <si>
    <t>その他の卵</t>
  </si>
  <si>
    <t>加熱処理牛肉</t>
  </si>
  <si>
    <t>加熱処理豚肉</t>
  </si>
  <si>
    <t>皮類</t>
  </si>
  <si>
    <t>牛皮</t>
  </si>
  <si>
    <t>豚皮</t>
  </si>
  <si>
    <t>めん羊皮</t>
  </si>
  <si>
    <t>山羊皮</t>
  </si>
  <si>
    <t>鹿皮</t>
  </si>
  <si>
    <t>その他の
偶蹄類の皮</t>
  </si>
  <si>
    <t>馬皮</t>
  </si>
  <si>
    <t>ハム</t>
  </si>
  <si>
    <t>犬皮</t>
  </si>
  <si>
    <t>その他の皮</t>
  </si>
  <si>
    <t>加熱処理ハム</t>
  </si>
  <si>
    <t>毛類</t>
  </si>
  <si>
    <t>牛毛</t>
  </si>
  <si>
    <t>豚毛</t>
  </si>
  <si>
    <t>羊毛</t>
  </si>
  <si>
    <t>山羊毛</t>
  </si>
  <si>
    <t>鹿毛</t>
  </si>
  <si>
    <t>その他の
偶蹄類の毛</t>
  </si>
  <si>
    <t>馬毛</t>
  </si>
  <si>
    <t>加熱処理
ソーセージ</t>
  </si>
  <si>
    <t>羽毛</t>
  </si>
  <si>
    <t>犬毛</t>
  </si>
  <si>
    <t>その他の毛</t>
  </si>
  <si>
    <t>加熱処理
ベーコン</t>
  </si>
  <si>
    <t>馬肉</t>
  </si>
  <si>
    <t>乳製品類</t>
    <rPh sb="0" eb="3">
      <t>ニュウセイヒン</t>
    </rPh>
    <rPh sb="3" eb="4">
      <t>ルイ</t>
    </rPh>
    <phoneticPr fontId="5"/>
  </si>
  <si>
    <t>ミール類</t>
  </si>
  <si>
    <t>血粉</t>
  </si>
  <si>
    <t>肉粉</t>
  </si>
  <si>
    <t>肉骨粉</t>
  </si>
  <si>
    <t>うさぎ肉</t>
  </si>
  <si>
    <t>その他
畜産物</t>
  </si>
  <si>
    <t>精液
(アンプル）</t>
  </si>
  <si>
    <t>受精卵
（個）</t>
  </si>
  <si>
    <t>犬肉</t>
  </si>
  <si>
    <t>非加熱
その他の肉</t>
  </si>
  <si>
    <t>総計</t>
  </si>
  <si>
    <t>資料）動物検疫所調べ</t>
  </si>
  <si>
    <t>(注）</t>
  </si>
  <si>
    <t>１．解放重量ベースの速報値の為、数値が変更となることがある。
　　また、数量についてはことわりのない限り、Kg集計できるもののみを集計している。</t>
    <rPh sb="36" eb="38">
      <t>スウリョウ</t>
    </rPh>
    <rPh sb="50" eb="51">
      <t>カギ</t>
    </rPh>
    <rPh sb="55" eb="57">
      <t>シュウケイ</t>
    </rPh>
    <rPh sb="65" eb="67">
      <t>シュウケイ</t>
    </rPh>
    <phoneticPr fontId="5"/>
  </si>
  <si>
    <t>２．携帯品・郵便物として輸出されたものは除く。</t>
    <rPh sb="12" eb="14">
      <t>ユシュツ</t>
    </rPh>
    <phoneticPr fontId="5"/>
  </si>
  <si>
    <t>加熱処理
その他の家きん肉</t>
  </si>
  <si>
    <t>３．「家きん肉」は、鶏、うずら、きじ、だちょう、ほろほろ鳥及び七面鳥並びにあひる、がちょうその他のかも目の
　　鳥類由来の肉、ハム、ソーセージ、ベーコン。</t>
    <rPh sb="6" eb="7">
      <t>ニク</t>
    </rPh>
    <rPh sb="10" eb="11">
      <t>トリ</t>
    </rPh>
    <rPh sb="28" eb="29">
      <t>トリ</t>
    </rPh>
    <rPh sb="29" eb="30">
      <t>オヨ</t>
    </rPh>
    <rPh sb="31" eb="34">
      <t>シチメンチョウ</t>
    </rPh>
    <rPh sb="34" eb="35">
      <t>ナラ</t>
    </rPh>
    <rPh sb="47" eb="48">
      <t>タ</t>
    </rPh>
    <rPh sb="51" eb="52">
      <t>メ</t>
    </rPh>
    <rPh sb="56" eb="58">
      <t>チョウルイ</t>
    </rPh>
    <rPh sb="58" eb="60">
      <t>ユライ</t>
    </rPh>
    <rPh sb="61" eb="62">
      <t>ニク</t>
    </rPh>
    <phoneticPr fontId="5"/>
  </si>
  <si>
    <t>４．「偶蹄類以外の臓器」には、馬、家きん、うさぎ、犬の臓器を含む。</t>
  </si>
  <si>
    <t>５．「消化管等」には、消化管、子宮及び膀胱を含む。</t>
  </si>
  <si>
    <t>６．総計に「その他の畜産物」は含めない。</t>
    <phoneticPr fontId="5"/>
  </si>
  <si>
    <t>７．その他の畜産物の計に精液、受精卵、未受精卵は含めない。</t>
    <phoneticPr fontId="5"/>
  </si>
  <si>
    <t>８．類別の計は、集計対象が無い場合「0」と記す。</t>
    <rPh sb="2" eb="3">
      <t>ルイ</t>
    </rPh>
    <rPh sb="3" eb="4">
      <t>ベツ</t>
    </rPh>
    <rPh sb="5" eb="6">
      <t>ケイ</t>
    </rPh>
    <rPh sb="8" eb="10">
      <t>シュウケイ</t>
    </rPh>
    <rPh sb="10" eb="12">
      <t>タイショウ</t>
    </rPh>
    <rPh sb="13" eb="14">
      <t>ナ</t>
    </rPh>
    <rPh sb="15" eb="17">
      <t>バアイ</t>
    </rPh>
    <rPh sb="21" eb="22">
      <t>シル</t>
    </rPh>
    <phoneticPr fontId="5"/>
  </si>
  <si>
    <t>偶蹄類以外の
臓器</t>
  </si>
  <si>
    <t>消化管等</t>
  </si>
  <si>
    <t>ケーシング</t>
  </si>
  <si>
    <t>脂肪</t>
  </si>
  <si>
    <t>非加熱
その他の臓器</t>
  </si>
  <si>
    <t>加熱処理
その他の臓器</t>
  </si>
  <si>
    <t>うさぎ皮</t>
  </si>
  <si>
    <t>うさぎ毛</t>
  </si>
  <si>
    <t>ふん・尿</t>
  </si>
  <si>
    <t>穀物のわら</t>
  </si>
  <si>
    <t>飼料用の乾草</t>
  </si>
  <si>
    <t>その他</t>
  </si>
  <si>
    <t>（単位：Kg）</t>
    <phoneticPr fontId="5"/>
  </si>
  <si>
    <t>骨類</t>
    <rPh sb="0" eb="1">
      <t>ホネ</t>
    </rPh>
    <rPh sb="1" eb="2">
      <t>ルイ</t>
    </rPh>
    <phoneticPr fontId="5"/>
  </si>
  <si>
    <t>肉類</t>
    <rPh sb="0" eb="2">
      <t>ニクルイ</t>
    </rPh>
    <phoneticPr fontId="5"/>
  </si>
  <si>
    <t>加熱処理
その他の肉</t>
  </si>
  <si>
    <t>加熱処理
家きん肉　　　　　　　　　　　　</t>
  </si>
  <si>
    <t>臓器類</t>
    <rPh sb="0" eb="2">
      <t>ゾウキ</t>
    </rPh>
    <rPh sb="2" eb="3">
      <t>ルイ</t>
    </rPh>
    <phoneticPr fontId="5"/>
  </si>
  <si>
    <t>加熱処理
消化管等</t>
  </si>
  <si>
    <t>卵類</t>
    <rPh sb="0" eb="1">
      <t>タマゴ</t>
    </rPh>
    <rPh sb="1" eb="2">
      <t>ルイ</t>
    </rPh>
    <phoneticPr fontId="5"/>
  </si>
  <si>
    <t>皮類</t>
    <rPh sb="0" eb="1">
      <t>カワ</t>
    </rPh>
    <rPh sb="1" eb="2">
      <t>ルイ</t>
    </rPh>
    <phoneticPr fontId="5"/>
  </si>
  <si>
    <t>毛類</t>
    <rPh sb="0" eb="1">
      <t>ケ</t>
    </rPh>
    <rPh sb="1" eb="2">
      <t>ルイ</t>
    </rPh>
    <phoneticPr fontId="5"/>
  </si>
  <si>
    <t>ミール類</t>
    <rPh sb="3" eb="4">
      <t>ルイ</t>
    </rPh>
    <phoneticPr fontId="5"/>
  </si>
  <si>
    <t>皮粉・羽毛粉</t>
  </si>
  <si>
    <t>その他
畜産物</t>
    <rPh sb="2" eb="3">
      <t>タ</t>
    </rPh>
    <rPh sb="4" eb="7">
      <t>チクサンブツ</t>
    </rPh>
    <phoneticPr fontId="5"/>
  </si>
  <si>
    <t>わら類</t>
    <rPh sb="2" eb="3">
      <t>タグイ</t>
    </rPh>
    <phoneticPr fontId="5"/>
  </si>
  <si>
    <t>資料）動物検疫所調べ</t>
    <rPh sb="0" eb="2">
      <t>シリョウ</t>
    </rPh>
    <rPh sb="3" eb="5">
      <t>ドウブツ</t>
    </rPh>
    <rPh sb="5" eb="8">
      <t>ケンエキショ</t>
    </rPh>
    <rPh sb="8" eb="9">
      <t>シラ</t>
    </rPh>
    <phoneticPr fontId="14"/>
  </si>
  <si>
    <t>(注）</t>
    <rPh sb="1" eb="2">
      <t>チュウ</t>
    </rPh>
    <phoneticPr fontId="5"/>
  </si>
  <si>
    <t>２．携帯品・郵便物として輸入されたものは除く。</t>
    <rPh sb="2" eb="4">
      <t>ケイタイ</t>
    </rPh>
    <rPh sb="4" eb="5">
      <t>ヒン</t>
    </rPh>
    <rPh sb="6" eb="9">
      <t>ユウビンブツ</t>
    </rPh>
    <rPh sb="12" eb="14">
      <t>ユニュウ</t>
    </rPh>
    <rPh sb="20" eb="21">
      <t>ノゾ</t>
    </rPh>
    <phoneticPr fontId="5"/>
  </si>
  <si>
    <t>４．「偶蹄類以外の臓器」には、馬、家きん、うさぎ、犬の臓器を含む。</t>
    <rPh sb="3" eb="6">
      <t>グウテイルイ</t>
    </rPh>
    <rPh sb="6" eb="8">
      <t>イガイ</t>
    </rPh>
    <rPh sb="9" eb="11">
      <t>ゾウキ</t>
    </rPh>
    <rPh sb="15" eb="16">
      <t>ウマ</t>
    </rPh>
    <rPh sb="25" eb="26">
      <t>イヌ</t>
    </rPh>
    <rPh sb="27" eb="29">
      <t>ゾウキ</t>
    </rPh>
    <rPh sb="30" eb="31">
      <t>フク</t>
    </rPh>
    <phoneticPr fontId="5"/>
  </si>
  <si>
    <t>５．「消化管等」には、消化管、子宮及び膀胱を含む。</t>
    <rPh sb="3" eb="6">
      <t>ショウカカン</t>
    </rPh>
    <rPh sb="6" eb="7">
      <t>ナド</t>
    </rPh>
    <rPh sb="11" eb="14">
      <t>ショウカカン</t>
    </rPh>
    <rPh sb="15" eb="17">
      <t>シキュウ</t>
    </rPh>
    <rPh sb="17" eb="18">
      <t>オヨ</t>
    </rPh>
    <rPh sb="19" eb="21">
      <t>ボウコウ</t>
    </rPh>
    <rPh sb="22" eb="23">
      <t>フク</t>
    </rPh>
    <phoneticPr fontId="5"/>
  </si>
  <si>
    <t>６．「その他の肉（臓器）」には、餃子やピザなど肉（臓器）を含む調製品である。</t>
    <rPh sb="5" eb="6">
      <t>タ</t>
    </rPh>
    <rPh sb="7" eb="8">
      <t>ニク</t>
    </rPh>
    <rPh sb="9" eb="11">
      <t>ゾウキ</t>
    </rPh>
    <rPh sb="16" eb="18">
      <t>ギョウザ</t>
    </rPh>
    <rPh sb="23" eb="24">
      <t>ニク</t>
    </rPh>
    <rPh sb="25" eb="27">
      <t>ゾウキ</t>
    </rPh>
    <rPh sb="29" eb="30">
      <t>フク</t>
    </rPh>
    <rPh sb="31" eb="34">
      <t>チョウセイヒン</t>
    </rPh>
    <phoneticPr fontId="5"/>
  </si>
  <si>
    <t>７．「加熱処理肉」、「加熱処理ソーセージ、ハム、ベーコン」、「その他の加熱処理肉」は、農林水産大臣の指定した
　　処理施設で一定の加熱処理がなされたもの。なお、家きん肉由来のものは含まない。</t>
    <rPh sb="3" eb="5">
      <t>カネツ</t>
    </rPh>
    <rPh sb="5" eb="7">
      <t>ショリ</t>
    </rPh>
    <rPh sb="7" eb="8">
      <t>ニク</t>
    </rPh>
    <rPh sb="11" eb="13">
      <t>カネツ</t>
    </rPh>
    <rPh sb="13" eb="15">
      <t>ショリ</t>
    </rPh>
    <rPh sb="33" eb="34">
      <t>タ</t>
    </rPh>
    <rPh sb="35" eb="37">
      <t>カネツ</t>
    </rPh>
    <rPh sb="37" eb="39">
      <t>ショリ</t>
    </rPh>
    <rPh sb="39" eb="40">
      <t>ニク</t>
    </rPh>
    <rPh sb="43" eb="45">
      <t>ノウリン</t>
    </rPh>
    <rPh sb="45" eb="47">
      <t>スイサン</t>
    </rPh>
    <rPh sb="47" eb="49">
      <t>ダイジン</t>
    </rPh>
    <rPh sb="50" eb="52">
      <t>シテイ</t>
    </rPh>
    <rPh sb="57" eb="59">
      <t>ショリ</t>
    </rPh>
    <rPh sb="62" eb="64">
      <t>イッテイ</t>
    </rPh>
    <rPh sb="65" eb="67">
      <t>カネツ</t>
    </rPh>
    <rPh sb="67" eb="69">
      <t>ショリ</t>
    </rPh>
    <rPh sb="83" eb="84">
      <t>ニク</t>
    </rPh>
    <rPh sb="84" eb="86">
      <t>ユライ</t>
    </rPh>
    <rPh sb="90" eb="91">
      <t>フク</t>
    </rPh>
    <phoneticPr fontId="5"/>
  </si>
  <si>
    <t>８．「家きん加熱処理肉」は、農林水産大臣の指定した施設で加熱処理された、鶏、うずら、きじ、だちょう、ほろほろ
　　鳥及び七面鳥並びにあひる、がちょうその他のかも目の鳥類由来の肉、ハム、ソーセージ、ベーコンである。</t>
    <rPh sb="28" eb="30">
      <t>カネツ</t>
    </rPh>
    <rPh sb="84" eb="86">
      <t>ユライ</t>
    </rPh>
    <rPh sb="87" eb="88">
      <t>ニク</t>
    </rPh>
    <phoneticPr fontId="5"/>
  </si>
  <si>
    <t>９．その他の畜産物の計に精液、受精卵は含めない。</t>
    <rPh sb="4" eb="5">
      <t>タ</t>
    </rPh>
    <rPh sb="6" eb="9">
      <t>チクサンブツ</t>
    </rPh>
    <rPh sb="10" eb="11">
      <t>ケイ</t>
    </rPh>
    <rPh sb="12" eb="14">
      <t>セイエキ</t>
    </rPh>
    <rPh sb="15" eb="18">
      <t>ジュセイラン</t>
    </rPh>
    <rPh sb="19" eb="20">
      <t>フク</t>
    </rPh>
    <phoneticPr fontId="5"/>
  </si>
  <si>
    <t>１０．総計に「その他の畜産物」は含めない。</t>
    <phoneticPr fontId="5"/>
  </si>
  <si>
    <t>１１．類別の計は、集計対象が無い場合「0」と記す。</t>
    <rPh sb="3" eb="4">
      <t>ルイ</t>
    </rPh>
    <rPh sb="4" eb="5">
      <t>ベツ</t>
    </rPh>
    <rPh sb="6" eb="7">
      <t>ケイ</t>
    </rPh>
    <rPh sb="9" eb="11">
      <t>シュウケイ</t>
    </rPh>
    <rPh sb="11" eb="13">
      <t>タイショウ</t>
    </rPh>
    <rPh sb="14" eb="15">
      <t>ナ</t>
    </rPh>
    <rPh sb="16" eb="18">
      <t>バアイ</t>
    </rPh>
    <rPh sb="22" eb="23">
      <t>シル</t>
    </rPh>
    <phoneticPr fontId="5"/>
  </si>
  <si>
    <t>(単位：頭、羽）</t>
    <rPh sb="1" eb="3">
      <t>タンイ</t>
    </rPh>
    <rPh sb="4" eb="5">
      <t>トウ</t>
    </rPh>
    <rPh sb="6" eb="7">
      <t>ワ</t>
    </rPh>
    <phoneticPr fontId="5"/>
  </si>
  <si>
    <t>用　途</t>
    <rPh sb="0" eb="1">
      <t>ヨウ</t>
    </rPh>
    <rPh sb="2" eb="3">
      <t>ト</t>
    </rPh>
    <phoneticPr fontId="5"/>
  </si>
  <si>
    <t>輸　入</t>
    <rPh sb="0" eb="1">
      <t>ユ</t>
    </rPh>
    <rPh sb="2" eb="3">
      <t>イ</t>
    </rPh>
    <phoneticPr fontId="5"/>
  </si>
  <si>
    <t>輸　出</t>
    <rPh sb="0" eb="1">
      <t>ユ</t>
    </rPh>
    <rPh sb="2" eb="3">
      <t>シュツ</t>
    </rPh>
    <phoneticPr fontId="5"/>
  </si>
  <si>
    <t>　牛</t>
    <rPh sb="1" eb="2">
      <t>ウシ</t>
    </rPh>
    <phoneticPr fontId="5"/>
  </si>
  <si>
    <t>　乳用繁殖用</t>
    <rPh sb="1" eb="3">
      <t>ニュウヨウ</t>
    </rPh>
    <rPh sb="3" eb="6">
      <t>ハンショクヨウ</t>
    </rPh>
    <phoneticPr fontId="5"/>
  </si>
  <si>
    <t>　肉用繁殖用</t>
    <rPh sb="1" eb="3">
      <t>ニクヨウ</t>
    </rPh>
    <rPh sb="3" eb="6">
      <t>ハンショクヨウ</t>
    </rPh>
    <phoneticPr fontId="5"/>
  </si>
  <si>
    <t>　肥育用</t>
    <rPh sb="1" eb="4">
      <t>ヒイクヨウ</t>
    </rPh>
    <phoneticPr fontId="5"/>
  </si>
  <si>
    <t>　と畜場直行用</t>
    <rPh sb="2" eb="3">
      <t>チク</t>
    </rPh>
    <rPh sb="3" eb="4">
      <t>ジョウ</t>
    </rPh>
    <rPh sb="4" eb="6">
      <t>チョッコウ</t>
    </rPh>
    <rPh sb="6" eb="7">
      <t>ヨウ</t>
    </rPh>
    <phoneticPr fontId="5"/>
  </si>
  <si>
    <t>　その他</t>
    <rPh sb="3" eb="4">
      <t>タ</t>
    </rPh>
    <phoneticPr fontId="5"/>
  </si>
  <si>
    <t>　豚</t>
    <rPh sb="1" eb="2">
      <t>ブタ</t>
    </rPh>
    <phoneticPr fontId="5"/>
  </si>
  <si>
    <t>　繁殖用</t>
    <rPh sb="1" eb="4">
      <t>ハンショクヨウ</t>
    </rPh>
    <phoneticPr fontId="5"/>
  </si>
  <si>
    <t>　めん羊</t>
    <rPh sb="3" eb="4">
      <t>ヒツジ</t>
    </rPh>
    <phoneticPr fontId="5"/>
  </si>
  <si>
    <t>　山羊</t>
    <rPh sb="1" eb="3">
      <t>ヤギ</t>
    </rPh>
    <phoneticPr fontId="5"/>
  </si>
  <si>
    <t>　その他の偶蹄類</t>
    <rPh sb="3" eb="4">
      <t>タ</t>
    </rPh>
    <rPh sb="5" eb="8">
      <t>グウテイルイ</t>
    </rPh>
    <phoneticPr fontId="5"/>
  </si>
  <si>
    <t>　馬</t>
    <rPh sb="1" eb="2">
      <t>ウマ</t>
    </rPh>
    <phoneticPr fontId="5"/>
  </si>
  <si>
    <t>　乗用</t>
    <rPh sb="1" eb="3">
      <t>ジョウヨウ</t>
    </rPh>
    <phoneticPr fontId="5"/>
  </si>
  <si>
    <t>　競走用</t>
    <rPh sb="1" eb="4">
      <t>キョウソウヨウ</t>
    </rPh>
    <phoneticPr fontId="5"/>
  </si>
  <si>
    <t>　その他の馬科</t>
    <rPh sb="3" eb="4">
      <t>タ</t>
    </rPh>
    <rPh sb="5" eb="6">
      <t>ウマ</t>
    </rPh>
    <rPh sb="6" eb="7">
      <t>カ</t>
    </rPh>
    <phoneticPr fontId="5"/>
  </si>
  <si>
    <t>　うさぎ</t>
    <phoneticPr fontId="5"/>
  </si>
  <si>
    <t>　鶏</t>
    <rPh sb="1" eb="2">
      <t>ケイ</t>
    </rPh>
    <phoneticPr fontId="5"/>
  </si>
  <si>
    <t>　うずら</t>
  </si>
  <si>
    <t>　だちょう</t>
  </si>
  <si>
    <t>　七面鳥</t>
    <rPh sb="1" eb="4">
      <t>シチメンチョウ</t>
    </rPh>
    <phoneticPr fontId="5"/>
  </si>
  <si>
    <t>　あひる</t>
  </si>
  <si>
    <t>　がちょう</t>
  </si>
  <si>
    <t>　その他のかも目の鳥類</t>
    <rPh sb="3" eb="4">
      <t>タ</t>
    </rPh>
    <rPh sb="7" eb="8">
      <t>モク</t>
    </rPh>
    <rPh sb="9" eb="11">
      <t>チョウルイ</t>
    </rPh>
    <phoneticPr fontId="5"/>
  </si>
  <si>
    <t>　きじ</t>
  </si>
  <si>
    <t>　ほろほろ鳥</t>
    <rPh sb="5" eb="6">
      <t>チョウ</t>
    </rPh>
    <phoneticPr fontId="5"/>
  </si>
  <si>
    <t>　初生ひな（鶏）</t>
    <rPh sb="1" eb="2">
      <t>ショ</t>
    </rPh>
    <rPh sb="2" eb="3">
      <t>セイ</t>
    </rPh>
    <rPh sb="6" eb="7">
      <t>ケイ</t>
    </rPh>
    <phoneticPr fontId="5"/>
  </si>
  <si>
    <t>　初生ひな（その他）</t>
    <rPh sb="1" eb="2">
      <t>ショ</t>
    </rPh>
    <rPh sb="2" eb="3">
      <t>セイ</t>
    </rPh>
    <rPh sb="8" eb="9">
      <t>タ</t>
    </rPh>
    <phoneticPr fontId="5"/>
  </si>
  <si>
    <t>　種卵（個）</t>
    <rPh sb="1" eb="2">
      <t>シュ</t>
    </rPh>
    <rPh sb="2" eb="3">
      <t>ラン</t>
    </rPh>
    <rPh sb="4" eb="5">
      <t>コ</t>
    </rPh>
    <phoneticPr fontId="5"/>
  </si>
  <si>
    <t>　蜜蜂（群）</t>
    <rPh sb="1" eb="3">
      <t>ミツバチ</t>
    </rPh>
    <rPh sb="4" eb="5">
      <t>グン</t>
    </rPh>
    <phoneticPr fontId="5"/>
  </si>
  <si>
    <t>　指定検疫物以外の動物（注２）</t>
    <rPh sb="1" eb="3">
      <t>シテイ</t>
    </rPh>
    <rPh sb="3" eb="5">
      <t>ケンエキ</t>
    </rPh>
    <rPh sb="5" eb="6">
      <t>ブツ</t>
    </rPh>
    <rPh sb="6" eb="8">
      <t>イガイ</t>
    </rPh>
    <rPh sb="9" eb="11">
      <t>ドウブツ</t>
    </rPh>
    <rPh sb="12" eb="13">
      <t>チュウ</t>
    </rPh>
    <phoneticPr fontId="5"/>
  </si>
  <si>
    <t>　犬</t>
    <rPh sb="1" eb="2">
      <t>イヌ</t>
    </rPh>
    <phoneticPr fontId="5"/>
  </si>
  <si>
    <t>　猫</t>
    <rPh sb="1" eb="2">
      <t>ネコ</t>
    </rPh>
    <phoneticPr fontId="5"/>
  </si>
  <si>
    <t>　あらいぐま</t>
  </si>
  <si>
    <t>　きつね</t>
  </si>
  <si>
    <t>　スカンク</t>
  </si>
  <si>
    <t>　サル</t>
  </si>
  <si>
    <t>（資料）動物検疫所調べ</t>
    <rPh sb="1" eb="3">
      <t>シリョウ</t>
    </rPh>
    <rPh sb="4" eb="6">
      <t>ドウブツ</t>
    </rPh>
    <rPh sb="6" eb="9">
      <t>ケンエキジョ</t>
    </rPh>
    <rPh sb="9" eb="10">
      <t>シラ</t>
    </rPh>
    <phoneticPr fontId="5"/>
  </si>
  <si>
    <t>（注）１　解放頭羽数ベースの速報値のため、数値が変更となることがある。</t>
    <rPh sb="1" eb="2">
      <t>チュウ</t>
    </rPh>
    <rPh sb="5" eb="7">
      <t>カイホウ</t>
    </rPh>
    <rPh sb="7" eb="8">
      <t>トウ</t>
    </rPh>
    <rPh sb="8" eb="9">
      <t>バネ</t>
    </rPh>
    <rPh sb="9" eb="10">
      <t>カズ</t>
    </rPh>
    <rPh sb="14" eb="16">
      <t>ソクホウ</t>
    </rPh>
    <rPh sb="16" eb="17">
      <t>アタイ</t>
    </rPh>
    <rPh sb="21" eb="23">
      <t>スウチ</t>
    </rPh>
    <rPh sb="24" eb="26">
      <t>ヘンコウ</t>
    </rPh>
    <phoneticPr fontId="5"/>
  </si>
  <si>
    <t>　　　２　家畜伝染病予防法第４５条第１項第１号に基づく検査を実施した動物。</t>
    <rPh sb="5" eb="7">
      <t>カチク</t>
    </rPh>
    <rPh sb="7" eb="10">
      <t>デンセンビョウ</t>
    </rPh>
    <rPh sb="10" eb="13">
      <t>ヨボウホウ</t>
    </rPh>
    <rPh sb="13" eb="14">
      <t>ダイ</t>
    </rPh>
    <rPh sb="16" eb="17">
      <t>ジョウ</t>
    </rPh>
    <rPh sb="17" eb="18">
      <t>ダイ</t>
    </rPh>
    <rPh sb="19" eb="20">
      <t>コウ</t>
    </rPh>
    <rPh sb="20" eb="21">
      <t>ダイ</t>
    </rPh>
    <rPh sb="22" eb="23">
      <t>ゴウ</t>
    </rPh>
    <rPh sb="24" eb="25">
      <t>モト</t>
    </rPh>
    <rPh sb="27" eb="29">
      <t>ケンサ</t>
    </rPh>
    <rPh sb="30" eb="32">
      <t>ジッシ</t>
    </rPh>
    <rPh sb="34" eb="36">
      <t>ドウブツ</t>
    </rPh>
    <phoneticPr fontId="5"/>
  </si>
  <si>
    <t>加熱処理
その他の偶蹄類肉</t>
  </si>
  <si>
    <t>加熱処理その他
の家きん臓器</t>
  </si>
  <si>
    <t>骨類</t>
    <phoneticPr fontId="5"/>
  </si>
  <si>
    <t>-</t>
    <phoneticPr fontId="5"/>
  </si>
  <si>
    <t>-</t>
  </si>
  <si>
    <t>骨</t>
  </si>
  <si>
    <t>動物の輸出入検疫速報（令和７年６月分）</t>
    <rPh sb="0" eb="2">
      <t>ドウブツ</t>
    </rPh>
    <rPh sb="3" eb="6">
      <t>ユシュツニュウ</t>
    </rPh>
    <rPh sb="6" eb="8">
      <t>ケンエキ</t>
    </rPh>
    <rPh sb="8" eb="10">
      <t>ソクホウ</t>
    </rPh>
    <rPh sb="11" eb="12">
      <t>レイ</t>
    </rPh>
    <rPh sb="12" eb="13">
      <t>ワ</t>
    </rPh>
    <phoneticPr fontId="5"/>
  </si>
  <si>
    <t>　輸出畜産物検疫数量速報（令和７年６月分）　</t>
    <phoneticPr fontId="5"/>
  </si>
  <si>
    <t>種類</t>
  </si>
  <si>
    <t>B3</t>
    <phoneticPr fontId="5"/>
  </si>
  <si>
    <t>L2</t>
    <phoneticPr fontId="5"/>
  </si>
  <si>
    <t>C3</t>
    <phoneticPr fontId="5"/>
  </si>
  <si>
    <t>L3</t>
  </si>
  <si>
    <t>鹿肉</t>
    <rPh sb="1" eb="2">
      <t>ニク</t>
    </rPh>
    <phoneticPr fontId="5"/>
  </si>
  <si>
    <t>D3</t>
    <phoneticPr fontId="5"/>
  </si>
  <si>
    <t>L4</t>
  </si>
  <si>
    <t>E3</t>
    <phoneticPr fontId="5"/>
  </si>
  <si>
    <t>L5</t>
  </si>
  <si>
    <t>L6</t>
  </si>
  <si>
    <t>加熱処理骨粉</t>
    <phoneticPr fontId="5"/>
  </si>
  <si>
    <t>L7</t>
  </si>
  <si>
    <t>H3</t>
    <phoneticPr fontId="5"/>
  </si>
  <si>
    <t>L8</t>
  </si>
  <si>
    <t>B5</t>
  </si>
  <si>
    <t>L9</t>
  </si>
  <si>
    <r>
      <t>B</t>
    </r>
    <r>
      <rPr>
        <sz val="11"/>
        <rFont val="ＭＳ Ｐゴシック"/>
        <family val="3"/>
        <charset val="128"/>
      </rPr>
      <t>5</t>
    </r>
    <phoneticPr fontId="5"/>
  </si>
  <si>
    <t>L10</t>
  </si>
  <si>
    <t>C5</t>
    <phoneticPr fontId="5"/>
  </si>
  <si>
    <t>L11</t>
  </si>
  <si>
    <t>牛臓器</t>
    <rPh sb="1" eb="3">
      <t>ゾウキ</t>
    </rPh>
    <phoneticPr fontId="5"/>
  </si>
  <si>
    <t>豚臓器</t>
    <rPh sb="1" eb="3">
      <t>ゾウキ</t>
    </rPh>
    <phoneticPr fontId="5"/>
  </si>
  <si>
    <t>その他の偶蹄類
の臓器</t>
    <rPh sb="9" eb="11">
      <t>ゾウキ</t>
    </rPh>
    <phoneticPr fontId="5"/>
  </si>
  <si>
    <t>加熱処理
牛の臓器</t>
    <rPh sb="7" eb="9">
      <t>ゾウキ</t>
    </rPh>
    <phoneticPr fontId="5"/>
  </si>
  <si>
    <t>加熱処理
豚の臓器</t>
    <rPh sb="7" eb="9">
      <t>ゾウキ</t>
    </rPh>
    <phoneticPr fontId="5"/>
  </si>
  <si>
    <t>加熱処理その他の
偶蹄類の臓器</t>
    <rPh sb="13" eb="15">
      <t>ゾウキ</t>
    </rPh>
    <phoneticPr fontId="5"/>
  </si>
  <si>
    <r>
      <t>D</t>
    </r>
    <r>
      <rPr>
        <sz val="11"/>
        <rFont val="ＭＳ Ｐゴシック"/>
        <family val="3"/>
        <charset val="128"/>
      </rPr>
      <t>5</t>
    </r>
    <phoneticPr fontId="5"/>
  </si>
  <si>
    <t>L12</t>
  </si>
  <si>
    <t>E5</t>
    <phoneticPr fontId="5"/>
  </si>
  <si>
    <t>L13</t>
  </si>
  <si>
    <t>加熱処理
家きん臓器・消化管等</t>
    <rPh sb="11" eb="14">
      <t>ショウカカン</t>
    </rPh>
    <rPh sb="14" eb="15">
      <t>トウ</t>
    </rPh>
    <phoneticPr fontId="5"/>
  </si>
  <si>
    <t>F5</t>
    <phoneticPr fontId="5"/>
  </si>
  <si>
    <t>その他の偶蹄類の肉</t>
  </si>
  <si>
    <t>G5</t>
  </si>
  <si>
    <t>L14</t>
  </si>
  <si>
    <t>加熱処理肉牛</t>
  </si>
  <si>
    <t>B7</t>
  </si>
  <si>
    <t>L15</t>
  </si>
  <si>
    <t>加熱処理肉豚</t>
  </si>
  <si>
    <t>C7</t>
  </si>
  <si>
    <t>L16</t>
  </si>
  <si>
    <t>食用殻付卵</t>
    <rPh sb="0" eb="1">
      <t>ショク</t>
    </rPh>
    <rPh sb="1" eb="2">
      <t>ヨウ</t>
    </rPh>
    <phoneticPr fontId="5"/>
  </si>
  <si>
    <t>加熱処理肉その他偶蹄類</t>
  </si>
  <si>
    <t>D7</t>
  </si>
  <si>
    <t>加熱処理肉その他偶蹄類</t>
    <phoneticPr fontId="5"/>
  </si>
  <si>
    <t>L17</t>
  </si>
  <si>
    <t>E7</t>
  </si>
  <si>
    <t>L18</t>
  </si>
  <si>
    <t>鹿皮</t>
    <rPh sb="1" eb="2">
      <t>カワ</t>
    </rPh>
    <phoneticPr fontId="5"/>
  </si>
  <si>
    <t>F7</t>
  </si>
  <si>
    <t>L19</t>
  </si>
  <si>
    <t>G7</t>
  </si>
  <si>
    <t>L20</t>
  </si>
  <si>
    <t>加熱処理ソーセージ</t>
  </si>
  <si>
    <t>H7</t>
  </si>
  <si>
    <t>L21</t>
  </si>
  <si>
    <t>B9</t>
  </si>
  <si>
    <t>L22</t>
  </si>
  <si>
    <t>鹿毛</t>
    <rPh sb="1" eb="2">
      <t>ケ</t>
    </rPh>
    <phoneticPr fontId="5"/>
  </si>
  <si>
    <t>加熱処理ベーコン</t>
  </si>
  <si>
    <t>C9</t>
  </si>
  <si>
    <t>L23</t>
  </si>
  <si>
    <t>D9</t>
  </si>
  <si>
    <t>L24</t>
  </si>
  <si>
    <t>E9</t>
  </si>
  <si>
    <t>L25</t>
    <phoneticPr fontId="5"/>
  </si>
  <si>
    <t>F9</t>
  </si>
  <si>
    <t>L26</t>
    <phoneticPr fontId="5"/>
  </si>
  <si>
    <t>チーズ</t>
    <phoneticPr fontId="5"/>
  </si>
  <si>
    <t>バター</t>
    <phoneticPr fontId="5"/>
  </si>
  <si>
    <t>偶蹄類動物の
飼料用乳製品</t>
    <rPh sb="0" eb="3">
      <t>グウテイルイ</t>
    </rPh>
    <rPh sb="3" eb="5">
      <t>ドウブツ</t>
    </rPh>
    <rPh sb="7" eb="10">
      <t>シリョウヨウ</t>
    </rPh>
    <rPh sb="10" eb="13">
      <t>ニュウセイヒン</t>
    </rPh>
    <phoneticPr fontId="5"/>
  </si>
  <si>
    <t>その他の
乳製品</t>
    <rPh sb="5" eb="8">
      <t>ニュウセイヒン</t>
    </rPh>
    <phoneticPr fontId="5"/>
  </si>
  <si>
    <t>計</t>
    <phoneticPr fontId="5"/>
  </si>
  <si>
    <t>肉粉</t>
    <rPh sb="0" eb="1">
      <t>ニク</t>
    </rPh>
    <rPh sb="1" eb="2">
      <t>フン</t>
    </rPh>
    <phoneticPr fontId="5"/>
  </si>
  <si>
    <t>加熱処理肉（家きん）</t>
  </si>
  <si>
    <t>G9</t>
  </si>
  <si>
    <t>L27</t>
  </si>
  <si>
    <t>H9</t>
  </si>
  <si>
    <t>その他の肉（非加熱）</t>
  </si>
  <si>
    <t>L28</t>
  </si>
  <si>
    <t>B11</t>
  </si>
  <si>
    <t>その他の肉（加熱処理肉）</t>
    <phoneticPr fontId="5"/>
  </si>
  <si>
    <t>L29</t>
  </si>
  <si>
    <t>その他の肉（加熱処理肉）</t>
  </si>
  <si>
    <t>C11</t>
  </si>
  <si>
    <t>L30</t>
  </si>
  <si>
    <t>その他の肉（加熱処理肉）(家きん肉)</t>
  </si>
  <si>
    <t>D11</t>
  </si>
  <si>
    <t>加熱処理ハム（家きん）</t>
  </si>
  <si>
    <t>L31</t>
  </si>
  <si>
    <t>偶蹄類の臓器牛</t>
  </si>
  <si>
    <t>E11</t>
  </si>
  <si>
    <t>加熱処理ソーセージ（家きん）</t>
  </si>
  <si>
    <t>L32</t>
  </si>
  <si>
    <t>総計</t>
    <rPh sb="0" eb="2">
      <t>ソウケイ</t>
    </rPh>
    <phoneticPr fontId="5"/>
  </si>
  <si>
    <t>偶蹄類の臓器豚</t>
  </si>
  <si>
    <t>F11</t>
  </si>
  <si>
    <t>加熱処理ベーコン（家きん）</t>
  </si>
  <si>
    <t>L33</t>
  </si>
  <si>
    <t>偶蹄類の臓器その他の偶蹄類</t>
  </si>
  <si>
    <t>G11</t>
  </si>
  <si>
    <t>その他の肉（加熱処理肉）（家きん）</t>
  </si>
  <si>
    <t>L34</t>
  </si>
  <si>
    <t>加熱処理臓器牛</t>
  </si>
  <si>
    <r>
      <t>B</t>
    </r>
    <r>
      <rPr>
        <sz val="11"/>
        <rFont val="ＭＳ Ｐゴシック"/>
        <family val="3"/>
        <charset val="128"/>
      </rPr>
      <t>15</t>
    </r>
    <phoneticPr fontId="5"/>
  </si>
  <si>
    <t>L35</t>
  </si>
  <si>
    <t>加熱処理臓器豚</t>
  </si>
  <si>
    <t>C15</t>
    <phoneticPr fontId="5"/>
  </si>
  <si>
    <t>L36</t>
  </si>
  <si>
    <t>加熱処理臓器その他の偶蹄類</t>
  </si>
  <si>
    <r>
      <t>D</t>
    </r>
    <r>
      <rPr>
        <sz val="11"/>
        <rFont val="ＭＳ Ｐゴシック"/>
        <family val="3"/>
        <charset val="128"/>
      </rPr>
      <t>15</t>
    </r>
    <phoneticPr fontId="5"/>
  </si>
  <si>
    <t>L37</t>
  </si>
  <si>
    <t>偶蹄類以外の臓器</t>
  </si>
  <si>
    <r>
      <t>E</t>
    </r>
    <r>
      <rPr>
        <sz val="11"/>
        <rFont val="ＭＳ Ｐゴシック"/>
        <family val="3"/>
        <charset val="128"/>
      </rPr>
      <t>15</t>
    </r>
    <phoneticPr fontId="5"/>
  </si>
  <si>
    <t>L38</t>
  </si>
  <si>
    <t>加熱処理臓器（家きん）</t>
  </si>
  <si>
    <r>
      <t>F</t>
    </r>
    <r>
      <rPr>
        <sz val="11"/>
        <rFont val="ＭＳ Ｐゴシック"/>
        <family val="3"/>
        <charset val="128"/>
      </rPr>
      <t>15</t>
    </r>
    <phoneticPr fontId="5"/>
  </si>
  <si>
    <t>L39</t>
  </si>
  <si>
    <t>G15</t>
    <phoneticPr fontId="5"/>
  </si>
  <si>
    <t>加熱処理その他の偶蹄類</t>
    <phoneticPr fontId="5"/>
  </si>
  <si>
    <t>L40</t>
  </si>
  <si>
    <t>加熱処理消化管等（家きん）</t>
  </si>
  <si>
    <r>
      <t>H</t>
    </r>
    <r>
      <rPr>
        <sz val="11"/>
        <rFont val="ＭＳ Ｐゴシック"/>
        <family val="3"/>
        <charset val="128"/>
      </rPr>
      <t>15</t>
    </r>
    <phoneticPr fontId="5"/>
  </si>
  <si>
    <t>偶蹄類以外の臓器</t>
    <phoneticPr fontId="5"/>
  </si>
  <si>
    <t>L41</t>
  </si>
  <si>
    <t>加熱処理消化管等</t>
  </si>
  <si>
    <t>B17</t>
  </si>
  <si>
    <t>L42</t>
  </si>
  <si>
    <t>C17</t>
  </si>
  <si>
    <t>L43</t>
  </si>
  <si>
    <t>D17</t>
  </si>
  <si>
    <t>L44</t>
  </si>
  <si>
    <t>その他の臓器（非加熱）</t>
  </si>
  <si>
    <t>E17</t>
  </si>
  <si>
    <t>L45</t>
  </si>
  <si>
    <t>その他の臓器（加熱処理）</t>
  </si>
  <si>
    <t>F17</t>
  </si>
  <si>
    <t>L46</t>
  </si>
  <si>
    <t>その他の臓器（加熱処理）（家きん）</t>
  </si>
  <si>
    <t>G17</t>
  </si>
  <si>
    <t>その他の臓器（加熱処理）</t>
    <phoneticPr fontId="5"/>
  </si>
  <si>
    <t>L47</t>
  </si>
  <si>
    <t>H17</t>
  </si>
  <si>
    <t>L48</t>
  </si>
  <si>
    <t>B19</t>
  </si>
  <si>
    <t>L49</t>
  </si>
  <si>
    <t>C19</t>
  </si>
  <si>
    <t>L50</t>
  </si>
  <si>
    <r>
      <t>B</t>
    </r>
    <r>
      <rPr>
        <sz val="11"/>
        <rFont val="ＭＳ Ｐゴシック"/>
        <family val="3"/>
        <charset val="128"/>
      </rPr>
      <t>21</t>
    </r>
    <phoneticPr fontId="5"/>
  </si>
  <si>
    <t>L51</t>
  </si>
  <si>
    <r>
      <t>C</t>
    </r>
    <r>
      <rPr>
        <sz val="11"/>
        <rFont val="ＭＳ Ｐゴシック"/>
        <family val="3"/>
        <charset val="128"/>
      </rPr>
      <t>21</t>
    </r>
    <phoneticPr fontId="5"/>
  </si>
  <si>
    <t>L52</t>
  </si>
  <si>
    <r>
      <t>D</t>
    </r>
    <r>
      <rPr>
        <sz val="11"/>
        <rFont val="ＭＳ Ｐゴシック"/>
        <family val="3"/>
        <charset val="128"/>
      </rPr>
      <t>21</t>
    </r>
    <phoneticPr fontId="5"/>
  </si>
  <si>
    <t>L53</t>
  </si>
  <si>
    <t>B23</t>
  </si>
  <si>
    <t>L54</t>
  </si>
  <si>
    <t>C23</t>
  </si>
  <si>
    <t>L55</t>
  </si>
  <si>
    <t>その他の偶蹄類の皮</t>
  </si>
  <si>
    <t>D23</t>
  </si>
  <si>
    <t>L56</t>
  </si>
  <si>
    <t>E23</t>
  </si>
  <si>
    <t>L57</t>
  </si>
  <si>
    <t>F23</t>
  </si>
  <si>
    <t>G23</t>
  </si>
  <si>
    <t>L58</t>
  </si>
  <si>
    <t>H23</t>
  </si>
  <si>
    <t>L59</t>
  </si>
  <si>
    <t>B25</t>
    <phoneticPr fontId="5"/>
  </si>
  <si>
    <t>L60</t>
  </si>
  <si>
    <t>C25</t>
  </si>
  <si>
    <t>L61</t>
  </si>
  <si>
    <t>D25</t>
  </si>
  <si>
    <t>L62</t>
  </si>
  <si>
    <t>B27</t>
  </si>
  <si>
    <t>L63</t>
  </si>
  <si>
    <t>C27</t>
  </si>
  <si>
    <t>L64</t>
  </si>
  <si>
    <t>その他の偶蹄類の毛</t>
  </si>
  <si>
    <t>D27</t>
  </si>
  <si>
    <t>L65</t>
  </si>
  <si>
    <t>E27</t>
  </si>
  <si>
    <t>L66</t>
  </si>
  <si>
    <t>F27</t>
  </si>
  <si>
    <t>G27</t>
  </si>
  <si>
    <t>H27</t>
  </si>
  <si>
    <t>E5</t>
  </si>
  <si>
    <t>F5</t>
  </si>
  <si>
    <t>その他のミール類</t>
  </si>
  <si>
    <t>C5</t>
  </si>
  <si>
    <t>精液</t>
  </si>
  <si>
    <t>D5</t>
  </si>
  <si>
    <t>受精卵</t>
  </si>
  <si>
    <t>未受精卵</t>
  </si>
  <si>
    <t>未受精卵
（個）</t>
  </si>
  <si>
    <t>その他の畜産物</t>
  </si>
  <si>
    <t>稲わら・その他</t>
  </si>
  <si>
    <t>偶蹄類動物の飼料用乳製品</t>
    <phoneticPr fontId="5"/>
  </si>
  <si>
    <t>その他の乳製品</t>
    <rPh sb="2" eb="3">
      <t>タ</t>
    </rPh>
    <rPh sb="4" eb="7">
      <t>ニュウセイヒン</t>
    </rPh>
    <phoneticPr fontId="5"/>
  </si>
  <si>
    <r>
      <t>B</t>
    </r>
    <r>
      <rPr>
        <sz val="11"/>
        <rFont val="ＭＳ Ｐゴシック"/>
        <family val="3"/>
        <charset val="128"/>
      </rPr>
      <t>29</t>
    </r>
    <phoneticPr fontId="5"/>
  </si>
  <si>
    <r>
      <t>C</t>
    </r>
    <r>
      <rPr>
        <sz val="11"/>
        <rFont val="ＭＳ Ｐゴシック"/>
        <family val="3"/>
        <charset val="128"/>
      </rPr>
      <t>29</t>
    </r>
    <phoneticPr fontId="5"/>
  </si>
  <si>
    <r>
      <t>D</t>
    </r>
    <r>
      <rPr>
        <sz val="11"/>
        <rFont val="ＭＳ Ｐゴシック"/>
        <family val="3"/>
        <charset val="128"/>
      </rPr>
      <t>29</t>
    </r>
    <phoneticPr fontId="5"/>
  </si>
  <si>
    <r>
      <t>E</t>
    </r>
    <r>
      <rPr>
        <sz val="11"/>
        <rFont val="ＭＳ Ｐゴシック"/>
        <family val="3"/>
        <charset val="128"/>
      </rPr>
      <t>29</t>
    </r>
    <phoneticPr fontId="5"/>
  </si>
  <si>
    <t>B3</t>
  </si>
  <si>
    <t>L2</t>
  </si>
  <si>
    <t>C3</t>
  </si>
  <si>
    <t>その他の骨</t>
    <phoneticPr fontId="5"/>
  </si>
  <si>
    <t>D3</t>
  </si>
  <si>
    <t>E3</t>
  </si>
  <si>
    <t>ハム</t>
    <phoneticPr fontId="5"/>
  </si>
  <si>
    <t>F3</t>
  </si>
  <si>
    <t>G3</t>
  </si>
  <si>
    <t>馬肉</t>
    <rPh sb="0" eb="2">
      <t>バニク</t>
    </rPh>
    <phoneticPr fontId="5"/>
  </si>
  <si>
    <t>うさぎ肉</t>
    <phoneticPr fontId="5"/>
  </si>
  <si>
    <t>犬肉</t>
    <phoneticPr fontId="5"/>
  </si>
  <si>
    <t>その他の肉</t>
    <phoneticPr fontId="5"/>
  </si>
  <si>
    <t>H3</t>
  </si>
  <si>
    <t>偶蹄類以外の
臓器</t>
    <phoneticPr fontId="5"/>
  </si>
  <si>
    <t>消化管等</t>
    <phoneticPr fontId="5"/>
  </si>
  <si>
    <t>ケーシング</t>
    <phoneticPr fontId="5"/>
  </si>
  <si>
    <t>脂肪</t>
    <phoneticPr fontId="5"/>
  </si>
  <si>
    <t>非加熱
その他の臓器</t>
    <phoneticPr fontId="5"/>
  </si>
  <si>
    <t xml:space="preserve">  </t>
    <phoneticPr fontId="5"/>
  </si>
  <si>
    <t>加熱処理その他の偶蹄類肉</t>
  </si>
  <si>
    <t>うさぎ皮</t>
    <phoneticPr fontId="5"/>
  </si>
  <si>
    <t>うさぎ毛</t>
    <phoneticPr fontId="5"/>
  </si>
  <si>
    <t>皮粉・羽毛粉</t>
    <rPh sb="0" eb="1">
      <t>カワ</t>
    </rPh>
    <rPh sb="1" eb="2">
      <t>コナ</t>
    </rPh>
    <phoneticPr fontId="5"/>
  </si>
  <si>
    <t>L25</t>
  </si>
  <si>
    <t>L26</t>
  </si>
  <si>
    <t>ふん・尿</t>
    <phoneticPr fontId="5"/>
  </si>
  <si>
    <t>加熱処理その他の肉</t>
  </si>
  <si>
    <t>家きん加熱処理肉</t>
  </si>
  <si>
    <t>家きん加熱処理ハム</t>
  </si>
  <si>
    <t>家きん加熱処理ソーセージ</t>
  </si>
  <si>
    <t>家きん加熱処理ベーコン</t>
  </si>
  <si>
    <t>牛</t>
  </si>
  <si>
    <t>B15</t>
  </si>
  <si>
    <t>豚</t>
  </si>
  <si>
    <t>C15</t>
  </si>
  <si>
    <t>その他の偶蹄類</t>
  </si>
  <si>
    <t>D15</t>
  </si>
  <si>
    <t>加熱処理牛</t>
  </si>
  <si>
    <t>E15</t>
  </si>
  <si>
    <t>加熱処理豚</t>
  </si>
  <si>
    <t>F15</t>
  </si>
  <si>
    <t>加熱処理
その他の偶蹄類</t>
  </si>
  <si>
    <t>G15</t>
  </si>
  <si>
    <t>加熱処理その他の偶蹄類</t>
  </si>
  <si>
    <t>H15</t>
  </si>
  <si>
    <t>加熱処理
家きん臓器</t>
  </si>
  <si>
    <t>加熱処理
家きん消化管</t>
  </si>
  <si>
    <t>加熱処理その他の家きん臓器</t>
  </si>
  <si>
    <t>B21</t>
  </si>
  <si>
    <t>C21</t>
  </si>
  <si>
    <t>D21</t>
  </si>
  <si>
    <t>B25</t>
  </si>
  <si>
    <t>羽毛粉</t>
  </si>
  <si>
    <t>皮粉・羽毛粉</t>
    <phoneticPr fontId="5"/>
  </si>
  <si>
    <t>その他の
ミール類</t>
  </si>
  <si>
    <t>血清</t>
  </si>
  <si>
    <r>
      <t>B</t>
    </r>
    <r>
      <rPr>
        <sz val="11"/>
        <rFont val="ＭＳ Ｐゴシック"/>
        <family val="3"/>
        <charset val="128"/>
      </rPr>
      <t>27</t>
    </r>
    <phoneticPr fontId="5"/>
  </si>
  <si>
    <r>
      <t>C</t>
    </r>
    <r>
      <rPr>
        <sz val="11"/>
        <rFont val="ＭＳ Ｐゴシック"/>
        <family val="3"/>
        <charset val="128"/>
      </rPr>
      <t>27</t>
    </r>
    <phoneticPr fontId="5"/>
  </si>
  <si>
    <r>
      <t>D</t>
    </r>
    <r>
      <rPr>
        <sz val="11"/>
        <rFont val="ＭＳ Ｐゴシック"/>
        <family val="3"/>
        <charset val="128"/>
      </rPr>
      <t>27</t>
    </r>
    <phoneticPr fontId="5"/>
  </si>
  <si>
    <r>
      <t>E</t>
    </r>
    <r>
      <rPr>
        <sz val="11"/>
        <rFont val="ＭＳ Ｐゴシック"/>
        <family val="3"/>
        <charset val="128"/>
      </rPr>
      <t>27</t>
    </r>
    <phoneticPr fontId="5"/>
  </si>
  <si>
    <t>　輸入畜産物検疫数量速報（令和７年６月分）　</t>
    <rPh sb="1" eb="3">
      <t>ユニュウ</t>
    </rPh>
    <rPh sb="3" eb="6">
      <t>チクサンブツ</t>
    </rPh>
    <rPh sb="6" eb="8">
      <t>ケンエキ</t>
    </rPh>
    <rPh sb="8" eb="10">
      <t>スウリョウ</t>
    </rPh>
    <rPh sb="10" eb="12">
      <t>ソクホウ</t>
    </rPh>
    <phoneticPr fontId="14"/>
  </si>
  <si>
    <t>その他の
偶蹄類の臓器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</si>
</sst>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25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name val="明朝"/>
      <family val="3"/>
      <charset val="128"/>
    </font>
    <font>
      <b/>
      <sz val="14"/>
      <name val="明朝"/>
      <family val="3"/>
      <charset val="128"/>
    </font>
    <font>
      <b/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name val="明朝"/>
      <family val="1"/>
      <charset val="128"/>
    </font>
    <font>
      <sz val="14"/>
      <name val="ＭＳ Ｐゴシック"/>
      <family val="3"/>
      <charset val="128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14"/>
      <name val="明朝"/>
      <family val="1"/>
      <charset val="128"/>
    </font>
    <font>
      <sz val="6"/>
      <name val="明朝"/>
      <family val="3"/>
      <charset val="128"/>
    </font>
    <font>
      <b/>
      <sz val="12"/>
      <name val="明朝"/>
      <family val="3"/>
      <charset val="128"/>
    </font>
    <font>
      <b/>
      <sz val="12"/>
      <name val="ＭＳ ゴシック"/>
      <family val="3"/>
      <charset val="128"/>
    </font>
    <font>
      <b/>
      <sz val="11"/>
      <name val="明朝"/>
      <family val="3"/>
      <charset val="128"/>
    </font>
    <font>
      <sz val="11"/>
      <color indexed="8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sz val="10"/>
      <name val="ＭＳ Ｐゴシック"/>
      <family val="3"/>
      <charset val="128"/>
    </font>
    <font>
      <sz val="11"/>
      <color indexed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</borders>
  <cellStyleXfs count="32">
    <xf numFmtId="0" fontId="0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0" fontId="2" fillId="0" borderId="0"/>
    <xf numFmtId="38" fontId="21" fillId="0" borderId="0" applyFont="0" applyFill="0" applyBorder="0" applyAlignment="0" applyProtection="0">
      <alignment vertical="center"/>
    </xf>
    <xf numFmtId="0" fontId="21" fillId="0" borderId="0"/>
    <xf numFmtId="0" fontId="21" fillId="0" borderId="0">
      <alignment vertical="center"/>
    </xf>
    <xf numFmtId="0" fontId="6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/>
    <xf numFmtId="0" fontId="1" fillId="0" borderId="0">
      <alignment vertical="center"/>
    </xf>
    <xf numFmtId="0" fontId="23" fillId="0" borderId="0"/>
    <xf numFmtId="0" fontId="6" fillId="0" borderId="0"/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2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/>
  </cellStyleXfs>
  <cellXfs count="226">
    <xf numFmtId="0" fontId="0" fillId="0" borderId="0" xfId="0">
      <alignment vertical="center"/>
    </xf>
    <xf numFmtId="176" fontId="3" fillId="0" borderId="0" xfId="2" applyNumberFormat="1" applyFont="1" applyAlignment="1">
      <alignment vertical="center" wrapText="1"/>
    </xf>
    <xf numFmtId="0" fontId="6" fillId="0" borderId="0" xfId="0" applyFont="1" applyAlignment="1">
      <alignment horizontal="left" vertical="center"/>
    </xf>
    <xf numFmtId="176" fontId="7" fillId="0" borderId="3" xfId="2" applyNumberFormat="1" applyFont="1" applyBorder="1" applyAlignment="1">
      <alignment horizontal="center" vertical="center" wrapText="1"/>
    </xf>
    <xf numFmtId="176" fontId="7" fillId="0" borderId="4" xfId="2" applyNumberFormat="1" applyFont="1" applyBorder="1" applyAlignment="1">
      <alignment horizontal="center" vertical="center" wrapText="1"/>
    </xf>
    <xf numFmtId="176" fontId="7" fillId="0" borderId="5" xfId="2" applyNumberFormat="1" applyFont="1" applyBorder="1" applyAlignment="1">
      <alignment horizontal="center" vertical="center" wrapText="1"/>
    </xf>
    <xf numFmtId="176" fontId="8" fillId="0" borderId="0" xfId="0" applyNumberFormat="1" applyFont="1" applyProtection="1">
      <alignment vertical="center"/>
      <protection locked="0"/>
    </xf>
    <xf numFmtId="176" fontId="9" fillId="0" borderId="0" xfId="2" applyNumberFormat="1" applyFont="1" applyAlignment="1">
      <alignment horizontal="center" vertical="center" wrapText="1"/>
    </xf>
    <xf numFmtId="176" fontId="10" fillId="0" borderId="7" xfId="0" applyNumberFormat="1" applyFont="1" applyBorder="1" applyAlignment="1">
      <alignment horizontal="center" vertical="center"/>
    </xf>
    <xf numFmtId="176" fontId="10" fillId="0" borderId="8" xfId="0" applyNumberFormat="1" applyFont="1" applyBorder="1" applyAlignment="1">
      <alignment horizontal="center" vertical="center"/>
    </xf>
    <xf numFmtId="176" fontId="10" fillId="0" borderId="9" xfId="0" applyNumberFormat="1" applyFont="1" applyBorder="1" applyAlignment="1">
      <alignment horizontal="center" vertical="center"/>
    </xf>
    <xf numFmtId="176" fontId="10" fillId="0" borderId="8" xfId="0" quotePrefix="1" applyNumberFormat="1" applyFont="1" applyBorder="1" applyAlignment="1">
      <alignment horizontal="center" vertical="center"/>
    </xf>
    <xf numFmtId="176" fontId="10" fillId="0" borderId="10" xfId="0" applyNumberFormat="1" applyFont="1" applyBorder="1" applyAlignment="1">
      <alignment horizontal="center" vertical="center"/>
    </xf>
    <xf numFmtId="176" fontId="8" fillId="0" borderId="0" xfId="2" applyNumberFormat="1" applyFont="1" applyAlignment="1">
      <alignment horizontal="center" vertical="center" wrapText="1"/>
    </xf>
    <xf numFmtId="176" fontId="7" fillId="0" borderId="11" xfId="2" applyNumberFormat="1" applyFont="1" applyBorder="1" applyAlignment="1">
      <alignment horizontal="center" vertical="center" wrapText="1"/>
    </xf>
    <xf numFmtId="176" fontId="11" fillId="0" borderId="12" xfId="2" applyNumberFormat="1" applyFont="1" applyBorder="1" applyAlignment="1">
      <alignment horizontal="center" vertical="center" wrapText="1"/>
    </xf>
    <xf numFmtId="176" fontId="11" fillId="0" borderId="12" xfId="1" applyNumberFormat="1" applyFont="1" applyBorder="1" applyAlignment="1">
      <alignment horizontal="center" vertical="center"/>
    </xf>
    <xf numFmtId="176" fontId="11" fillId="0" borderId="12" xfId="1" applyNumberFormat="1" applyFont="1" applyBorder="1" applyAlignment="1">
      <alignment horizontal="center" vertical="center" wrapText="1"/>
    </xf>
    <xf numFmtId="176" fontId="11" fillId="0" borderId="13" xfId="1" applyNumberFormat="1" applyFont="1" applyBorder="1" applyAlignment="1">
      <alignment horizontal="center" vertical="center" wrapText="1"/>
    </xf>
    <xf numFmtId="176" fontId="7" fillId="0" borderId="14" xfId="2" applyNumberFormat="1" applyFont="1" applyBorder="1" applyAlignment="1">
      <alignment horizontal="center" vertical="center" wrapText="1"/>
    </xf>
    <xf numFmtId="176" fontId="11" fillId="0" borderId="0" xfId="1" applyNumberFormat="1" applyFont="1" applyBorder="1" applyAlignment="1">
      <alignment horizontal="center" vertical="center" wrapText="1"/>
    </xf>
    <xf numFmtId="176" fontId="10" fillId="0" borderId="15" xfId="1" applyNumberFormat="1" applyFont="1" applyBorder="1" applyAlignment="1">
      <alignment horizontal="center" vertical="center" wrapText="1"/>
    </xf>
    <xf numFmtId="176" fontId="10" fillId="0" borderId="16" xfId="2" applyNumberFormat="1" applyFont="1" applyBorder="1" applyAlignment="1">
      <alignment horizontal="center" vertical="center" wrapText="1"/>
    </xf>
    <xf numFmtId="176" fontId="10" fillId="0" borderId="16" xfId="1" applyNumberFormat="1" applyFont="1" applyBorder="1" applyAlignment="1">
      <alignment horizontal="center" vertical="center"/>
    </xf>
    <xf numFmtId="176" fontId="10" fillId="0" borderId="16" xfId="1" applyNumberFormat="1" applyFont="1" applyBorder="1" applyAlignment="1">
      <alignment horizontal="center" vertical="center" wrapText="1"/>
    </xf>
    <xf numFmtId="176" fontId="10" fillId="0" borderId="17" xfId="1" applyNumberFormat="1" applyFont="1" applyBorder="1" applyAlignment="1">
      <alignment horizontal="center" vertical="center" wrapText="1"/>
    </xf>
    <xf numFmtId="176" fontId="4" fillId="0" borderId="18" xfId="1" applyNumberFormat="1" applyFont="1" applyBorder="1" applyAlignment="1">
      <alignment horizontal="center" vertical="center" wrapText="1"/>
    </xf>
    <xf numFmtId="176" fontId="8" fillId="0" borderId="6" xfId="1" applyNumberFormat="1" applyFont="1" applyBorder="1" applyAlignment="1">
      <alignment horizontal="center" vertical="center" wrapText="1"/>
    </xf>
    <xf numFmtId="176" fontId="7" fillId="0" borderId="8" xfId="2" applyNumberFormat="1" applyFont="1" applyBorder="1" applyAlignment="1">
      <alignment horizontal="center" vertical="center" wrapText="1"/>
    </xf>
    <xf numFmtId="176" fontId="7" fillId="0" borderId="12" xfId="2" applyNumberFormat="1" applyFont="1" applyBorder="1" applyAlignment="1">
      <alignment horizontal="center" vertical="center" wrapText="1"/>
    </xf>
    <xf numFmtId="176" fontId="7" fillId="0" borderId="20" xfId="2" applyNumberFormat="1" applyFont="1" applyBorder="1" applyAlignment="1">
      <alignment horizontal="center" vertical="center" wrapText="1"/>
    </xf>
    <xf numFmtId="176" fontId="10" fillId="0" borderId="7" xfId="0" quotePrefix="1" applyNumberFormat="1" applyFont="1" applyBorder="1" applyAlignment="1">
      <alignment horizontal="center" vertical="center"/>
    </xf>
    <xf numFmtId="176" fontId="10" fillId="0" borderId="21" xfId="0" applyNumberFormat="1" applyFont="1" applyBorder="1" applyAlignment="1">
      <alignment horizontal="center" vertical="center"/>
    </xf>
    <xf numFmtId="176" fontId="9" fillId="0" borderId="22" xfId="2" applyNumberFormat="1" applyFont="1" applyBorder="1" applyAlignment="1">
      <alignment horizontal="center" vertical="center" wrapText="1"/>
    </xf>
    <xf numFmtId="176" fontId="9" fillId="0" borderId="8" xfId="2" applyNumberFormat="1" applyFont="1" applyBorder="1" applyAlignment="1">
      <alignment horizontal="center" vertical="center" wrapText="1"/>
    </xf>
    <xf numFmtId="176" fontId="9" fillId="0" borderId="21" xfId="2" applyNumberFormat="1" applyFont="1" applyBorder="1" applyAlignment="1">
      <alignment horizontal="center" vertical="center" wrapText="1"/>
    </xf>
    <xf numFmtId="176" fontId="9" fillId="0" borderId="9" xfId="2" applyNumberFormat="1" applyFont="1" applyBorder="1" applyAlignment="1">
      <alignment horizontal="center" vertical="center" wrapText="1"/>
    </xf>
    <xf numFmtId="176" fontId="10" fillId="0" borderId="20" xfId="0" applyNumberFormat="1" applyFont="1" applyBorder="1" applyAlignment="1">
      <alignment horizontal="center" vertical="center"/>
    </xf>
    <xf numFmtId="176" fontId="10" fillId="0" borderId="24" xfId="0" applyNumberFormat="1" applyFont="1" applyBorder="1" applyAlignment="1">
      <alignment horizontal="center" vertical="center"/>
    </xf>
    <xf numFmtId="176" fontId="10" fillId="0" borderId="25" xfId="0" applyNumberFormat="1" applyFont="1" applyBorder="1" applyAlignment="1">
      <alignment horizontal="center" vertical="center"/>
    </xf>
    <xf numFmtId="176" fontId="4" fillId="0" borderId="23" xfId="1" applyNumberFormat="1" applyFont="1" applyBorder="1" applyAlignment="1">
      <alignment horizontal="center" vertical="center" wrapText="1"/>
    </xf>
    <xf numFmtId="176" fontId="7" fillId="0" borderId="26" xfId="2" applyNumberFormat="1" applyFont="1" applyBorder="1" applyAlignment="1">
      <alignment horizontal="center" vertical="center" wrapText="1"/>
    </xf>
    <xf numFmtId="176" fontId="7" fillId="0" borderId="27" xfId="2" applyNumberFormat="1" applyFont="1" applyBorder="1" applyAlignment="1">
      <alignment horizontal="center" vertical="center" wrapText="1"/>
    </xf>
    <xf numFmtId="176" fontId="11" fillId="0" borderId="0" xfId="2" applyNumberFormat="1" applyFont="1" applyAlignment="1">
      <alignment horizontal="center" vertical="center" wrapText="1"/>
    </xf>
    <xf numFmtId="176" fontId="7" fillId="0" borderId="9" xfId="2" applyNumberFormat="1" applyFont="1" applyBorder="1" applyAlignment="1">
      <alignment horizontal="center" vertical="center" wrapText="1"/>
    </xf>
    <xf numFmtId="176" fontId="10" fillId="0" borderId="28" xfId="0" applyNumberFormat="1" applyFont="1" applyBorder="1" applyAlignment="1">
      <alignment horizontal="center" vertical="center"/>
    </xf>
    <xf numFmtId="176" fontId="10" fillId="0" borderId="16" xfId="0" applyNumberFormat="1" applyFont="1" applyBorder="1" applyAlignment="1">
      <alignment horizontal="center" vertical="center"/>
    </xf>
    <xf numFmtId="176" fontId="7" fillId="0" borderId="29" xfId="2" applyNumberFormat="1" applyFont="1" applyBorder="1" applyAlignment="1">
      <alignment horizontal="center" vertical="center" wrapText="1"/>
    </xf>
    <xf numFmtId="176" fontId="10" fillId="0" borderId="8" xfId="1" applyNumberFormat="1" applyFont="1" applyBorder="1" applyAlignment="1">
      <alignment horizontal="center" vertical="center" wrapText="1"/>
    </xf>
    <xf numFmtId="176" fontId="10" fillId="0" borderId="17" xfId="2" applyNumberFormat="1" applyFont="1" applyBorder="1" applyAlignment="1">
      <alignment horizontal="center" vertical="center" wrapText="1"/>
    </xf>
    <xf numFmtId="176" fontId="10" fillId="0" borderId="0" xfId="1" applyNumberFormat="1" applyFont="1" applyBorder="1" applyAlignment="1">
      <alignment horizontal="center" vertical="center" wrapText="1"/>
    </xf>
    <xf numFmtId="176" fontId="7" fillId="0" borderId="30" xfId="2" applyNumberFormat="1" applyFont="1" applyBorder="1" applyAlignment="1">
      <alignment horizontal="center" vertical="center" wrapText="1"/>
    </xf>
    <xf numFmtId="176" fontId="12" fillId="0" borderId="0" xfId="1" applyNumberFormat="1" applyFont="1" applyBorder="1" applyAlignment="1">
      <alignment horizontal="center" vertical="center" wrapText="1"/>
    </xf>
    <xf numFmtId="176" fontId="7" fillId="0" borderId="21" xfId="2" applyNumberFormat="1" applyFont="1" applyBorder="1" applyAlignment="1">
      <alignment horizontal="center" vertical="center" wrapText="1"/>
    </xf>
    <xf numFmtId="176" fontId="7" fillId="0" borderId="12" xfId="1" applyNumberFormat="1" applyFont="1" applyBorder="1" applyAlignment="1">
      <alignment horizontal="center" vertical="center" wrapText="1"/>
    </xf>
    <xf numFmtId="176" fontId="7" fillId="0" borderId="8" xfId="1" applyNumberFormat="1" applyFont="1" applyBorder="1" applyAlignment="1">
      <alignment horizontal="center" vertical="center" wrapText="1"/>
    </xf>
    <xf numFmtId="176" fontId="7" fillId="0" borderId="9" xfId="1" applyNumberFormat="1" applyFont="1" applyBorder="1" applyAlignment="1">
      <alignment horizontal="center" vertical="center" wrapText="1"/>
    </xf>
    <xf numFmtId="176" fontId="10" fillId="0" borderId="31" xfId="1" applyNumberFormat="1" applyFont="1" applyBorder="1" applyAlignment="1">
      <alignment horizontal="center" vertical="center" wrapText="1"/>
    </xf>
    <xf numFmtId="176" fontId="10" fillId="0" borderId="32" xfId="1" applyNumberFormat="1" applyFont="1" applyBorder="1" applyAlignment="1">
      <alignment horizontal="center" vertical="center" wrapText="1"/>
    </xf>
    <xf numFmtId="176" fontId="10" fillId="0" borderId="0" xfId="2" applyNumberFormat="1" applyFont="1" applyAlignment="1">
      <alignment horizontal="center" vertical="center" wrapText="1"/>
    </xf>
    <xf numFmtId="176" fontId="10" fillId="0" borderId="6" xfId="1" applyNumberFormat="1" applyFont="1" applyBorder="1" applyAlignment="1">
      <alignment horizontal="center" vertical="center" wrapText="1"/>
    </xf>
    <xf numFmtId="176" fontId="7" fillId="0" borderId="7" xfId="2" applyNumberFormat="1" applyFont="1" applyBorder="1" applyAlignment="1">
      <alignment horizontal="center" vertical="center" wrapText="1"/>
    </xf>
    <xf numFmtId="176" fontId="10" fillId="0" borderId="33" xfId="0" applyNumberFormat="1" applyFont="1" applyBorder="1" applyAlignment="1">
      <alignment horizontal="center" vertical="center"/>
    </xf>
    <xf numFmtId="176" fontId="10" fillId="0" borderId="17" xfId="0" applyNumberFormat="1" applyFont="1" applyBorder="1" applyAlignment="1">
      <alignment horizontal="center" vertical="center"/>
    </xf>
    <xf numFmtId="176" fontId="4" fillId="0" borderId="19" xfId="1" applyNumberFormat="1" applyFont="1" applyBorder="1" applyAlignment="1">
      <alignment horizontal="center" vertical="center" wrapText="1"/>
    </xf>
    <xf numFmtId="176" fontId="10" fillId="0" borderId="15" xfId="0" applyNumberFormat="1" applyFont="1" applyBorder="1" applyAlignment="1">
      <alignment horizontal="center" vertical="center"/>
    </xf>
    <xf numFmtId="176" fontId="10" fillId="0" borderId="34" xfId="1" applyNumberFormat="1" applyFont="1" applyBorder="1" applyAlignment="1">
      <alignment horizontal="center" vertical="center" wrapText="1"/>
    </xf>
    <xf numFmtId="176" fontId="10" fillId="0" borderId="34" xfId="0" applyNumberFormat="1" applyFont="1" applyBorder="1" applyAlignment="1">
      <alignment horizontal="center" vertical="center"/>
    </xf>
    <xf numFmtId="176" fontId="10" fillId="0" borderId="35" xfId="2" applyNumberFormat="1" applyFont="1" applyBorder="1" applyAlignment="1">
      <alignment horizontal="center" vertical="center" wrapText="1"/>
    </xf>
    <xf numFmtId="176" fontId="10" fillId="0" borderId="35" xfId="1" applyNumberFormat="1" applyFont="1" applyBorder="1" applyAlignment="1">
      <alignment horizontal="center" vertical="center" wrapText="1"/>
    </xf>
    <xf numFmtId="176" fontId="7" fillId="0" borderId="13" xfId="2" applyNumberFormat="1" applyFont="1" applyBorder="1" applyAlignment="1">
      <alignment horizontal="center" vertical="center" wrapText="1"/>
    </xf>
    <xf numFmtId="176" fontId="10" fillId="0" borderId="36" xfId="0" applyNumberFormat="1" applyFont="1" applyBorder="1" applyAlignment="1">
      <alignment horizontal="center" vertical="center"/>
    </xf>
    <xf numFmtId="176" fontId="10" fillId="0" borderId="32" xfId="0" applyNumberFormat="1" applyFont="1" applyBorder="1" applyAlignment="1">
      <alignment horizontal="center" vertical="center"/>
    </xf>
    <xf numFmtId="176" fontId="10" fillId="0" borderId="32" xfId="0" quotePrefix="1" applyNumberFormat="1" applyFont="1" applyBorder="1" applyAlignment="1">
      <alignment horizontal="center" vertical="center"/>
    </xf>
    <xf numFmtId="176" fontId="4" fillId="0" borderId="14" xfId="1" applyNumberFormat="1" applyFont="1" applyBorder="1" applyAlignment="1">
      <alignment horizontal="center" vertical="center" wrapText="1"/>
    </xf>
    <xf numFmtId="176" fontId="10" fillId="0" borderId="36" xfId="2" applyNumberFormat="1" applyFont="1" applyBorder="1" applyAlignment="1">
      <alignment horizontal="center" vertical="center" wrapText="1"/>
    </xf>
    <xf numFmtId="176" fontId="10" fillId="0" borderId="37" xfId="0" applyNumberFormat="1" applyFont="1" applyBorder="1" applyAlignment="1">
      <alignment horizontal="center" vertical="center"/>
    </xf>
    <xf numFmtId="176" fontId="7" fillId="0" borderId="38" xfId="2" applyNumberFormat="1" applyFont="1" applyBorder="1" applyAlignment="1">
      <alignment horizontal="center" vertical="center" wrapText="1"/>
    </xf>
    <xf numFmtId="0" fontId="10" fillId="0" borderId="0" xfId="0" applyFont="1">
      <alignment vertical="center"/>
    </xf>
    <xf numFmtId="176" fontId="13" fillId="0" borderId="0" xfId="2" applyNumberFormat="1" applyFont="1" applyAlignment="1">
      <alignment horizontal="left" vertical="center"/>
    </xf>
    <xf numFmtId="176" fontId="13" fillId="0" borderId="0" xfId="2" applyNumberFormat="1" applyFont="1" applyAlignment="1">
      <alignment horizontal="center" vertical="center" wrapText="1"/>
    </xf>
    <xf numFmtId="176" fontId="12" fillId="0" borderId="0" xfId="2" applyNumberFormat="1" applyFont="1" applyAlignment="1">
      <alignment horizontal="center" vertical="center" wrapText="1"/>
    </xf>
    <xf numFmtId="176" fontId="9" fillId="0" borderId="0" xfId="2" applyNumberFormat="1" applyFont="1" applyAlignment="1">
      <alignment horizontal="right" vertical="top"/>
    </xf>
    <xf numFmtId="176" fontId="9" fillId="0" borderId="0" xfId="2" applyNumberFormat="1" applyFont="1" applyAlignment="1">
      <alignment vertical="center"/>
    </xf>
    <xf numFmtId="176" fontId="8" fillId="0" borderId="0" xfId="0" applyNumberFormat="1" applyFont="1">
      <alignment vertical="center"/>
    </xf>
    <xf numFmtId="176" fontId="9" fillId="0" borderId="0" xfId="2" applyNumberFormat="1" applyFont="1" applyAlignment="1">
      <alignment horizontal="right" vertical="center"/>
    </xf>
    <xf numFmtId="176" fontId="3" fillId="0" borderId="1" xfId="2" applyNumberFormat="1" applyFont="1" applyBorder="1" applyAlignment="1">
      <alignment vertical="center" wrapText="1"/>
    </xf>
    <xf numFmtId="176" fontId="15" fillId="0" borderId="3" xfId="2" applyNumberFormat="1" applyFont="1" applyBorder="1" applyAlignment="1">
      <alignment horizontal="center" vertical="center" wrapText="1"/>
    </xf>
    <xf numFmtId="176" fontId="15" fillId="0" borderId="4" xfId="2" applyNumberFormat="1" applyFont="1" applyBorder="1" applyAlignment="1">
      <alignment horizontal="center" vertical="center" wrapText="1"/>
    </xf>
    <xf numFmtId="176" fontId="15" fillId="0" borderId="14" xfId="2" applyNumberFormat="1" applyFont="1" applyBorder="1" applyAlignment="1">
      <alignment horizontal="center" vertical="center" wrapText="1"/>
    </xf>
    <xf numFmtId="176" fontId="4" fillId="0" borderId="18" xfId="1" applyNumberFormat="1" applyFont="1" applyFill="1" applyBorder="1" applyAlignment="1">
      <alignment horizontal="center" vertical="center" wrapText="1"/>
    </xf>
    <xf numFmtId="176" fontId="15" fillId="0" borderId="5" xfId="2" applyNumberFormat="1" applyFont="1" applyBorder="1" applyAlignment="1">
      <alignment horizontal="center" vertical="center" wrapText="1"/>
    </xf>
    <xf numFmtId="176" fontId="15" fillId="0" borderId="7" xfId="2" applyNumberFormat="1" applyFont="1" applyBorder="1" applyAlignment="1">
      <alignment horizontal="center" vertical="center" wrapText="1"/>
    </xf>
    <xf numFmtId="176" fontId="15" fillId="0" borderId="8" xfId="2" applyNumberFormat="1" applyFont="1" applyBorder="1" applyAlignment="1">
      <alignment horizontal="center" vertical="center" wrapText="1"/>
    </xf>
    <xf numFmtId="176" fontId="15" fillId="0" borderId="12" xfId="2" applyNumberFormat="1" applyFont="1" applyBorder="1" applyAlignment="1">
      <alignment horizontal="center" vertical="center" wrapText="1"/>
    </xf>
    <xf numFmtId="176" fontId="15" fillId="0" borderId="20" xfId="2" applyNumberFormat="1" applyFont="1" applyBorder="1" applyAlignment="1">
      <alignment horizontal="center" vertical="center" wrapText="1"/>
    </xf>
    <xf numFmtId="176" fontId="15" fillId="0" borderId="9" xfId="2" applyNumberFormat="1" applyFont="1" applyBorder="1" applyAlignment="1">
      <alignment horizontal="center" vertical="center" wrapText="1"/>
    </xf>
    <xf numFmtId="176" fontId="15" fillId="0" borderId="10" xfId="2" applyNumberFormat="1" applyFont="1" applyBorder="1" applyAlignment="1">
      <alignment horizontal="center" vertical="center" wrapText="1"/>
    </xf>
    <xf numFmtId="176" fontId="15" fillId="0" borderId="22" xfId="2" applyNumberFormat="1" applyFont="1" applyBorder="1" applyAlignment="1">
      <alignment horizontal="center" vertical="center" wrapText="1"/>
    </xf>
    <xf numFmtId="176" fontId="4" fillId="0" borderId="23" xfId="1" applyNumberFormat="1" applyFont="1" applyFill="1" applyBorder="1" applyAlignment="1">
      <alignment horizontal="center" vertical="center" wrapText="1"/>
    </xf>
    <xf numFmtId="176" fontId="15" fillId="0" borderId="26" xfId="2" applyNumberFormat="1" applyFont="1" applyBorder="1" applyAlignment="1">
      <alignment horizontal="center" vertical="center" wrapText="1"/>
    </xf>
    <xf numFmtId="176" fontId="15" fillId="0" borderId="27" xfId="2" applyNumberFormat="1" applyFont="1" applyBorder="1" applyAlignment="1">
      <alignment horizontal="center" vertical="center" wrapText="1"/>
    </xf>
    <xf numFmtId="176" fontId="15" fillId="0" borderId="11" xfId="2" applyNumberFormat="1" applyFont="1" applyBorder="1" applyAlignment="1">
      <alignment horizontal="center" vertical="center" wrapText="1"/>
    </xf>
    <xf numFmtId="176" fontId="10" fillId="0" borderId="13" xfId="0" quotePrefix="1" applyNumberFormat="1" applyFont="1" applyBorder="1" applyAlignment="1">
      <alignment horizontal="center" vertical="center"/>
    </xf>
    <xf numFmtId="176" fontId="10" fillId="0" borderId="39" xfId="0" applyNumberFormat="1" applyFont="1" applyBorder="1" applyAlignment="1">
      <alignment horizontal="center" vertical="center"/>
    </xf>
    <xf numFmtId="176" fontId="9" fillId="0" borderId="4" xfId="2" applyNumberFormat="1" applyFont="1" applyBorder="1" applyAlignment="1">
      <alignment horizontal="center" vertical="center" wrapText="1"/>
    </xf>
    <xf numFmtId="176" fontId="9" fillId="0" borderId="29" xfId="2" applyNumberFormat="1" applyFont="1" applyBorder="1" applyAlignment="1">
      <alignment horizontal="center" vertical="center" wrapText="1"/>
    </xf>
    <xf numFmtId="176" fontId="10" fillId="0" borderId="8" xfId="1" applyNumberFormat="1" applyFont="1" applyFill="1" applyBorder="1" applyAlignment="1">
      <alignment horizontal="center" vertical="center" wrapText="1"/>
    </xf>
    <xf numFmtId="176" fontId="15" fillId="0" borderId="30" xfId="2" applyNumberFormat="1" applyFont="1" applyBorder="1" applyAlignment="1">
      <alignment horizontal="center" vertical="center" wrapText="1"/>
    </xf>
    <xf numFmtId="176" fontId="15" fillId="0" borderId="21" xfId="2" applyNumberFormat="1" applyFont="1" applyBorder="1" applyAlignment="1">
      <alignment horizontal="center" vertical="center" wrapText="1"/>
    </xf>
    <xf numFmtId="176" fontId="11" fillId="0" borderId="12" xfId="1" applyNumberFormat="1" applyFont="1" applyFill="1" applyBorder="1" applyAlignment="1">
      <alignment horizontal="center" vertical="center" wrapText="1"/>
    </xf>
    <xf numFmtId="176" fontId="11" fillId="0" borderId="8" xfId="1" applyNumberFormat="1" applyFont="1" applyFill="1" applyBorder="1" applyAlignment="1">
      <alignment horizontal="center" vertical="center" wrapText="1"/>
    </xf>
    <xf numFmtId="176" fontId="11" fillId="0" borderId="9" xfId="1" applyNumberFormat="1" applyFont="1" applyFill="1" applyBorder="1" applyAlignment="1">
      <alignment horizontal="center" vertical="center" wrapText="1"/>
    </xf>
    <xf numFmtId="176" fontId="10" fillId="0" borderId="31" xfId="1" applyNumberFormat="1" applyFont="1" applyFill="1" applyBorder="1" applyAlignment="1">
      <alignment horizontal="center" vertical="center" wrapText="1"/>
    </xf>
    <xf numFmtId="176" fontId="10" fillId="0" borderId="32" xfId="1" applyNumberFormat="1" applyFont="1" applyFill="1" applyBorder="1" applyAlignment="1">
      <alignment horizontal="center" vertical="center" wrapText="1"/>
    </xf>
    <xf numFmtId="176" fontId="10" fillId="0" borderId="16" xfId="1" applyNumberFormat="1" applyFont="1" applyFill="1" applyBorder="1" applyAlignment="1">
      <alignment horizontal="center" vertical="center" wrapText="1"/>
    </xf>
    <xf numFmtId="176" fontId="10" fillId="0" borderId="17" xfId="1" applyNumberFormat="1" applyFont="1" applyFill="1" applyBorder="1" applyAlignment="1">
      <alignment horizontal="center" vertical="center" wrapText="1"/>
    </xf>
    <xf numFmtId="176" fontId="10" fillId="0" borderId="40" xfId="0" applyNumberFormat="1" applyFont="1" applyBorder="1" applyAlignment="1">
      <alignment horizontal="center" vertical="center"/>
    </xf>
    <xf numFmtId="176" fontId="10" fillId="0" borderId="36" xfId="1" applyNumberFormat="1" applyFont="1" applyFill="1" applyBorder="1" applyAlignment="1">
      <alignment horizontal="center" vertical="center" wrapText="1"/>
    </xf>
    <xf numFmtId="176" fontId="10" fillId="0" borderId="37" xfId="1" applyNumberFormat="1" applyFont="1" applyFill="1" applyBorder="1" applyAlignment="1">
      <alignment horizontal="center" vertical="center" wrapText="1"/>
    </xf>
    <xf numFmtId="176" fontId="15" fillId="0" borderId="13" xfId="2" applyNumberFormat="1" applyFont="1" applyBorder="1" applyAlignment="1">
      <alignment horizontal="center" vertical="center" wrapText="1"/>
    </xf>
    <xf numFmtId="176" fontId="9" fillId="0" borderId="12" xfId="2" applyNumberFormat="1" applyFont="1" applyBorder="1" applyAlignment="1">
      <alignment horizontal="center" vertical="center" wrapText="1"/>
    </xf>
    <xf numFmtId="176" fontId="9" fillId="0" borderId="13" xfId="2" applyNumberFormat="1" applyFont="1" applyBorder="1" applyAlignment="1">
      <alignment horizontal="center" vertical="center" wrapText="1"/>
    </xf>
    <xf numFmtId="176" fontId="10" fillId="0" borderId="32" xfId="2" applyNumberFormat="1" applyFont="1" applyBorder="1" applyAlignment="1">
      <alignment horizontal="center" vertical="center" wrapText="1"/>
    </xf>
    <xf numFmtId="176" fontId="4" fillId="0" borderId="14" xfId="1" applyNumberFormat="1" applyFont="1" applyFill="1" applyBorder="1" applyAlignment="1">
      <alignment horizontal="center" vertical="center" wrapText="1"/>
    </xf>
    <xf numFmtId="176" fontId="15" fillId="0" borderId="41" xfId="2" applyNumberFormat="1" applyFont="1" applyBorder="1" applyAlignment="1">
      <alignment horizontal="center" vertical="center" wrapText="1"/>
    </xf>
    <xf numFmtId="176" fontId="4" fillId="0" borderId="42" xfId="1" applyNumberFormat="1" applyFont="1" applyFill="1" applyBorder="1" applyAlignment="1">
      <alignment horizontal="center" vertical="center" wrapText="1"/>
    </xf>
    <xf numFmtId="176" fontId="15" fillId="0" borderId="38" xfId="2" applyNumberFormat="1" applyFont="1" applyBorder="1" applyAlignment="1">
      <alignment horizontal="center" vertical="center" wrapText="1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38" fontId="20" fillId="0" borderId="1" xfId="1" applyFont="1" applyBorder="1" applyAlignment="1">
      <alignment horizontal="right" vertical="top"/>
    </xf>
    <xf numFmtId="0" fontId="20" fillId="0" borderId="43" xfId="0" applyFont="1" applyBorder="1">
      <alignment vertical="center"/>
    </xf>
    <xf numFmtId="0" fontId="4" fillId="0" borderId="44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/>
    </xf>
    <xf numFmtId="0" fontId="7" fillId="0" borderId="45" xfId="0" applyFont="1" applyBorder="1">
      <alignment vertical="center"/>
    </xf>
    <xf numFmtId="38" fontId="20" fillId="0" borderId="19" xfId="1" applyFont="1" applyBorder="1" applyAlignment="1">
      <alignment horizontal="right" vertical="top"/>
    </xf>
    <xf numFmtId="38" fontId="20" fillId="0" borderId="46" xfId="1" applyFont="1" applyBorder="1" applyAlignment="1">
      <alignment horizontal="right" vertical="top"/>
    </xf>
    <xf numFmtId="0" fontId="7" fillId="0" borderId="47" xfId="0" applyFont="1" applyBorder="1">
      <alignment vertical="center"/>
    </xf>
    <xf numFmtId="38" fontId="20" fillId="0" borderId="48" xfId="1" applyFont="1" applyBorder="1" applyAlignment="1">
      <alignment horizontal="right" vertical="top"/>
    </xf>
    <xf numFmtId="0" fontId="7" fillId="0" borderId="49" xfId="0" applyFont="1" applyBorder="1">
      <alignment vertical="center"/>
    </xf>
    <xf numFmtId="38" fontId="20" fillId="0" borderId="50" xfId="1" applyFont="1" applyBorder="1" applyAlignment="1">
      <alignment horizontal="right" vertical="top"/>
    </xf>
    <xf numFmtId="38" fontId="20" fillId="0" borderId="50" xfId="1" quotePrefix="1" applyFont="1" applyBorder="1" applyAlignment="1">
      <alignment horizontal="right" vertical="top"/>
    </xf>
    <xf numFmtId="0" fontId="7" fillId="0" borderId="52" xfId="0" applyFont="1" applyBorder="1">
      <alignment vertical="center"/>
    </xf>
    <xf numFmtId="38" fontId="20" fillId="0" borderId="53" xfId="1" quotePrefix="1" applyFont="1" applyBorder="1" applyAlignment="1">
      <alignment horizontal="right" vertical="top"/>
    </xf>
    <xf numFmtId="0" fontId="7" fillId="0" borderId="54" xfId="0" applyFont="1" applyBorder="1">
      <alignment vertical="center"/>
    </xf>
    <xf numFmtId="38" fontId="20" fillId="0" borderId="38" xfId="1" applyFont="1" applyBorder="1" applyAlignment="1">
      <alignment horizontal="right" vertical="top"/>
    </xf>
    <xf numFmtId="38" fontId="20" fillId="0" borderId="55" xfId="1" quotePrefix="1" applyFont="1" applyBorder="1" applyAlignment="1">
      <alignment horizontal="right" vertical="top"/>
    </xf>
    <xf numFmtId="0" fontId="7" fillId="0" borderId="51" xfId="0" applyFont="1" applyBorder="1">
      <alignment vertical="center"/>
    </xf>
    <xf numFmtId="0" fontId="7" fillId="0" borderId="56" xfId="0" applyFont="1" applyBorder="1">
      <alignment vertical="center"/>
    </xf>
    <xf numFmtId="0" fontId="7" fillId="0" borderId="22" xfId="0" applyFont="1" applyBorder="1">
      <alignment vertical="center"/>
    </xf>
    <xf numFmtId="0" fontId="7" fillId="0" borderId="57" xfId="0" applyFont="1" applyBorder="1">
      <alignment vertical="center"/>
    </xf>
    <xf numFmtId="38" fontId="20" fillId="0" borderId="58" xfId="1" applyFont="1" applyBorder="1" applyAlignment="1">
      <alignment horizontal="right" vertical="top"/>
    </xf>
    <xf numFmtId="38" fontId="20" fillId="0" borderId="0" xfId="0" applyNumberFormat="1" applyFont="1">
      <alignment vertical="center"/>
    </xf>
    <xf numFmtId="0" fontId="7" fillId="0" borderId="33" xfId="0" applyFont="1" applyBorder="1">
      <alignment vertical="center"/>
    </xf>
    <xf numFmtId="0" fontId="7" fillId="0" borderId="59" xfId="0" applyFont="1" applyBorder="1">
      <alignment vertical="center"/>
    </xf>
    <xf numFmtId="38" fontId="20" fillId="0" borderId="42" xfId="1" applyFont="1" applyBorder="1" applyAlignment="1">
      <alignment horizontal="right" vertical="top"/>
    </xf>
    <xf numFmtId="38" fontId="20" fillId="0" borderId="60" xfId="1" applyFont="1" applyBorder="1" applyAlignment="1">
      <alignment horizontal="right" vertical="top"/>
    </xf>
    <xf numFmtId="0" fontId="7" fillId="0" borderId="63" xfId="0" applyFont="1" applyBorder="1">
      <alignment vertical="center"/>
    </xf>
    <xf numFmtId="38" fontId="20" fillId="0" borderId="64" xfId="1" applyFont="1" applyBorder="1" applyAlignment="1">
      <alignment horizontal="right" vertical="top"/>
    </xf>
    <xf numFmtId="38" fontId="20" fillId="0" borderId="64" xfId="1" quotePrefix="1" applyFont="1" applyBorder="1" applyAlignment="1">
      <alignment horizontal="right" vertical="top"/>
    </xf>
    <xf numFmtId="0" fontId="7" fillId="0" borderId="40" xfId="0" applyFont="1" applyBorder="1">
      <alignment vertical="center"/>
    </xf>
    <xf numFmtId="0" fontId="7" fillId="0" borderId="66" xfId="0" applyFont="1" applyBorder="1">
      <alignment vertical="center"/>
    </xf>
    <xf numFmtId="0" fontId="7" fillId="0" borderId="43" xfId="0" applyFont="1" applyBorder="1">
      <alignment vertical="center"/>
    </xf>
    <xf numFmtId="0" fontId="7" fillId="0" borderId="67" xfId="0" applyFont="1" applyBorder="1">
      <alignment vertical="center"/>
    </xf>
    <xf numFmtId="38" fontId="20" fillId="0" borderId="14" xfId="1" applyFont="1" applyBorder="1" applyAlignment="1">
      <alignment horizontal="right" vertical="top"/>
    </xf>
    <xf numFmtId="0" fontId="7" fillId="0" borderId="68" xfId="0" applyFont="1" applyBorder="1">
      <alignment vertical="center"/>
    </xf>
    <xf numFmtId="38" fontId="20" fillId="0" borderId="58" xfId="1" quotePrefix="1" applyFont="1" applyBorder="1" applyAlignment="1">
      <alignment horizontal="right" vertical="top"/>
    </xf>
    <xf numFmtId="0" fontId="7" fillId="0" borderId="69" xfId="0" applyFont="1" applyBorder="1">
      <alignment vertical="center"/>
    </xf>
    <xf numFmtId="38" fontId="20" fillId="0" borderId="41" xfId="1" applyFont="1" applyBorder="1" applyAlignment="1">
      <alignment horizontal="right" vertical="top"/>
    </xf>
    <xf numFmtId="0" fontId="7" fillId="0" borderId="6" xfId="0" applyFont="1" applyBorder="1">
      <alignment vertical="center"/>
    </xf>
    <xf numFmtId="38" fontId="20" fillId="0" borderId="23" xfId="1" applyFont="1" applyBorder="1" applyAlignment="1">
      <alignment horizontal="right" vertical="top"/>
    </xf>
    <xf numFmtId="38" fontId="20" fillId="0" borderId="42" xfId="1" quotePrefix="1" applyFont="1" applyBorder="1" applyAlignment="1">
      <alignment horizontal="right" vertical="top"/>
    </xf>
    <xf numFmtId="0" fontId="7" fillId="0" borderId="70" xfId="0" applyFont="1" applyBorder="1">
      <alignment vertical="center"/>
    </xf>
    <xf numFmtId="38" fontId="20" fillId="0" borderId="14" xfId="1" quotePrefix="1" applyFont="1" applyBorder="1" applyAlignment="1">
      <alignment horizontal="right" vertical="top"/>
    </xf>
    <xf numFmtId="38" fontId="20" fillId="0" borderId="71" xfId="1" applyFont="1" applyBorder="1" applyAlignment="1">
      <alignment horizontal="right" vertical="top"/>
    </xf>
    <xf numFmtId="0" fontId="7" fillId="0" borderId="72" xfId="0" applyFont="1" applyBorder="1">
      <alignment vertical="center"/>
    </xf>
    <xf numFmtId="0" fontId="20" fillId="0" borderId="19" xfId="0" applyFont="1" applyBorder="1" applyAlignment="1">
      <alignment horizontal="right" vertical="top"/>
    </xf>
    <xf numFmtId="38" fontId="20" fillId="0" borderId="55" xfId="1" applyFont="1" applyBorder="1" applyAlignment="1">
      <alignment horizontal="right" vertical="top"/>
    </xf>
    <xf numFmtId="0" fontId="0" fillId="0" borderId="0" xfId="0">
      <alignment vertical="center"/>
    </xf>
    <xf numFmtId="0" fontId="6" fillId="0" borderId="0" xfId="0" applyFont="1">
      <alignment vertical="center"/>
    </xf>
    <xf numFmtId="0" fontId="9" fillId="0" borderId="0" xfId="0" applyFont="1">
      <alignment vertical="center"/>
    </xf>
    <xf numFmtId="0" fontId="17" fillId="0" borderId="0" xfId="0" applyFont="1" applyAlignment="1">
      <alignment horizontal="center" vertical="center"/>
    </xf>
    <xf numFmtId="38" fontId="20" fillId="0" borderId="48" xfId="1" quotePrefix="1" applyFont="1" applyBorder="1" applyAlignment="1">
      <alignment horizontal="right" vertical="top"/>
    </xf>
    <xf numFmtId="176" fontId="15" fillId="0" borderId="23" xfId="2" applyNumberFormat="1" applyFont="1" applyBorder="1" applyAlignment="1">
      <alignment horizontal="center" vertical="center" wrapText="1"/>
    </xf>
    <xf numFmtId="176" fontId="9" fillId="0" borderId="0" xfId="2" applyNumberFormat="1" applyFont="1" applyAlignment="1">
      <alignment horizontal="left" vertical="center" wrapText="1"/>
    </xf>
    <xf numFmtId="176" fontId="7" fillId="0" borderId="23" xfId="2" applyNumberFormat="1" applyFont="1" applyBorder="1" applyAlignment="1">
      <alignment horizontal="center" vertical="center" wrapText="1"/>
    </xf>
    <xf numFmtId="176" fontId="4" fillId="0" borderId="23" xfId="2" applyNumberFormat="1" applyFont="1" applyBorder="1" applyAlignment="1">
      <alignment horizontal="center" vertical="center" wrapText="1"/>
    </xf>
    <xf numFmtId="176" fontId="2" fillId="0" borderId="0" xfId="2" applyNumberFormat="1" applyAlignment="1">
      <alignment horizontal="left" vertical="center" wrapText="1"/>
    </xf>
    <xf numFmtId="0" fontId="24" fillId="0" borderId="0" xfId="0" applyFont="1">
      <alignment vertical="center"/>
    </xf>
    <xf numFmtId="0" fontId="6" fillId="0" borderId="74" xfId="0" applyFont="1" applyBorder="1">
      <alignment vertical="center"/>
    </xf>
    <xf numFmtId="176" fontId="8" fillId="0" borderId="0" xfId="2" applyNumberFormat="1" applyFont="1" applyAlignment="1">
      <alignment horizontal="left" vertical="center" wrapText="1"/>
    </xf>
    <xf numFmtId="176" fontId="6" fillId="0" borderId="0" xfId="2" applyNumberFormat="1" applyFont="1" applyAlignment="1">
      <alignment horizontal="left" vertical="center" wrapText="1"/>
    </xf>
    <xf numFmtId="0" fontId="0" fillId="0" borderId="74" xfId="0" applyBorder="1">
      <alignment vertical="center"/>
    </xf>
    <xf numFmtId="0" fontId="0" fillId="0" borderId="75" xfId="0" applyBorder="1">
      <alignment vertical="center"/>
    </xf>
    <xf numFmtId="0" fontId="6" fillId="0" borderId="75" xfId="0" applyFont="1" applyBorder="1">
      <alignment vertical="center"/>
    </xf>
    <xf numFmtId="0" fontId="6" fillId="2" borderId="76" xfId="31" applyFont="1" applyFill="1" applyBorder="1"/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0" fillId="0" borderId="77" xfId="0" applyBorder="1">
      <alignment vertical="center"/>
    </xf>
    <xf numFmtId="0" fontId="7" fillId="0" borderId="2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51" xfId="0" applyFont="1" applyBorder="1" applyAlignment="1">
      <alignment horizontal="left" vertical="center"/>
    </xf>
    <xf numFmtId="0" fontId="7" fillId="0" borderId="33" xfId="0" applyFont="1" applyBorder="1" applyAlignment="1">
      <alignment horizontal="left" vertical="center"/>
    </xf>
    <xf numFmtId="0" fontId="7" fillId="0" borderId="61" xfId="0" applyFont="1" applyBorder="1" applyAlignment="1">
      <alignment horizontal="left" vertical="center"/>
    </xf>
    <xf numFmtId="0" fontId="7" fillId="0" borderId="62" xfId="0" applyFont="1" applyBorder="1" applyAlignment="1">
      <alignment horizontal="left" vertical="center"/>
    </xf>
    <xf numFmtId="0" fontId="7" fillId="0" borderId="65" xfId="0" applyFont="1" applyBorder="1" applyAlignment="1">
      <alignment horizontal="left" vertical="center"/>
    </xf>
    <xf numFmtId="176" fontId="9" fillId="0" borderId="0" xfId="2" applyNumberFormat="1" applyFont="1" applyAlignment="1">
      <alignment horizontal="left" vertical="top" wrapText="1"/>
    </xf>
    <xf numFmtId="176" fontId="9" fillId="0" borderId="0" xfId="2" applyNumberFormat="1" applyFont="1" applyAlignment="1">
      <alignment horizontal="left" vertical="center" wrapText="1"/>
    </xf>
    <xf numFmtId="176" fontId="15" fillId="0" borderId="18" xfId="2" applyNumberFormat="1" applyFont="1" applyBorder="1" applyAlignment="1">
      <alignment horizontal="center" vertical="center" wrapText="1"/>
    </xf>
    <xf numFmtId="176" fontId="15" fillId="0" borderId="19" xfId="2" applyNumberFormat="1" applyFont="1" applyBorder="1" applyAlignment="1">
      <alignment horizontal="center" vertical="center" wrapText="1"/>
    </xf>
    <xf numFmtId="176" fontId="15" fillId="0" borderId="23" xfId="2" applyNumberFormat="1" applyFont="1" applyBorder="1" applyAlignment="1">
      <alignment horizontal="center" vertical="center" wrapText="1"/>
    </xf>
    <xf numFmtId="176" fontId="3" fillId="0" borderId="23" xfId="2" applyNumberFormat="1" applyFont="1" applyBorder="1" applyAlignment="1">
      <alignment horizontal="center" vertical="center" wrapText="1"/>
    </xf>
    <xf numFmtId="176" fontId="3" fillId="0" borderId="1" xfId="2" applyNumberFormat="1" applyFont="1" applyBorder="1" applyAlignment="1">
      <alignment horizontal="left" vertical="center" wrapText="1"/>
    </xf>
    <xf numFmtId="176" fontId="3" fillId="0" borderId="1" xfId="2" applyNumberFormat="1" applyFont="1" applyBorder="1" applyAlignment="1">
      <alignment horizontal="right" vertical="center" wrapText="1"/>
    </xf>
    <xf numFmtId="176" fontId="16" fillId="0" borderId="18" xfId="2" applyNumberFormat="1" applyFont="1" applyBorder="1" applyAlignment="1">
      <alignment horizontal="center" vertical="center" wrapText="1"/>
    </xf>
    <xf numFmtId="176" fontId="16" fillId="0" borderId="19" xfId="2" applyNumberFormat="1" applyFont="1" applyBorder="1" applyAlignment="1">
      <alignment horizontal="center" vertical="center" wrapText="1"/>
    </xf>
    <xf numFmtId="176" fontId="16" fillId="0" borderId="23" xfId="2" applyNumberFormat="1" applyFont="1" applyBorder="1" applyAlignment="1">
      <alignment horizontal="center" vertical="center" wrapText="1"/>
    </xf>
    <xf numFmtId="176" fontId="7" fillId="0" borderId="18" xfId="2" applyNumberFormat="1" applyFont="1" applyBorder="1" applyAlignment="1">
      <alignment horizontal="center" vertical="center" wrapText="1"/>
    </xf>
    <xf numFmtId="176" fontId="4" fillId="0" borderId="19" xfId="2" applyNumberFormat="1" applyFont="1" applyBorder="1" applyAlignment="1">
      <alignment horizontal="center" vertical="center" wrapText="1"/>
    </xf>
    <xf numFmtId="176" fontId="7" fillId="0" borderId="19" xfId="2" applyNumberFormat="1" applyFont="1" applyBorder="1" applyAlignment="1">
      <alignment horizontal="center" vertical="center" wrapText="1"/>
    </xf>
    <xf numFmtId="176" fontId="4" fillId="0" borderId="23" xfId="2" applyNumberFormat="1" applyFont="1" applyBorder="1" applyAlignment="1">
      <alignment horizontal="center" vertical="center" wrapText="1"/>
    </xf>
    <xf numFmtId="176" fontId="7" fillId="0" borderId="2" xfId="2" applyNumberFormat="1" applyFont="1" applyBorder="1" applyAlignment="1">
      <alignment horizontal="center" vertical="center" wrapText="1"/>
    </xf>
    <xf numFmtId="176" fontId="4" fillId="0" borderId="6" xfId="2" applyNumberFormat="1" applyFont="1" applyBorder="1" applyAlignment="1">
      <alignment horizontal="center" vertical="center" wrapText="1"/>
    </xf>
    <xf numFmtId="176" fontId="7" fillId="0" borderId="6" xfId="2" applyNumberFormat="1" applyFont="1" applyBorder="1" applyAlignment="1">
      <alignment horizontal="center" vertical="center" wrapText="1"/>
    </xf>
    <xf numFmtId="176" fontId="7" fillId="0" borderId="73" xfId="2" applyNumberFormat="1" applyFont="1" applyBorder="1" applyAlignment="1">
      <alignment horizontal="center" vertical="center" wrapText="1"/>
    </xf>
    <xf numFmtId="176" fontId="7" fillId="0" borderId="23" xfId="2" applyNumberFormat="1" applyFont="1" applyBorder="1" applyAlignment="1">
      <alignment horizontal="center" vertical="center" wrapText="1"/>
    </xf>
  </cellXfs>
  <cellStyles count="32">
    <cellStyle name="桁区切り" xfId="1" builtinId="6"/>
    <cellStyle name="桁区切り 2" xfId="3" xr:uid="{F6BFAD8D-1292-4E34-A544-8C6EC537CDFC}"/>
    <cellStyle name="桁区切り 3" xfId="27" xr:uid="{422C2E4E-AB82-47A4-8B30-D3F2438007FC}"/>
    <cellStyle name="標準" xfId="0" builtinId="0"/>
    <cellStyle name="標準 10" xfId="4" xr:uid="{50033C60-CF9C-4F0A-A418-18CA12846ED6}"/>
    <cellStyle name="標準 11" xfId="15" xr:uid="{255CA7FB-9AF2-4D1D-9350-3CCE56D6C909}"/>
    <cellStyle name="標準 2" xfId="5" xr:uid="{3F24A41F-CC3B-4B35-8C10-A0F858882395}"/>
    <cellStyle name="標準 2 2" xfId="6" xr:uid="{D8034B60-80B8-4494-A698-0B533FF3A2CF}"/>
    <cellStyle name="標準 2 3" xfId="7" xr:uid="{57C1C203-9BF2-4BA1-BF66-39E2BADC3814}"/>
    <cellStyle name="標準 2 3 2" xfId="17" xr:uid="{0746DB8F-85E3-4EAE-8CB9-D19B2B8A2E1A}"/>
    <cellStyle name="標準 2_★ＡＮＩＰＡＳコード表（管理用）" xfId="18" xr:uid="{0187689D-4CB3-4241-9B6B-959D32B11B04}"/>
    <cellStyle name="標準 3" xfId="8" xr:uid="{624E5B84-0147-474E-977A-4C367A27E7A3}"/>
    <cellStyle name="標準 3 2" xfId="19" xr:uid="{9294F12F-0EFF-46EA-BD44-E1A684BADB34}"/>
    <cellStyle name="標準 3 3" xfId="20" xr:uid="{C4B2CD87-4727-4A34-8E8A-D74AA39D4CE1}"/>
    <cellStyle name="標準 3 3 2" xfId="16" xr:uid="{4382E081-68F9-48D1-9BA8-1AC9185D1255}"/>
    <cellStyle name="標準 3 3 2 2" xfId="21" xr:uid="{DFC52677-2AAC-46F9-B23A-15B8BC3225E2}"/>
    <cellStyle name="標準 3 3 2 2 2" xfId="25" xr:uid="{B2A68DA0-B653-4F63-80BB-7ED261F4261E}"/>
    <cellStyle name="標準 3 3 2 3" xfId="23" xr:uid="{D9D705BB-D703-4DF8-83D7-36494B7355A7}"/>
    <cellStyle name="標準 3 3 3" xfId="22" xr:uid="{62E350C1-13DE-4C8E-97B4-CE41B55A1E0E}"/>
    <cellStyle name="標準 3 3 3 2" xfId="26" xr:uid="{B6022545-7FF4-417E-9576-2B4CDB4A69B1}"/>
    <cellStyle name="標準 3 3 4" xfId="24" xr:uid="{160219DA-FA23-4E4C-B39D-F0BE7D2EB3B2}"/>
    <cellStyle name="標準 3 3 7" xfId="28" xr:uid="{2346B48B-DEC8-4B31-A5DE-DB5A7EC54DDE}"/>
    <cellStyle name="標準 3 3 7 2" xfId="29" xr:uid="{66AD3BA3-8AA3-4F6B-B410-85C67C360AFE}"/>
    <cellStyle name="標準 3 4" xfId="30" xr:uid="{55235D58-5F3E-43FD-B97A-4A7019DB0288}"/>
    <cellStyle name="標準 4" xfId="9" xr:uid="{090DE5FB-6412-4CF5-91F4-AF63C1A50935}"/>
    <cellStyle name="標準 5" xfId="10" xr:uid="{2704711C-DE25-42E6-80C3-4C8BBA845DFD}"/>
    <cellStyle name="標準 6" xfId="11" xr:uid="{CFF00953-5C98-47DE-B76B-24843101BF97}"/>
    <cellStyle name="標準 7" xfId="12" xr:uid="{0CEC3506-2F9A-4C10-8C1D-43CF1D267B2C}"/>
    <cellStyle name="標準 8" xfId="13" xr:uid="{F835B80F-204B-4CA6-9038-6304310812A5}"/>
    <cellStyle name="標準 9" xfId="14" xr:uid="{EC4D8486-6000-4262-A96E-90100A54ABBB}"/>
    <cellStyle name="標準_課長依頼データ（９月１７日）" xfId="2" xr:uid="{CD0C8DB7-AD1F-45BE-8790-76D2B7416FA7}"/>
    <cellStyle name="標準_品目テーブル" xfId="31" xr:uid="{BCDD27B8-0FC5-4CF7-BE8A-11F4F61DE88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100.80.156.15\07_&#20225;&#30011;&#31649;&#29702;&#37096;\02_&#35519;&#26619;&#35506;\&#24120;&#29992;&#20445;&#23384;&#12501;&#12457;&#12523;&#12480;\&#9733;&#35519;&#26619;&#12539;&#32113;&#35336;&#38306;&#20418;&#12501;&#12449;&#12452;&#12523;&#9733;\&#9671;&#9671;&#24180;&#21029;ANIPAS&#12487;&#12540;&#12479;&#65288;&#26410;&#30906;&#23450;&#65289;&#9671;&#9671;\2025\6&#26376;\6&#26376;&#36895;&#22577;&#20516;\&#65302;&#26376;&#36895;&#22577;&#38598;&#35336;&#20316;&#26989;.xlsm" TargetMode="External"/><Relationship Id="rId1" Type="http://schemas.openxmlformats.org/officeDocument/2006/relationships/externalLinkPath" Target="&#65302;&#26376;&#36895;&#22577;&#38598;&#35336;&#20316;&#26989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輸入畜産物"/>
      <sheetName val="輸出畜産物"/>
      <sheetName val="輸入畜産物ピボット(同一データを2カ所に貼る)"/>
      <sheetName val="輸出畜産物ピボット"/>
    </sheetNames>
    <sheetDataSet>
      <sheetData sheetId="0"/>
      <sheetData sheetId="1"/>
      <sheetData sheetId="2">
        <row r="2">
          <cell r="D2" t="str">
            <v>骨</v>
          </cell>
          <cell r="E2">
            <v>865497</v>
          </cell>
        </row>
        <row r="3">
          <cell r="D3" t="str">
            <v>砕骨</v>
          </cell>
          <cell r="E3">
            <v>1947718.2000000002</v>
          </cell>
        </row>
        <row r="4">
          <cell r="D4" t="str">
            <v>蹄角</v>
          </cell>
          <cell r="E4">
            <v>4047.4</v>
          </cell>
        </row>
        <row r="5">
          <cell r="D5" t="str">
            <v>骨腱</v>
          </cell>
          <cell r="E5">
            <v>126710.20999999999</v>
          </cell>
        </row>
        <row r="6">
          <cell r="D6" t="str">
            <v>蹄角粉</v>
          </cell>
          <cell r="E6">
            <v>50000</v>
          </cell>
        </row>
        <row r="7">
          <cell r="E7">
            <v>2993972.81</v>
          </cell>
        </row>
        <row r="8">
          <cell r="D8" t="str">
            <v>牛肉</v>
          </cell>
          <cell r="E8">
            <v>49213678.659999892</v>
          </cell>
        </row>
        <row r="9">
          <cell r="D9" t="str">
            <v>豚肉</v>
          </cell>
          <cell r="E9">
            <v>97146606.469999999</v>
          </cell>
        </row>
        <row r="10">
          <cell r="D10" t="str">
            <v>めん羊肉</v>
          </cell>
          <cell r="E10">
            <v>2327137.5</v>
          </cell>
        </row>
        <row r="11">
          <cell r="D11" t="str">
            <v>山羊肉</v>
          </cell>
          <cell r="E11">
            <v>83514.850000000006</v>
          </cell>
        </row>
        <row r="12">
          <cell r="D12" t="str">
            <v>加熱処理肉牛</v>
          </cell>
          <cell r="E12">
            <v>55505.56</v>
          </cell>
        </row>
        <row r="13">
          <cell r="D13" t="str">
            <v>加熱処理肉豚</v>
          </cell>
          <cell r="E13">
            <v>723189.19000000006</v>
          </cell>
        </row>
        <row r="14">
          <cell r="D14" t="str">
            <v>ハム</v>
          </cell>
          <cell r="E14">
            <v>203710.30999999994</v>
          </cell>
        </row>
        <row r="15">
          <cell r="D15" t="str">
            <v>加熱処理ハム</v>
          </cell>
          <cell r="E15">
            <v>39543.21</v>
          </cell>
        </row>
        <row r="16">
          <cell r="D16" t="str">
            <v>ソーセージ</v>
          </cell>
          <cell r="E16">
            <v>1172918.2</v>
          </cell>
        </row>
        <row r="17">
          <cell r="D17" t="str">
            <v>加熱処理ソーセージ</v>
          </cell>
          <cell r="E17">
            <v>680646.42999999993</v>
          </cell>
        </row>
        <row r="18">
          <cell r="D18" t="str">
            <v>ベーコン</v>
          </cell>
          <cell r="E18">
            <v>118913.88</v>
          </cell>
        </row>
        <row r="19">
          <cell r="D19" t="str">
            <v>加熱処理ベーコン</v>
          </cell>
          <cell r="E19">
            <v>1879.58</v>
          </cell>
        </row>
        <row r="20">
          <cell r="D20" t="str">
            <v>馬肉</v>
          </cell>
          <cell r="E20">
            <v>376183.23</v>
          </cell>
        </row>
        <row r="21">
          <cell r="D21" t="str">
            <v>うさぎ肉</v>
          </cell>
          <cell r="E21">
            <v>4087.4599999999996</v>
          </cell>
        </row>
        <row r="22">
          <cell r="D22" t="str">
            <v>家きん肉</v>
          </cell>
          <cell r="E22">
            <v>52323002.18000003</v>
          </cell>
        </row>
        <row r="23">
          <cell r="D23" t="str">
            <v>その他の肉（非加熱）</v>
          </cell>
          <cell r="E23">
            <v>1024307.6300000001</v>
          </cell>
        </row>
        <row r="24">
          <cell r="D24" t="str">
            <v>その他の肉（加熱処理肉）</v>
          </cell>
          <cell r="E24">
            <v>3595564.9200000018</v>
          </cell>
        </row>
        <row r="25">
          <cell r="D25" t="str">
            <v>加熱処理肉（家きん）</v>
          </cell>
          <cell r="E25">
            <v>39653943.80999995</v>
          </cell>
        </row>
        <row r="26">
          <cell r="D26" t="str">
            <v>その他の肉（加熱処理肉）（家きん）</v>
          </cell>
          <cell r="E26">
            <v>3494153.6499999994</v>
          </cell>
        </row>
        <row r="27">
          <cell r="E27">
            <v>252238486.71999988</v>
          </cell>
        </row>
        <row r="28">
          <cell r="D28" t="str">
            <v>偶蹄類の臓器牛</v>
          </cell>
          <cell r="E28">
            <v>64646.439999999995</v>
          </cell>
        </row>
        <row r="29">
          <cell r="D29" t="str">
            <v>偶蹄類の臓器豚</v>
          </cell>
          <cell r="E29">
            <v>43427</v>
          </cell>
        </row>
        <row r="30">
          <cell r="D30" t="str">
            <v>偶蹄類の臓器その他の偶蹄類</v>
          </cell>
          <cell r="E30">
            <v>24436.839999999997</v>
          </cell>
        </row>
        <row r="31">
          <cell r="D31" t="str">
            <v>偶蹄類以外の臓器</v>
          </cell>
          <cell r="E31">
            <v>59228.349999999991</v>
          </cell>
        </row>
        <row r="32">
          <cell r="D32" t="str">
            <v>消化管等</v>
          </cell>
          <cell r="E32">
            <v>3138241.3199999975</v>
          </cell>
        </row>
        <row r="33">
          <cell r="D33" t="str">
            <v>ケーシング</v>
          </cell>
          <cell r="E33">
            <v>398973.11</v>
          </cell>
        </row>
        <row r="34">
          <cell r="D34" t="str">
            <v>脂肪</v>
          </cell>
          <cell r="E34">
            <v>3004667.7799999989</v>
          </cell>
        </row>
        <row r="35">
          <cell r="D35" t="str">
            <v>その他の臓器（非加熱）</v>
          </cell>
          <cell r="E35">
            <v>3594.6</v>
          </cell>
        </row>
        <row r="36">
          <cell r="D36" t="str">
            <v>加熱処理臓器（家きん）</v>
          </cell>
          <cell r="E36">
            <v>230932.39000000007</v>
          </cell>
        </row>
        <row r="37">
          <cell r="D37" t="str">
            <v>その他の臓器（加熱処理）（家きん）</v>
          </cell>
          <cell r="E37">
            <v>11837.48</v>
          </cell>
        </row>
        <row r="38">
          <cell r="E38">
            <v>6979985.3099999959</v>
          </cell>
        </row>
        <row r="39">
          <cell r="D39" t="str">
            <v>殻付卵</v>
          </cell>
          <cell r="E39">
            <v>567320.03999999992</v>
          </cell>
        </row>
        <row r="40">
          <cell r="D40" t="str">
            <v>液卵</v>
          </cell>
          <cell r="E40">
            <v>585061.53999999992</v>
          </cell>
        </row>
        <row r="41">
          <cell r="E41">
            <v>1152381.5799999998</v>
          </cell>
        </row>
        <row r="42">
          <cell r="D42" t="str">
            <v>牛皮</v>
          </cell>
          <cell r="E42">
            <v>2295720.3500000006</v>
          </cell>
        </row>
        <row r="43">
          <cell r="D43" t="str">
            <v>豚皮</v>
          </cell>
          <cell r="E43">
            <v>31134.38</v>
          </cell>
        </row>
        <row r="44">
          <cell r="D44" t="str">
            <v>鹿皮</v>
          </cell>
          <cell r="E44">
            <v>24331</v>
          </cell>
        </row>
        <row r="45">
          <cell r="D45" t="str">
            <v>馬皮</v>
          </cell>
          <cell r="E45">
            <v>95393</v>
          </cell>
        </row>
        <row r="46">
          <cell r="D46" t="str">
            <v>うさぎ皮</v>
          </cell>
          <cell r="E46">
            <v>53760</v>
          </cell>
        </row>
        <row r="47">
          <cell r="E47">
            <v>2500338.7300000004</v>
          </cell>
        </row>
        <row r="48">
          <cell r="D48" t="str">
            <v>豚毛</v>
          </cell>
          <cell r="E48">
            <v>3815</v>
          </cell>
        </row>
        <row r="49">
          <cell r="D49" t="str">
            <v>山羊毛</v>
          </cell>
          <cell r="E49">
            <v>4894.75</v>
          </cell>
        </row>
        <row r="50">
          <cell r="D50" t="str">
            <v>その他の偶蹄類の毛</v>
          </cell>
          <cell r="E50">
            <v>75</v>
          </cell>
        </row>
        <row r="51">
          <cell r="D51" t="str">
            <v>馬毛</v>
          </cell>
          <cell r="E51">
            <v>1929.5</v>
          </cell>
        </row>
        <row r="52">
          <cell r="D52" t="str">
            <v>羽毛</v>
          </cell>
          <cell r="E52">
            <v>118279.6</v>
          </cell>
        </row>
        <row r="53">
          <cell r="E53">
            <v>128993.85</v>
          </cell>
        </row>
        <row r="54">
          <cell r="D54" t="str">
            <v>チーズ</v>
          </cell>
          <cell r="E54">
            <v>23953504.419999968</v>
          </cell>
        </row>
        <row r="55">
          <cell r="D55" t="str">
            <v>バター</v>
          </cell>
          <cell r="E55">
            <v>1013911.0700000002</v>
          </cell>
        </row>
        <row r="56">
          <cell r="D56" t="str">
            <v>偶蹄類動物の飼料用乳製品</v>
          </cell>
          <cell r="E56">
            <v>5151270.93</v>
          </cell>
        </row>
        <row r="57">
          <cell r="D57" t="str">
            <v>その他の乳製品</v>
          </cell>
          <cell r="E57">
            <v>5707206.9000000004</v>
          </cell>
        </row>
        <row r="58">
          <cell r="E58">
            <v>35825893.31999997</v>
          </cell>
        </row>
        <row r="59">
          <cell r="D59" t="str">
            <v>血粉</v>
          </cell>
          <cell r="E59">
            <v>98172.2</v>
          </cell>
        </row>
        <row r="60">
          <cell r="D60" t="str">
            <v>肉粉</v>
          </cell>
          <cell r="E60">
            <v>19218.18</v>
          </cell>
        </row>
        <row r="61">
          <cell r="E61">
            <v>117390.38</v>
          </cell>
        </row>
        <row r="62">
          <cell r="D62" t="str">
            <v>精液</v>
          </cell>
          <cell r="E62">
            <v>78984</v>
          </cell>
        </row>
        <row r="63">
          <cell r="E63">
            <v>78984</v>
          </cell>
        </row>
        <row r="64">
          <cell r="D64" t="str">
            <v>受精卵</v>
          </cell>
          <cell r="E64">
            <v>122</v>
          </cell>
        </row>
        <row r="65">
          <cell r="E65">
            <v>122</v>
          </cell>
        </row>
        <row r="66">
          <cell r="D66" t="str">
            <v>穀物のわら</v>
          </cell>
          <cell r="E66">
            <v>22620090</v>
          </cell>
        </row>
        <row r="67">
          <cell r="D67" t="str">
            <v>稲わら・その他</v>
          </cell>
          <cell r="E67">
            <v>104300</v>
          </cell>
        </row>
        <row r="68">
          <cell r="E68">
            <v>22724390</v>
          </cell>
        </row>
        <row r="69">
          <cell r="E69">
            <v>46209217.150000006</v>
          </cell>
        </row>
        <row r="70">
          <cell r="E70">
            <v>370950155.84999979</v>
          </cell>
        </row>
      </sheetData>
      <sheetData sheetId="3">
        <row r="1">
          <cell r="A1" t="str">
            <v>速報</v>
          </cell>
          <cell r="B1" t="str">
            <v>合計 / SURYO</v>
          </cell>
        </row>
        <row r="2">
          <cell r="A2" t="str">
            <v>骨</v>
          </cell>
          <cell r="B2">
            <v>4000</v>
          </cell>
        </row>
        <row r="3">
          <cell r="B3">
            <v>4000</v>
          </cell>
        </row>
        <row r="4">
          <cell r="A4" t="str">
            <v>牛肉</v>
          </cell>
          <cell r="B4">
            <v>890181.60999999952</v>
          </cell>
        </row>
        <row r="5">
          <cell r="A5" t="str">
            <v>豚肉</v>
          </cell>
          <cell r="B5">
            <v>145031.50000000003</v>
          </cell>
        </row>
        <row r="6">
          <cell r="A6" t="str">
            <v>ソーセージ</v>
          </cell>
          <cell r="B6">
            <v>6.84</v>
          </cell>
        </row>
        <row r="7">
          <cell r="A7" t="str">
            <v>家きん肉</v>
          </cell>
          <cell r="B7">
            <v>381466.2</v>
          </cell>
        </row>
        <row r="8">
          <cell r="A8" t="str">
            <v>その他の肉（非加熱）</v>
          </cell>
          <cell r="B8">
            <v>73378.89</v>
          </cell>
        </row>
        <row r="9">
          <cell r="B9">
            <v>1490065.0399999993</v>
          </cell>
        </row>
        <row r="10">
          <cell r="A10" t="str">
            <v>偶蹄類の臓器牛</v>
          </cell>
          <cell r="B10">
            <v>50.7</v>
          </cell>
        </row>
        <row r="11">
          <cell r="A11" t="str">
            <v>偶蹄類の臓器豚</v>
          </cell>
          <cell r="B11">
            <v>400</v>
          </cell>
        </row>
        <row r="12">
          <cell r="A12" t="str">
            <v>偶蹄類以外の臓器</v>
          </cell>
          <cell r="B12">
            <v>420</v>
          </cell>
        </row>
        <row r="13">
          <cell r="A13" t="str">
            <v>消化管等</v>
          </cell>
          <cell r="B13">
            <v>1804.6000000000001</v>
          </cell>
        </row>
        <row r="14">
          <cell r="A14" t="str">
            <v>ケーシング</v>
          </cell>
          <cell r="B14">
            <v>17941</v>
          </cell>
        </row>
        <row r="15">
          <cell r="B15">
            <v>20616.3</v>
          </cell>
        </row>
        <row r="16">
          <cell r="A16" t="str">
            <v>殻付卵</v>
          </cell>
          <cell r="B16">
            <v>1732892.8000000005</v>
          </cell>
        </row>
        <row r="17">
          <cell r="A17" t="str">
            <v>液卵</v>
          </cell>
          <cell r="B17">
            <v>3960</v>
          </cell>
        </row>
        <row r="18">
          <cell r="A18" t="str">
            <v>その他の卵</v>
          </cell>
          <cell r="B18">
            <v>22943.5</v>
          </cell>
        </row>
        <row r="19">
          <cell r="B19">
            <v>1759796.3000000005</v>
          </cell>
        </row>
        <row r="20">
          <cell r="A20" t="str">
            <v>牛皮</v>
          </cell>
          <cell r="B20">
            <v>1093789</v>
          </cell>
        </row>
        <row r="21">
          <cell r="A21" t="str">
            <v>豚皮</v>
          </cell>
          <cell r="B21">
            <v>4333699</v>
          </cell>
        </row>
        <row r="22">
          <cell r="B22">
            <v>5427488</v>
          </cell>
        </row>
        <row r="23">
          <cell r="A23" t="str">
            <v>羽毛</v>
          </cell>
          <cell r="B23">
            <v>15594.370000000003</v>
          </cell>
        </row>
        <row r="24">
          <cell r="A24" t="str">
            <v>その他の毛</v>
          </cell>
          <cell r="B24">
            <v>2545.5500000000002</v>
          </cell>
        </row>
        <row r="25">
          <cell r="B25">
            <v>18139.920000000002</v>
          </cell>
        </row>
        <row r="26">
          <cell r="A26" t="str">
            <v>チーズ</v>
          </cell>
          <cell r="B26">
            <v>243.68</v>
          </cell>
        </row>
        <row r="27">
          <cell r="A27" t="str">
            <v>バター</v>
          </cell>
          <cell r="B27">
            <v>24980</v>
          </cell>
        </row>
        <row r="28">
          <cell r="A28" t="str">
            <v>その他の乳製品</v>
          </cell>
          <cell r="B28">
            <v>221448.28</v>
          </cell>
        </row>
        <row r="29">
          <cell r="B29">
            <v>246671.96</v>
          </cell>
        </row>
        <row r="30">
          <cell r="A30" t="str">
            <v>精液</v>
          </cell>
          <cell r="B30">
            <v>9</v>
          </cell>
        </row>
        <row r="31">
          <cell r="B31">
            <v>9</v>
          </cell>
        </row>
        <row r="32">
          <cell r="B32">
            <v>7529464.0299999984</v>
          </cell>
        </row>
        <row r="33">
          <cell r="B33">
            <v>16496250.549999997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949191-921A-42A0-8ECD-BC106DB64B6E}">
  <sheetPr>
    <pageSetUpPr fitToPage="1"/>
  </sheetPr>
  <dimension ref="B2:F47"/>
  <sheetViews>
    <sheetView view="pageBreakPreview" topLeftCell="A12" zoomScaleNormal="100" zoomScaleSheetLayoutView="100" workbookViewId="0">
      <selection activeCell="J36" sqref="J36"/>
    </sheetView>
  </sheetViews>
  <sheetFormatPr defaultRowHeight="13.5"/>
  <cols>
    <col min="1" max="1" width="2.375" style="129" customWidth="1"/>
    <col min="2" max="2" width="30" style="129" customWidth="1"/>
    <col min="3" max="3" width="15.625" style="129" customWidth="1"/>
    <col min="4" max="4" width="17.75" style="129" customWidth="1"/>
    <col min="5" max="5" width="17.125" style="129" customWidth="1"/>
    <col min="6" max="16" width="9" style="129"/>
    <col min="17" max="17" width="9.375" style="129" customWidth="1"/>
    <col min="18" max="16384" width="9" style="129"/>
  </cols>
  <sheetData>
    <row r="2" spans="2:6" ht="18.75">
      <c r="B2" s="128" t="s">
        <v>163</v>
      </c>
      <c r="C2" s="128"/>
    </row>
    <row r="4" spans="2:6" ht="14.25" thickBot="1">
      <c r="E4" s="130" t="s">
        <v>114</v>
      </c>
    </row>
    <row r="5" spans="2:6" ht="18" thickBot="1">
      <c r="B5" s="131"/>
      <c r="C5" s="132" t="s">
        <v>115</v>
      </c>
      <c r="D5" s="133" t="s">
        <v>116</v>
      </c>
      <c r="E5" s="133" t="s">
        <v>117</v>
      </c>
    </row>
    <row r="6" spans="2:6" ht="14.25">
      <c r="B6" s="199" t="s">
        <v>118</v>
      </c>
      <c r="C6" s="134" t="s">
        <v>119</v>
      </c>
      <c r="D6" s="135" t="s">
        <v>160</v>
      </c>
      <c r="E6" s="136" t="s">
        <v>160</v>
      </c>
    </row>
    <row r="7" spans="2:6" ht="14.25">
      <c r="B7" s="200"/>
      <c r="C7" s="137" t="s">
        <v>120</v>
      </c>
      <c r="D7" s="182" t="s">
        <v>160</v>
      </c>
      <c r="E7" s="135" t="s">
        <v>160</v>
      </c>
    </row>
    <row r="8" spans="2:6" ht="14.25">
      <c r="B8" s="200"/>
      <c r="C8" s="139" t="s">
        <v>121</v>
      </c>
      <c r="D8" s="138" t="s">
        <v>160</v>
      </c>
      <c r="E8" s="140" t="s">
        <v>160</v>
      </c>
    </row>
    <row r="9" spans="2:6" ht="14.25">
      <c r="B9" s="200"/>
      <c r="C9" s="139" t="s">
        <v>122</v>
      </c>
      <c r="D9" s="138" t="s">
        <v>160</v>
      </c>
      <c r="E9" s="140" t="s">
        <v>160</v>
      </c>
    </row>
    <row r="10" spans="2:6" ht="14.25">
      <c r="B10" s="201"/>
      <c r="C10" s="139" t="s">
        <v>123</v>
      </c>
      <c r="D10" s="177" t="s">
        <v>160</v>
      </c>
      <c r="E10" s="141" t="s">
        <v>160</v>
      </c>
    </row>
    <row r="11" spans="2:6" ht="14.25">
      <c r="B11" s="202" t="s">
        <v>124</v>
      </c>
      <c r="C11" s="142" t="s">
        <v>125</v>
      </c>
      <c r="D11" s="143">
        <v>52</v>
      </c>
      <c r="E11" s="143" t="s">
        <v>160</v>
      </c>
    </row>
    <row r="12" spans="2:6" ht="14.25">
      <c r="B12" s="201"/>
      <c r="C12" s="144" t="s">
        <v>123</v>
      </c>
      <c r="D12" s="145" t="s">
        <v>160</v>
      </c>
      <c r="E12" s="146" t="s">
        <v>160</v>
      </c>
    </row>
    <row r="13" spans="2:6" ht="14.25">
      <c r="B13" s="147" t="s">
        <v>126</v>
      </c>
      <c r="C13" s="148"/>
      <c r="D13" s="145" t="s">
        <v>160</v>
      </c>
      <c r="E13" s="145" t="s">
        <v>160</v>
      </c>
    </row>
    <row r="14" spans="2:6" ht="14.25">
      <c r="B14" s="149" t="s">
        <v>127</v>
      </c>
      <c r="C14" s="150"/>
      <c r="D14" s="145" t="s">
        <v>160</v>
      </c>
      <c r="E14" s="151" t="s">
        <v>160</v>
      </c>
      <c r="F14" s="152"/>
    </row>
    <row r="15" spans="2:6" ht="15" thickBot="1">
      <c r="B15" s="153" t="s">
        <v>128</v>
      </c>
      <c r="C15" s="154"/>
      <c r="D15" s="155" t="s">
        <v>160</v>
      </c>
      <c r="E15" s="155" t="s">
        <v>160</v>
      </c>
    </row>
    <row r="16" spans="2:6" ht="14.25">
      <c r="B16" s="203" t="s">
        <v>129</v>
      </c>
      <c r="C16" s="134" t="s">
        <v>125</v>
      </c>
      <c r="D16" s="135">
        <v>1</v>
      </c>
      <c r="E16" s="158">
        <v>5</v>
      </c>
    </row>
    <row r="17" spans="2:5" ht="14.25">
      <c r="B17" s="204"/>
      <c r="C17" s="157" t="s">
        <v>130</v>
      </c>
      <c r="D17" s="138">
        <v>5</v>
      </c>
      <c r="E17" s="158" t="s">
        <v>160</v>
      </c>
    </row>
    <row r="18" spans="2:5" ht="14.25">
      <c r="B18" s="204"/>
      <c r="C18" s="157" t="s">
        <v>131</v>
      </c>
      <c r="D18" s="138">
        <v>4</v>
      </c>
      <c r="E18" s="159" t="s">
        <v>160</v>
      </c>
    </row>
    <row r="19" spans="2:5" ht="14.25">
      <c r="B19" s="205"/>
      <c r="C19" s="157" t="s">
        <v>121</v>
      </c>
      <c r="D19" s="138">
        <v>428</v>
      </c>
      <c r="E19" s="159" t="s">
        <v>160</v>
      </c>
    </row>
    <row r="20" spans="2:5" ht="14.25">
      <c r="B20" s="205"/>
      <c r="C20" s="157" t="s">
        <v>122</v>
      </c>
      <c r="D20" s="138" t="s">
        <v>160</v>
      </c>
      <c r="E20" s="159" t="s">
        <v>160</v>
      </c>
    </row>
    <row r="21" spans="2:5" ht="14.25">
      <c r="B21" s="205"/>
      <c r="C21" s="139" t="s">
        <v>123</v>
      </c>
      <c r="D21" s="138" t="s">
        <v>160</v>
      </c>
      <c r="E21" s="159" t="s">
        <v>160</v>
      </c>
    </row>
    <row r="22" spans="2:5" ht="15" thickBot="1">
      <c r="B22" s="160" t="s">
        <v>132</v>
      </c>
      <c r="C22" s="161"/>
      <c r="D22" s="155" t="s">
        <v>160</v>
      </c>
      <c r="E22" s="155" t="s">
        <v>160</v>
      </c>
    </row>
    <row r="23" spans="2:5" ht="15" thickBot="1">
      <c r="B23" s="162" t="s">
        <v>133</v>
      </c>
      <c r="C23" s="163"/>
      <c r="D23" s="164">
        <v>33</v>
      </c>
      <c r="E23" s="164">
        <v>14</v>
      </c>
    </row>
    <row r="24" spans="2:5" ht="14.25">
      <c r="B24" s="165" t="s">
        <v>134</v>
      </c>
      <c r="C24" s="148"/>
      <c r="D24" s="151" t="s">
        <v>160</v>
      </c>
      <c r="E24" s="145" t="s">
        <v>160</v>
      </c>
    </row>
    <row r="25" spans="2:5" ht="14.25">
      <c r="B25" s="149" t="s">
        <v>135</v>
      </c>
      <c r="C25" s="150"/>
      <c r="D25" s="151" t="s">
        <v>160</v>
      </c>
      <c r="E25" s="151" t="s">
        <v>160</v>
      </c>
    </row>
    <row r="26" spans="2:5" ht="14.25">
      <c r="B26" s="149" t="s">
        <v>136</v>
      </c>
      <c r="C26" s="150"/>
      <c r="D26" s="151" t="s">
        <v>160</v>
      </c>
      <c r="E26" s="151" t="s">
        <v>160</v>
      </c>
    </row>
    <row r="27" spans="2:5" ht="14.25">
      <c r="B27" s="149" t="s">
        <v>137</v>
      </c>
      <c r="C27" s="150"/>
      <c r="D27" s="151" t="s">
        <v>160</v>
      </c>
      <c r="E27" s="166" t="s">
        <v>160</v>
      </c>
    </row>
    <row r="28" spans="2:5" ht="14.25">
      <c r="B28" s="149" t="s">
        <v>138</v>
      </c>
      <c r="C28" s="150"/>
      <c r="D28" s="166" t="s">
        <v>160</v>
      </c>
      <c r="E28" s="166" t="s">
        <v>160</v>
      </c>
    </row>
    <row r="29" spans="2:5" ht="14.25">
      <c r="B29" s="149" t="s">
        <v>139</v>
      </c>
      <c r="C29" s="150"/>
      <c r="D29" s="151" t="s">
        <v>160</v>
      </c>
      <c r="E29" s="151" t="s">
        <v>160</v>
      </c>
    </row>
    <row r="30" spans="2:5" ht="14.25">
      <c r="B30" s="153" t="s">
        <v>140</v>
      </c>
      <c r="C30" s="154"/>
      <c r="D30" s="151" t="s">
        <v>160</v>
      </c>
      <c r="E30" s="151" t="s">
        <v>160</v>
      </c>
    </row>
    <row r="31" spans="2:5" ht="14.25">
      <c r="B31" s="149" t="s">
        <v>141</v>
      </c>
      <c r="C31" s="150"/>
      <c r="D31" s="151" t="s">
        <v>160</v>
      </c>
      <c r="E31" s="151" t="s">
        <v>160</v>
      </c>
    </row>
    <row r="32" spans="2:5" ht="15" thickBot="1">
      <c r="B32" s="160" t="s">
        <v>142</v>
      </c>
      <c r="C32" s="161"/>
      <c r="D32" s="156" t="s">
        <v>160</v>
      </c>
      <c r="E32" s="156" t="s">
        <v>160</v>
      </c>
    </row>
    <row r="33" spans="2:5" ht="14.25">
      <c r="B33" s="147" t="s">
        <v>143</v>
      </c>
      <c r="C33" s="167"/>
      <c r="D33" s="168">
        <v>29737</v>
      </c>
      <c r="E33" s="168" t="s">
        <v>160</v>
      </c>
    </row>
    <row r="34" spans="2:5" ht="15" thickBot="1">
      <c r="B34" s="169" t="s">
        <v>144</v>
      </c>
      <c r="C34" s="161"/>
      <c r="D34" s="170" t="s">
        <v>160</v>
      </c>
      <c r="E34" s="171" t="s">
        <v>160</v>
      </c>
    </row>
    <row r="35" spans="2:5" ht="15" thickBot="1">
      <c r="B35" s="162" t="s">
        <v>145</v>
      </c>
      <c r="C35" s="172"/>
      <c r="D35" s="164" t="s">
        <v>160</v>
      </c>
      <c r="E35" s="173" t="s">
        <v>160</v>
      </c>
    </row>
    <row r="36" spans="2:5" ht="15" thickBot="1">
      <c r="B36" s="162" t="s">
        <v>146</v>
      </c>
      <c r="C36" s="163"/>
      <c r="D36" s="145" t="s">
        <v>160</v>
      </c>
      <c r="E36" s="145" t="s">
        <v>160</v>
      </c>
    </row>
    <row r="37" spans="2:5" ht="15" thickBot="1">
      <c r="B37" s="162" t="s">
        <v>147</v>
      </c>
      <c r="C37" s="163"/>
      <c r="D37" s="174"/>
      <c r="E37" s="164">
        <v>8017</v>
      </c>
    </row>
    <row r="38" spans="2:5" ht="14.25">
      <c r="B38" s="147" t="s">
        <v>148</v>
      </c>
      <c r="C38" s="175"/>
      <c r="D38" s="176">
        <v>741</v>
      </c>
      <c r="E38" s="145">
        <v>718</v>
      </c>
    </row>
    <row r="39" spans="2:5" ht="14.25">
      <c r="B39" s="149" t="s">
        <v>149</v>
      </c>
      <c r="C39" s="150"/>
      <c r="D39" s="151">
        <v>424</v>
      </c>
      <c r="E39" s="151">
        <v>349</v>
      </c>
    </row>
    <row r="40" spans="2:5" ht="14.25">
      <c r="B40" s="149" t="s">
        <v>150</v>
      </c>
      <c r="C40" s="150"/>
      <c r="D40" s="151" t="s">
        <v>160</v>
      </c>
      <c r="E40" s="151" t="s">
        <v>160</v>
      </c>
    </row>
    <row r="41" spans="2:5" ht="14.25">
      <c r="B41" s="149" t="s">
        <v>151</v>
      </c>
      <c r="C41" s="150"/>
      <c r="D41" s="151" t="s">
        <v>160</v>
      </c>
      <c r="E41" s="151" t="s">
        <v>160</v>
      </c>
    </row>
    <row r="42" spans="2:5" ht="15" thickBot="1">
      <c r="B42" s="153" t="s">
        <v>152</v>
      </c>
      <c r="C42" s="161"/>
      <c r="D42" s="155" t="s">
        <v>160</v>
      </c>
      <c r="E42" s="155" t="s">
        <v>160</v>
      </c>
    </row>
    <row r="43" spans="2:5" ht="15" thickBot="1">
      <c r="B43" s="162" t="s">
        <v>153</v>
      </c>
      <c r="C43" s="163"/>
      <c r="D43" s="155" t="s">
        <v>160</v>
      </c>
      <c r="E43" s="174"/>
    </row>
    <row r="44" spans="2:5">
      <c r="D44" s="152"/>
    </row>
    <row r="45" spans="2:5">
      <c r="B45" s="129" t="s">
        <v>154</v>
      </c>
    </row>
    <row r="46" spans="2:5">
      <c r="B46" s="129" t="s">
        <v>155</v>
      </c>
    </row>
    <row r="47" spans="2:5">
      <c r="B47" s="129" t="s">
        <v>156</v>
      </c>
    </row>
  </sheetData>
  <mergeCells count="3">
    <mergeCell ref="B6:B10"/>
    <mergeCell ref="B11:B12"/>
    <mergeCell ref="B16:B21"/>
  </mergeCells>
  <phoneticPr fontId="5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3C7421-3E14-4F55-A368-8DC3524C170F}">
  <sheetPr codeName="Sheet1">
    <pageSetUpPr fitToPage="1"/>
  </sheetPr>
  <dimension ref="A1:P118"/>
  <sheetViews>
    <sheetView view="pageBreakPreview" topLeftCell="A12" zoomScale="55" zoomScaleNormal="55" zoomScaleSheetLayoutView="55" workbookViewId="0">
      <selection activeCell="B32" sqref="B32"/>
    </sheetView>
  </sheetViews>
  <sheetFormatPr defaultRowHeight="13.5"/>
  <cols>
    <col min="1" max="1" width="12.625" style="178" customWidth="1"/>
    <col min="2" max="7" width="24.75" style="178" customWidth="1"/>
    <col min="8" max="8" width="29.75" style="178" customWidth="1"/>
    <col min="9" max="9" width="3.25" style="178" customWidth="1"/>
    <col min="10" max="10" width="9" style="178"/>
    <col min="11" max="11" width="26.625" style="178" hidden="1" customWidth="1"/>
    <col min="12" max="12" width="9" style="2" hidden="1" customWidth="1"/>
    <col min="13" max="13" width="28.5" style="178" hidden="1" customWidth="1"/>
    <col min="14" max="14" width="59.375" style="178" hidden="1" customWidth="1"/>
    <col min="15" max="15" width="9" style="178" hidden="1" customWidth="1"/>
    <col min="16" max="16" width="11" style="178" hidden="1" customWidth="1"/>
    <col min="17" max="17" width="9" style="178" customWidth="1"/>
    <col min="18" max="16384" width="9" style="178"/>
  </cols>
  <sheetData>
    <row r="1" spans="1:16" ht="26.25" customHeight="1" thickBot="1">
      <c r="A1" s="212" t="s">
        <v>430</v>
      </c>
      <c r="B1" s="212"/>
      <c r="C1" s="212"/>
      <c r="D1" s="212"/>
      <c r="E1" s="212"/>
      <c r="F1" s="86"/>
      <c r="G1" s="213" t="s">
        <v>89</v>
      </c>
      <c r="H1" s="213"/>
      <c r="I1" s="1"/>
      <c r="M1" s="178" t="s">
        <v>165</v>
      </c>
      <c r="N1" s="178" t="s">
        <v>1</v>
      </c>
    </row>
    <row r="2" spans="1:16" ht="32.25" customHeight="1" thickBot="1">
      <c r="A2" s="208" t="s">
        <v>90</v>
      </c>
      <c r="B2" s="87" t="s">
        <v>162</v>
      </c>
      <c r="C2" s="88" t="s">
        <v>2</v>
      </c>
      <c r="D2" s="88" t="s">
        <v>3</v>
      </c>
      <c r="E2" s="88" t="s">
        <v>4</v>
      </c>
      <c r="F2" s="88" t="s">
        <v>7</v>
      </c>
      <c r="G2" s="88" t="s">
        <v>18</v>
      </c>
      <c r="H2" s="89" t="s">
        <v>1</v>
      </c>
      <c r="I2" s="6"/>
      <c r="K2" s="7" t="s">
        <v>162</v>
      </c>
      <c r="L2" s="187" t="s">
        <v>166</v>
      </c>
      <c r="M2" s="178" t="s">
        <v>162</v>
      </c>
      <c r="N2" s="188">
        <f>VLOOKUP(M2,'[1]輸入畜産物ピボット(同一データを2カ所に貼る)'!$D$2:$E$120,2,FALSE)</f>
        <v>865497</v>
      </c>
      <c r="O2" s="178" t="s">
        <v>167</v>
      </c>
    </row>
    <row r="3" spans="1:16" s="179" customFormat="1" ht="32.25" customHeight="1" thickBot="1">
      <c r="A3" s="209"/>
      <c r="B3" s="8">
        <v>865497</v>
      </c>
      <c r="C3" s="9">
        <v>1947718.2000000002</v>
      </c>
      <c r="D3" s="9">
        <v>4047.4</v>
      </c>
      <c r="E3" s="10">
        <v>126710.20999999999</v>
      </c>
      <c r="F3" s="11">
        <v>50000</v>
      </c>
      <c r="G3" s="11" t="s">
        <v>161</v>
      </c>
      <c r="H3" s="90">
        <v>2993972.81</v>
      </c>
      <c r="I3" s="13"/>
      <c r="K3" s="13" t="s">
        <v>2</v>
      </c>
      <c r="L3" s="2" t="s">
        <v>168</v>
      </c>
      <c r="M3" s="179" t="s">
        <v>2</v>
      </c>
      <c r="N3" s="188">
        <f>VLOOKUP(M3,'[1]輸入畜産物ピボット(同一データを2カ所に貼る)'!$D$2:$E$120,2,FALSE)</f>
        <v>1947718.2000000002</v>
      </c>
      <c r="O3" s="179" t="s">
        <v>169</v>
      </c>
    </row>
    <row r="4" spans="1:16" ht="32.25" customHeight="1">
      <c r="A4" s="208" t="s">
        <v>91</v>
      </c>
      <c r="B4" s="87" t="s">
        <v>9</v>
      </c>
      <c r="C4" s="88" t="s">
        <v>10</v>
      </c>
      <c r="D4" s="88" t="s">
        <v>11</v>
      </c>
      <c r="E4" s="88" t="s">
        <v>12</v>
      </c>
      <c r="F4" s="88" t="s">
        <v>170</v>
      </c>
      <c r="G4" s="88" t="s">
        <v>14</v>
      </c>
      <c r="H4" s="91" t="s">
        <v>26</v>
      </c>
      <c r="I4" s="20"/>
      <c r="K4" s="7" t="s">
        <v>3</v>
      </c>
      <c r="L4" s="2" t="s">
        <v>171</v>
      </c>
      <c r="M4" s="178" t="s">
        <v>3</v>
      </c>
      <c r="N4" s="188">
        <f>VLOOKUP(M4,'[1]輸入畜産物ピボット(同一データを2カ所に貼る)'!$D$2:$E$120,2,FALSE)</f>
        <v>4047.4</v>
      </c>
      <c r="O4" s="178" t="s">
        <v>172</v>
      </c>
    </row>
    <row r="5" spans="1:16" s="179" customFormat="1" ht="32.25" customHeight="1">
      <c r="A5" s="209"/>
      <c r="B5" s="8">
        <v>49213678.659999892</v>
      </c>
      <c r="C5" s="9">
        <v>97146606.469999999</v>
      </c>
      <c r="D5" s="9">
        <v>2327137.5</v>
      </c>
      <c r="E5" s="9">
        <v>83514.850000000006</v>
      </c>
      <c r="F5" s="9" t="s">
        <v>161</v>
      </c>
      <c r="G5" s="9" t="s">
        <v>161</v>
      </c>
      <c r="H5" s="37">
        <v>55505.56</v>
      </c>
      <c r="I5" s="6"/>
      <c r="K5" s="13" t="s">
        <v>4</v>
      </c>
      <c r="L5" s="2" t="s">
        <v>173</v>
      </c>
      <c r="M5" s="189" t="s">
        <v>4</v>
      </c>
      <c r="N5" s="188">
        <f>VLOOKUP(M5,'[1]輸入畜産物ピボット(同一データを2カ所に貼る)'!$D$2:$E$120,2,FALSE)</f>
        <v>126710.20999999999</v>
      </c>
      <c r="O5" s="189" t="s">
        <v>174</v>
      </c>
      <c r="P5" s="189">
        <f>SUM(N2:N5)</f>
        <v>2943972.81</v>
      </c>
    </row>
    <row r="6" spans="1:16" ht="32.25" customHeight="1">
      <c r="A6" s="209"/>
      <c r="B6" s="92" t="s">
        <v>27</v>
      </c>
      <c r="C6" s="93" t="s">
        <v>157</v>
      </c>
      <c r="D6" s="93" t="s">
        <v>36</v>
      </c>
      <c r="E6" s="94" t="s">
        <v>39</v>
      </c>
      <c r="F6" s="93" t="s">
        <v>15</v>
      </c>
      <c r="G6" s="93" t="s">
        <v>48</v>
      </c>
      <c r="H6" s="95" t="s">
        <v>16</v>
      </c>
      <c r="I6" s="7"/>
      <c r="K6" s="7" t="s">
        <v>5</v>
      </c>
      <c r="L6" s="187"/>
      <c r="M6" s="184" t="s">
        <v>5</v>
      </c>
      <c r="N6" s="188" t="e">
        <f>VLOOKUP(M6,'[1]輸入畜産物ピボット(同一データを2カ所に貼る)'!$D$2:$E$120,2,FALSE)</f>
        <v>#N/A</v>
      </c>
      <c r="O6" s="178" t="s">
        <v>175</v>
      </c>
    </row>
    <row r="7" spans="1:16" s="179" customFormat="1" ht="32.25" customHeight="1">
      <c r="A7" s="209"/>
      <c r="B7" s="31">
        <v>723189.19000000006</v>
      </c>
      <c r="C7" s="32" t="s">
        <v>161</v>
      </c>
      <c r="D7" s="9">
        <v>203710.30999999994</v>
      </c>
      <c r="E7" s="9">
        <v>39543.21</v>
      </c>
      <c r="F7" s="9">
        <v>1172918.2</v>
      </c>
      <c r="G7" s="9">
        <v>680646.42999999993</v>
      </c>
      <c r="H7" s="12">
        <v>118913.88</v>
      </c>
      <c r="I7" s="27"/>
      <c r="K7" s="13" t="s">
        <v>176</v>
      </c>
      <c r="L7" s="2"/>
      <c r="M7" s="190" t="s">
        <v>6</v>
      </c>
      <c r="N7" s="188" t="e">
        <f>VLOOKUP(M7,'[1]輸入畜産物ピボット(同一データを2カ所に貼る)'!$D$2:$E$120,2,FALSE)</f>
        <v>#N/A</v>
      </c>
      <c r="O7" s="179" t="s">
        <v>177</v>
      </c>
    </row>
    <row r="8" spans="1:16" ht="32.25" customHeight="1">
      <c r="A8" s="209"/>
      <c r="B8" s="92" t="s">
        <v>52</v>
      </c>
      <c r="C8" s="93" t="s">
        <v>53</v>
      </c>
      <c r="D8" s="93" t="s">
        <v>59</v>
      </c>
      <c r="E8" s="93" t="s">
        <v>17</v>
      </c>
      <c r="F8" s="96" t="s">
        <v>63</v>
      </c>
      <c r="G8" s="96" t="s">
        <v>64</v>
      </c>
      <c r="H8" s="97" t="s">
        <v>92</v>
      </c>
      <c r="I8" s="7"/>
      <c r="K8" s="7" t="s">
        <v>7</v>
      </c>
      <c r="L8" s="187" t="s">
        <v>178</v>
      </c>
      <c r="M8" s="184" t="s">
        <v>7</v>
      </c>
      <c r="N8" s="188">
        <f>VLOOKUP(M8,'[1]輸入畜産物ピボット(同一データを2カ所に貼る)'!$D$2:$E$120,2,FALSE)</f>
        <v>50000</v>
      </c>
      <c r="O8" s="178" t="s">
        <v>179</v>
      </c>
    </row>
    <row r="9" spans="1:16" s="179" customFormat="1" ht="32.25" customHeight="1" thickBot="1">
      <c r="A9" s="209"/>
      <c r="B9" s="45">
        <v>1879.58</v>
      </c>
      <c r="C9" s="46">
        <v>376183.23</v>
      </c>
      <c r="D9" s="46">
        <v>4087.4599999999996</v>
      </c>
      <c r="E9" s="46">
        <v>52323002.18000003</v>
      </c>
      <c r="F9" s="46" t="s">
        <v>161</v>
      </c>
      <c r="G9" s="63">
        <v>1024307.6300000001</v>
      </c>
      <c r="H9" s="12">
        <v>3595564.9200000018</v>
      </c>
      <c r="I9" s="13"/>
      <c r="K9" s="13" t="s">
        <v>18</v>
      </c>
      <c r="L9" s="191" t="s">
        <v>180</v>
      </c>
      <c r="M9" s="190" t="s">
        <v>18</v>
      </c>
      <c r="N9" s="188" t="e">
        <f>VLOOKUP(M9,'[1]輸入畜産物ピボット(同一データを2カ所に貼る)'!$D$2:$E$120,2,FALSE)</f>
        <v>#N/A</v>
      </c>
      <c r="O9" s="179" t="s">
        <v>181</v>
      </c>
    </row>
    <row r="10" spans="1:16" ht="32.25" customHeight="1" thickBot="1">
      <c r="A10" s="209"/>
      <c r="B10" s="98" t="s">
        <v>93</v>
      </c>
      <c r="C10" s="96" t="s">
        <v>70</v>
      </c>
      <c r="D10" s="34"/>
      <c r="E10" s="35"/>
      <c r="F10" s="36"/>
      <c r="G10" s="37"/>
      <c r="H10" s="89" t="s">
        <v>1</v>
      </c>
      <c r="I10" s="7"/>
      <c r="K10" s="7" t="s">
        <v>9</v>
      </c>
      <c r="L10" s="2" t="s">
        <v>182</v>
      </c>
      <c r="M10" s="178" t="s">
        <v>9</v>
      </c>
      <c r="N10" s="188">
        <f>VLOOKUP(M10,'[1]輸入畜産物ピボット(同一データを2カ所に貼る)'!$D$2:$E$120,2,FALSE)</f>
        <v>49213678.659999892</v>
      </c>
      <c r="O10" s="178" t="s">
        <v>183</v>
      </c>
    </row>
    <row r="11" spans="1:16" s="179" customFormat="1" ht="32.25" customHeight="1" thickBot="1">
      <c r="A11" s="210"/>
      <c r="B11" s="38">
        <v>39653943.80999995</v>
      </c>
      <c r="C11" s="39">
        <v>3494153.6499999994</v>
      </c>
      <c r="D11" s="39"/>
      <c r="E11" s="39"/>
      <c r="F11" s="39"/>
      <c r="G11" s="39"/>
      <c r="H11" s="99">
        <v>252238486.71999988</v>
      </c>
      <c r="I11" s="13"/>
      <c r="K11" s="13" t="s">
        <v>10</v>
      </c>
      <c r="L11" s="2" t="s">
        <v>184</v>
      </c>
      <c r="M11" s="179" t="s">
        <v>10</v>
      </c>
      <c r="N11" s="188">
        <f>VLOOKUP(M11,'[1]輸入畜産物ピボット(同一データを2カ所に貼る)'!$D$2:$E$120,2,FALSE)</f>
        <v>97146606.469999999</v>
      </c>
      <c r="O11" s="179" t="s">
        <v>185</v>
      </c>
    </row>
    <row r="12" spans="1:16" ht="32.25" customHeight="1">
      <c r="A12" s="214" t="s">
        <v>94</v>
      </c>
      <c r="B12" s="100" t="s">
        <v>186</v>
      </c>
      <c r="C12" s="101" t="s">
        <v>187</v>
      </c>
      <c r="D12" s="101" t="s">
        <v>188</v>
      </c>
      <c r="E12" s="88" t="s">
        <v>189</v>
      </c>
      <c r="F12" s="88" t="s">
        <v>190</v>
      </c>
      <c r="G12" s="88" t="s">
        <v>191</v>
      </c>
      <c r="H12" s="91" t="s">
        <v>77</v>
      </c>
      <c r="I12" s="43"/>
      <c r="K12" s="7" t="s">
        <v>11</v>
      </c>
      <c r="L12" s="2" t="s">
        <v>192</v>
      </c>
      <c r="M12" s="178" t="s">
        <v>11</v>
      </c>
      <c r="N12" s="188">
        <f>VLOOKUP(M12,'[1]輸入畜産物ピボット(同一データを2カ所に貼る)'!$D$2:$E$120,2,FALSE)</f>
        <v>2327137.5</v>
      </c>
      <c r="O12" s="178" t="s">
        <v>193</v>
      </c>
    </row>
    <row r="13" spans="1:16" s="179" customFormat="1" ht="32.25" customHeight="1">
      <c r="A13" s="215"/>
      <c r="B13" s="8">
        <v>64646.439999999995</v>
      </c>
      <c r="C13" s="9">
        <v>43427</v>
      </c>
      <c r="D13" s="9">
        <v>24436.839999999997</v>
      </c>
      <c r="E13" s="9" t="s">
        <v>161</v>
      </c>
      <c r="F13" s="9" t="s">
        <v>161</v>
      </c>
      <c r="G13" s="9" t="s">
        <v>161</v>
      </c>
      <c r="H13" s="12">
        <v>59228.349999999991</v>
      </c>
      <c r="I13" s="13"/>
      <c r="K13" s="13" t="s">
        <v>12</v>
      </c>
      <c r="L13" s="191" t="s">
        <v>194</v>
      </c>
      <c r="M13" s="179" t="s">
        <v>12</v>
      </c>
      <c r="N13" s="188">
        <f>VLOOKUP(M13,'[1]輸入畜産物ピボット(同一データを2カ所に貼る)'!$D$2:$E$120,2,FALSE)</f>
        <v>83514.850000000006</v>
      </c>
      <c r="O13" s="179" t="s">
        <v>195</v>
      </c>
    </row>
    <row r="14" spans="1:16" ht="32.25" customHeight="1">
      <c r="A14" s="215"/>
      <c r="B14" s="102" t="s">
        <v>78</v>
      </c>
      <c r="C14" s="94" t="s">
        <v>95</v>
      </c>
      <c r="D14" s="94" t="s">
        <v>79</v>
      </c>
      <c r="E14" s="93" t="s">
        <v>80</v>
      </c>
      <c r="F14" s="93" t="s">
        <v>81</v>
      </c>
      <c r="G14" s="96" t="s">
        <v>82</v>
      </c>
      <c r="H14" s="95" t="s">
        <v>196</v>
      </c>
      <c r="I14" s="43"/>
      <c r="K14" s="7" t="s">
        <v>13</v>
      </c>
      <c r="L14" s="187" t="s">
        <v>197</v>
      </c>
      <c r="M14" s="178" t="s">
        <v>170</v>
      </c>
      <c r="N14" s="188" t="e">
        <f>VLOOKUP(M14,'[1]輸入畜産物ピボット(同一データを2カ所に貼る)'!$D$2:$E$120,2,FALSE)</f>
        <v>#N/A</v>
      </c>
      <c r="O14" s="178" t="s">
        <v>195</v>
      </c>
    </row>
    <row r="15" spans="1:16" s="179" customFormat="1" ht="32.25" customHeight="1" thickBot="1">
      <c r="A15" s="215"/>
      <c r="B15" s="45">
        <v>3138241.3199999975</v>
      </c>
      <c r="C15" s="46" t="s">
        <v>161</v>
      </c>
      <c r="D15" s="46">
        <v>398973.11</v>
      </c>
      <c r="E15" s="46">
        <v>3004667.7799999989</v>
      </c>
      <c r="F15" s="46">
        <v>3594.6</v>
      </c>
      <c r="G15" s="11" t="s">
        <v>161</v>
      </c>
      <c r="H15" s="12">
        <v>230932.39000000007</v>
      </c>
      <c r="I15" s="13"/>
      <c r="K15" s="13" t="s">
        <v>198</v>
      </c>
      <c r="L15" s="2" t="s">
        <v>199</v>
      </c>
      <c r="M15" s="179" t="s">
        <v>198</v>
      </c>
      <c r="N15" s="188" t="e">
        <f>VLOOKUP(M15,'[1]輸入畜産物ピボット(同一データを2カ所に貼る)'!$D$2:$E$120,2,FALSE)</f>
        <v>#N/A</v>
      </c>
      <c r="O15" s="179" t="s">
        <v>200</v>
      </c>
    </row>
    <row r="16" spans="1:16" ht="32.25" customHeight="1" thickBot="1">
      <c r="A16" s="215"/>
      <c r="B16" s="93" t="s">
        <v>158</v>
      </c>
      <c r="C16" s="34"/>
      <c r="D16" s="34"/>
      <c r="E16" s="9"/>
      <c r="F16" s="9"/>
      <c r="G16" s="103"/>
      <c r="H16" s="89" t="s">
        <v>1</v>
      </c>
      <c r="I16" s="7"/>
      <c r="K16" s="7" t="s">
        <v>201</v>
      </c>
      <c r="L16" s="187" t="s">
        <v>202</v>
      </c>
      <c r="M16" s="178" t="s">
        <v>201</v>
      </c>
      <c r="N16" s="188">
        <f>VLOOKUP(M16,'[1]輸入畜産物ピボット(同一データを2カ所に貼る)'!$D$2:$E$120,2,FALSE)</f>
        <v>55505.56</v>
      </c>
      <c r="O16" s="178" t="s">
        <v>203</v>
      </c>
    </row>
    <row r="17" spans="1:16" s="179" customFormat="1" ht="32.25" customHeight="1" thickBot="1">
      <c r="A17" s="216"/>
      <c r="B17" s="71">
        <v>11837.48</v>
      </c>
      <c r="C17" s="71"/>
      <c r="D17" s="71"/>
      <c r="E17" s="104"/>
      <c r="F17" s="39"/>
      <c r="G17" s="103"/>
      <c r="H17" s="99">
        <v>6979985.3099999959</v>
      </c>
      <c r="I17" s="50"/>
      <c r="K17" s="13" t="s">
        <v>204</v>
      </c>
      <c r="L17" s="2" t="s">
        <v>205</v>
      </c>
      <c r="M17" s="179" t="s">
        <v>204</v>
      </c>
      <c r="N17" s="188">
        <f>VLOOKUP(M17,'[1]輸入畜産物ピボット(同一データを2カ所に貼る)'!$D$2:$E$120,2,FALSE)</f>
        <v>723189.19000000006</v>
      </c>
      <c r="O17" s="179" t="s">
        <v>206</v>
      </c>
    </row>
    <row r="18" spans="1:16" ht="32.25" customHeight="1" thickBot="1">
      <c r="A18" s="208" t="s">
        <v>96</v>
      </c>
      <c r="B18" s="87" t="s">
        <v>207</v>
      </c>
      <c r="C18" s="88" t="s">
        <v>24</v>
      </c>
      <c r="D18" s="88" t="s">
        <v>25</v>
      </c>
      <c r="E18" s="105"/>
      <c r="F18" s="105"/>
      <c r="G18" s="106"/>
      <c r="H18" s="89" t="s">
        <v>1</v>
      </c>
      <c r="I18" s="52"/>
      <c r="K18" s="7" t="s">
        <v>208</v>
      </c>
      <c r="L18" s="2" t="s">
        <v>209</v>
      </c>
      <c r="M18" s="178" t="s">
        <v>210</v>
      </c>
      <c r="N18" s="188" t="e">
        <f>VLOOKUP(M18,'[1]輸入畜産物ピボット(同一データを2カ所に貼る)'!$D$2:$E$120,2,FALSE)</f>
        <v>#N/A</v>
      </c>
      <c r="O18" s="178" t="s">
        <v>211</v>
      </c>
    </row>
    <row r="19" spans="1:16" s="179" customFormat="1" ht="32.25" customHeight="1" thickBot="1">
      <c r="A19" s="210"/>
      <c r="B19" s="107">
        <v>567320.03999999992</v>
      </c>
      <c r="C19" s="46">
        <v>585061.53999999992</v>
      </c>
      <c r="D19" s="46" t="s">
        <v>161</v>
      </c>
      <c r="E19" s="22"/>
      <c r="F19" s="22"/>
      <c r="G19" s="49"/>
      <c r="H19" s="99">
        <v>1152381.5799999998</v>
      </c>
      <c r="I19" s="50"/>
      <c r="K19" s="13" t="s">
        <v>36</v>
      </c>
      <c r="L19" s="2" t="s">
        <v>212</v>
      </c>
      <c r="M19" s="179" t="s">
        <v>36</v>
      </c>
      <c r="N19" s="188">
        <f>VLOOKUP(M19,'[1]輸入畜産物ピボット(同一データを2カ所に貼る)'!$D$2:$E$120,2,FALSE)</f>
        <v>203710.30999999994</v>
      </c>
      <c r="O19" s="179" t="s">
        <v>213</v>
      </c>
    </row>
    <row r="20" spans="1:16" ht="32.25" customHeight="1">
      <c r="A20" s="208" t="s">
        <v>97</v>
      </c>
      <c r="B20" s="108" t="s">
        <v>29</v>
      </c>
      <c r="C20" s="88" t="s">
        <v>30</v>
      </c>
      <c r="D20" s="88" t="s">
        <v>31</v>
      </c>
      <c r="E20" s="88" t="s">
        <v>32</v>
      </c>
      <c r="F20" s="88" t="s">
        <v>214</v>
      </c>
      <c r="G20" s="88" t="s">
        <v>34</v>
      </c>
      <c r="H20" s="91" t="s">
        <v>35</v>
      </c>
      <c r="I20" s="7"/>
      <c r="K20" s="7" t="s">
        <v>39</v>
      </c>
      <c r="L20" s="187" t="s">
        <v>215</v>
      </c>
      <c r="M20" s="178" t="s">
        <v>39</v>
      </c>
      <c r="N20" s="188">
        <f>VLOOKUP(M20,'[1]輸入畜産物ピボット(同一データを2カ所に貼る)'!$D$2:$E$120,2,FALSE)</f>
        <v>39543.21</v>
      </c>
      <c r="O20" s="178" t="s">
        <v>216</v>
      </c>
    </row>
    <row r="21" spans="1:16" s="179" customFormat="1" ht="32.25" customHeight="1" thickBot="1">
      <c r="A21" s="209"/>
      <c r="B21" s="32">
        <v>2295720.3500000006</v>
      </c>
      <c r="C21" s="9">
        <v>31134.38</v>
      </c>
      <c r="D21" s="9" t="s">
        <v>161</v>
      </c>
      <c r="E21" s="9" t="s">
        <v>161</v>
      </c>
      <c r="F21" s="9">
        <v>24331</v>
      </c>
      <c r="G21" s="9" t="s">
        <v>161</v>
      </c>
      <c r="H21" s="37">
        <v>95393</v>
      </c>
      <c r="I21" s="59"/>
      <c r="K21" s="13" t="s">
        <v>15</v>
      </c>
      <c r="L21" s="2" t="s">
        <v>217</v>
      </c>
      <c r="M21" s="179" t="s">
        <v>15</v>
      </c>
      <c r="N21" s="188">
        <f>VLOOKUP(M21,'[1]輸入畜産物ピボット(同一データを2カ所に貼る)'!$D$2:$E$120,2,FALSE)</f>
        <v>1172918.2</v>
      </c>
      <c r="O21" s="179" t="s">
        <v>218</v>
      </c>
    </row>
    <row r="22" spans="1:16" ht="32.25" customHeight="1" thickBot="1">
      <c r="A22" s="209"/>
      <c r="B22" s="109" t="s">
        <v>83</v>
      </c>
      <c r="C22" s="94" t="s">
        <v>37</v>
      </c>
      <c r="D22" s="94" t="s">
        <v>38</v>
      </c>
      <c r="E22" s="110"/>
      <c r="F22" s="111"/>
      <c r="G22" s="112"/>
      <c r="H22" s="89" t="s">
        <v>1</v>
      </c>
      <c r="I22" s="7"/>
      <c r="K22" s="7" t="s">
        <v>219</v>
      </c>
      <c r="L22" s="187" t="s">
        <v>220</v>
      </c>
      <c r="M22" s="178" t="s">
        <v>219</v>
      </c>
      <c r="N22" s="188">
        <f>VLOOKUP(M22,'[1]輸入畜産物ピボット(同一データを2カ所に貼る)'!$D$2:$E$120,2,FALSE)</f>
        <v>680646.42999999993</v>
      </c>
      <c r="O22" s="178" t="s">
        <v>221</v>
      </c>
      <c r="P22" s="178">
        <f>P23+N23</f>
        <v>118913.88</v>
      </c>
    </row>
    <row r="23" spans="1:16" s="179" customFormat="1" ht="32.25" customHeight="1" thickBot="1">
      <c r="A23" s="210"/>
      <c r="B23" s="113">
        <v>53760</v>
      </c>
      <c r="C23" s="114" t="s">
        <v>161</v>
      </c>
      <c r="D23" s="22" t="s">
        <v>161</v>
      </c>
      <c r="E23" s="115"/>
      <c r="F23" s="115"/>
      <c r="G23" s="116"/>
      <c r="H23" s="99">
        <v>2500338.7300000004</v>
      </c>
      <c r="I23" s="60"/>
      <c r="K23" s="13" t="s">
        <v>16</v>
      </c>
      <c r="L23" s="191" t="s">
        <v>222</v>
      </c>
      <c r="M23" s="179" t="s">
        <v>16</v>
      </c>
      <c r="N23" s="188">
        <f>VLOOKUP(M23,'[1]輸入畜産物ピボット(同一データを2カ所に貼る)'!$D$2:$E$120,2,FALSE)</f>
        <v>118913.88</v>
      </c>
      <c r="O23" s="179" t="s">
        <v>223</v>
      </c>
    </row>
    <row r="24" spans="1:16" ht="32.25" customHeight="1">
      <c r="A24" s="208" t="s">
        <v>98</v>
      </c>
      <c r="B24" s="87" t="s">
        <v>41</v>
      </c>
      <c r="C24" s="88" t="s">
        <v>42</v>
      </c>
      <c r="D24" s="88" t="s">
        <v>43</v>
      </c>
      <c r="E24" s="88" t="s">
        <v>44</v>
      </c>
      <c r="F24" s="88" t="s">
        <v>224</v>
      </c>
      <c r="G24" s="88" t="s">
        <v>46</v>
      </c>
      <c r="H24" s="91" t="s">
        <v>47</v>
      </c>
      <c r="I24" s="20"/>
      <c r="K24" s="7" t="s">
        <v>225</v>
      </c>
      <c r="L24" s="2" t="s">
        <v>226</v>
      </c>
      <c r="M24" s="178" t="s">
        <v>225</v>
      </c>
      <c r="N24" s="188">
        <f>VLOOKUP(M24,'[1]輸入畜産物ピボット(同一データを2カ所に貼る)'!$D$2:$E$120,2,FALSE)</f>
        <v>1879.58</v>
      </c>
      <c r="O24" s="178" t="s">
        <v>227</v>
      </c>
    </row>
    <row r="25" spans="1:16" s="179" customFormat="1" ht="32.25" customHeight="1" thickBot="1">
      <c r="A25" s="209"/>
      <c r="B25" s="8" t="s">
        <v>161</v>
      </c>
      <c r="C25" s="9">
        <v>3815</v>
      </c>
      <c r="D25" s="9" t="s">
        <v>161</v>
      </c>
      <c r="E25" s="9">
        <v>4894.75</v>
      </c>
      <c r="F25" s="9" t="s">
        <v>161</v>
      </c>
      <c r="G25" s="9">
        <v>75</v>
      </c>
      <c r="H25" s="12">
        <v>1929.5</v>
      </c>
      <c r="I25" s="50"/>
      <c r="K25" s="13" t="s">
        <v>53</v>
      </c>
      <c r="L25" s="2" t="s">
        <v>228</v>
      </c>
      <c r="M25" s="179" t="s">
        <v>53</v>
      </c>
      <c r="N25" s="188">
        <f>VLOOKUP(M25,'[1]輸入畜産物ピボット(同一データを2カ所に貼る)'!$D$2:$E$120,2,FALSE)</f>
        <v>376183.23</v>
      </c>
      <c r="O25" s="179" t="s">
        <v>229</v>
      </c>
      <c r="P25" s="189" t="e">
        <f>SUM(N6:N26)</f>
        <v>#N/A</v>
      </c>
    </row>
    <row r="26" spans="1:16" ht="32.25" customHeight="1" thickBot="1">
      <c r="A26" s="209"/>
      <c r="B26" s="92" t="s">
        <v>84</v>
      </c>
      <c r="C26" s="93" t="s">
        <v>49</v>
      </c>
      <c r="D26" s="94" t="s">
        <v>50</v>
      </c>
      <c r="E26" s="93" t="s">
        <v>51</v>
      </c>
      <c r="F26" s="111"/>
      <c r="G26" s="112"/>
      <c r="H26" s="89" t="s">
        <v>1</v>
      </c>
      <c r="I26" s="7"/>
      <c r="K26" s="7" t="s">
        <v>59</v>
      </c>
      <c r="L26" s="2" t="s">
        <v>230</v>
      </c>
      <c r="M26" s="178" t="s">
        <v>59</v>
      </c>
      <c r="N26" s="188">
        <f>VLOOKUP(M26,'[1]輸入畜産物ピボット(同一データを2カ所に貼る)'!$D$2:$E$120,2,FALSE)</f>
        <v>4087.4599999999996</v>
      </c>
      <c r="O26" s="192" t="s">
        <v>231</v>
      </c>
    </row>
    <row r="27" spans="1:16" s="179" customFormat="1" ht="32.25" customHeight="1" thickBot="1">
      <c r="A27" s="210"/>
      <c r="B27" s="117" t="s">
        <v>161</v>
      </c>
      <c r="C27" s="114">
        <v>118279.6</v>
      </c>
      <c r="D27" s="114" t="s">
        <v>161</v>
      </c>
      <c r="E27" s="75" t="s">
        <v>161</v>
      </c>
      <c r="F27" s="118"/>
      <c r="G27" s="114"/>
      <c r="H27" s="99">
        <v>128993.85</v>
      </c>
      <c r="I27" s="59"/>
      <c r="K27" s="13" t="s">
        <v>17</v>
      </c>
      <c r="L27" s="191" t="s">
        <v>232</v>
      </c>
      <c r="M27" s="179" t="s">
        <v>17</v>
      </c>
      <c r="N27" s="188">
        <f>VLOOKUP(M27,'[1]輸入畜産物ピボット(同一データを2カ所に貼る)'!$D$2:$E$120,2,FALSE)</f>
        <v>52323002.18000003</v>
      </c>
      <c r="O27" s="179" t="s">
        <v>233</v>
      </c>
    </row>
    <row r="28" spans="1:16" s="179" customFormat="1" ht="32.25" customHeight="1" thickBot="1">
      <c r="A28" s="208" t="s">
        <v>54</v>
      </c>
      <c r="B28" s="87" t="s">
        <v>234</v>
      </c>
      <c r="C28" s="88" t="s">
        <v>235</v>
      </c>
      <c r="D28" s="88" t="s">
        <v>236</v>
      </c>
      <c r="E28" s="88" t="s">
        <v>237</v>
      </c>
      <c r="F28" s="88"/>
      <c r="G28" s="91"/>
      <c r="H28" s="89" t="s">
        <v>238</v>
      </c>
      <c r="I28" s="59"/>
      <c r="K28" s="13"/>
      <c r="L28" s="191"/>
      <c r="N28" s="188"/>
    </row>
    <row r="29" spans="1:16" s="179" customFormat="1" ht="32.25" customHeight="1" thickBot="1">
      <c r="A29" s="210"/>
      <c r="B29" s="117">
        <v>23953504.419999968</v>
      </c>
      <c r="C29" s="118">
        <v>1013911.0700000002</v>
      </c>
      <c r="D29" s="118">
        <v>5151270.93</v>
      </c>
      <c r="E29" s="75">
        <v>5707206.9000000004</v>
      </c>
      <c r="F29" s="118"/>
      <c r="G29" s="119"/>
      <c r="H29" s="99">
        <v>35825893.31999997</v>
      </c>
      <c r="I29" s="59"/>
      <c r="K29" s="13"/>
      <c r="L29" s="191"/>
      <c r="N29" s="188"/>
    </row>
    <row r="30" spans="1:16" ht="32.25" customHeight="1" thickBot="1">
      <c r="A30" s="209" t="s">
        <v>99</v>
      </c>
      <c r="B30" s="94" t="s">
        <v>56</v>
      </c>
      <c r="C30" s="120" t="s">
        <v>239</v>
      </c>
      <c r="D30" s="94" t="s">
        <v>58</v>
      </c>
      <c r="E30" s="181" t="s">
        <v>100</v>
      </c>
      <c r="F30" s="121"/>
      <c r="G30" s="122"/>
      <c r="H30" s="183" t="s">
        <v>1</v>
      </c>
      <c r="I30" s="20"/>
      <c r="K30" s="7" t="s">
        <v>240</v>
      </c>
      <c r="L30" s="2" t="s">
        <v>241</v>
      </c>
      <c r="M30" s="178" t="s">
        <v>63</v>
      </c>
      <c r="N30" s="188" t="e">
        <f>VLOOKUP(M30,'[1]輸入畜産物ピボット(同一データを2カ所に貼る)'!$D$2:$E$120,2,FALSE)</f>
        <v>#N/A</v>
      </c>
      <c r="O30" s="178" t="s">
        <v>242</v>
      </c>
    </row>
    <row r="31" spans="1:16" s="179" customFormat="1" ht="32.25" customHeight="1" thickBot="1">
      <c r="A31" s="210"/>
      <c r="B31" s="71">
        <v>98172.2</v>
      </c>
      <c r="C31" s="71">
        <v>19218.18</v>
      </c>
      <c r="D31" s="73" t="s">
        <v>161</v>
      </c>
      <c r="E31" s="73" t="s">
        <v>161</v>
      </c>
      <c r="F31" s="72"/>
      <c r="G31" s="123"/>
      <c r="H31" s="124">
        <v>117390.38</v>
      </c>
      <c r="I31" s="50"/>
      <c r="K31" s="13" t="s">
        <v>63</v>
      </c>
      <c r="L31" s="191" t="s">
        <v>243</v>
      </c>
      <c r="M31" s="179" t="s">
        <v>244</v>
      </c>
      <c r="N31" s="188">
        <f>VLOOKUP(M31,'[1]輸入畜産物ピボット(同一データを2カ所に貼る)'!$D$2:$E$120,2,FALSE)</f>
        <v>1024307.6300000001</v>
      </c>
      <c r="O31" s="179" t="s">
        <v>245</v>
      </c>
    </row>
    <row r="32" spans="1:16" ht="32.25" customHeight="1" thickBot="1">
      <c r="A32" s="208" t="s">
        <v>101</v>
      </c>
      <c r="B32" s="94" t="s">
        <v>61</v>
      </c>
      <c r="C32" s="120" t="s">
        <v>62</v>
      </c>
      <c r="D32" s="94" t="s">
        <v>85</v>
      </c>
      <c r="E32" s="121"/>
      <c r="F32" s="121"/>
      <c r="G32" s="106"/>
      <c r="H32" s="89" t="s">
        <v>1</v>
      </c>
      <c r="I32" s="7"/>
      <c r="K32" s="7" t="s">
        <v>244</v>
      </c>
      <c r="L32" s="187" t="s">
        <v>246</v>
      </c>
      <c r="M32" s="178" t="s">
        <v>247</v>
      </c>
      <c r="N32" s="188">
        <f>VLOOKUP(M32,'[1]輸入畜産物ピボット(同一データを2カ所に貼る)'!$D$2:$E$120,2,FALSE)</f>
        <v>3595564.9200000018</v>
      </c>
      <c r="O32" s="178" t="s">
        <v>248</v>
      </c>
    </row>
    <row r="33" spans="1:16" s="179" customFormat="1" ht="32.25" customHeight="1" thickBot="1">
      <c r="A33" s="210"/>
      <c r="B33" s="46">
        <v>78984</v>
      </c>
      <c r="C33" s="72">
        <v>122</v>
      </c>
      <c r="D33" s="75" t="s">
        <v>161</v>
      </c>
      <c r="E33" s="75"/>
      <c r="F33" s="75"/>
      <c r="G33" s="123"/>
      <c r="H33" s="124">
        <v>0</v>
      </c>
      <c r="I33" s="59"/>
      <c r="K33" s="13" t="s">
        <v>249</v>
      </c>
      <c r="L33" s="2" t="s">
        <v>250</v>
      </c>
      <c r="M33" s="179" t="s">
        <v>240</v>
      </c>
      <c r="N33" s="188">
        <f>VLOOKUP(M33,'[1]輸入畜産物ピボット(同一データを2カ所に貼る)'!$D$2:$E$120,2,FALSE)</f>
        <v>39653943.80999995</v>
      </c>
      <c r="O33" s="179" t="s">
        <v>251</v>
      </c>
    </row>
    <row r="34" spans="1:16" ht="32.25" customHeight="1">
      <c r="A34" s="208" t="s">
        <v>102</v>
      </c>
      <c r="B34" s="88" t="s">
        <v>86</v>
      </c>
      <c r="C34" s="88" t="s">
        <v>87</v>
      </c>
      <c r="D34" s="88" t="s">
        <v>88</v>
      </c>
      <c r="E34" s="105"/>
      <c r="F34" s="105"/>
      <c r="G34" s="106"/>
      <c r="H34" s="125" t="s">
        <v>1</v>
      </c>
      <c r="I34" s="7"/>
      <c r="K34" s="7" t="s">
        <v>252</v>
      </c>
      <c r="L34" s="2" t="s">
        <v>253</v>
      </c>
      <c r="M34" s="193" t="s">
        <v>254</v>
      </c>
      <c r="N34" s="188" t="e">
        <f>VLOOKUP(M34,'[1]輸入畜産物ピボット(同一データを2カ所に貼る)'!$D$2:$E$120,2,FALSE)</f>
        <v>#N/A</v>
      </c>
      <c r="O34" s="178" t="s">
        <v>255</v>
      </c>
    </row>
    <row r="35" spans="1:16" s="179" customFormat="1" ht="32.25" customHeight="1" thickBot="1">
      <c r="A35" s="211"/>
      <c r="B35" s="71">
        <v>22620090</v>
      </c>
      <c r="C35" s="71" t="s">
        <v>161</v>
      </c>
      <c r="D35" s="71">
        <v>104300</v>
      </c>
      <c r="E35" s="75"/>
      <c r="F35" s="75"/>
      <c r="G35" s="123"/>
      <c r="H35" s="126">
        <v>22724390</v>
      </c>
      <c r="I35" s="59"/>
      <c r="K35" s="13" t="s">
        <v>256</v>
      </c>
      <c r="L35" s="2" t="s">
        <v>257</v>
      </c>
      <c r="M35" s="194" t="s">
        <v>258</v>
      </c>
      <c r="N35" s="188" t="e">
        <f>VLOOKUP(M35,'[1]輸入畜産物ピボット(同一データを2カ所に貼る)'!$D$2:$E$120,2,FALSE)</f>
        <v>#N/A</v>
      </c>
      <c r="O35" s="179" t="s">
        <v>259</v>
      </c>
    </row>
    <row r="36" spans="1:16" ht="32.25" customHeight="1">
      <c r="B36" s="7"/>
      <c r="C36" s="7"/>
      <c r="D36" s="7"/>
      <c r="E36" s="7"/>
      <c r="F36" s="7"/>
      <c r="G36" s="7"/>
      <c r="H36" s="127" t="s">
        <v>260</v>
      </c>
      <c r="I36" s="7"/>
      <c r="K36" s="7" t="s">
        <v>261</v>
      </c>
      <c r="L36" s="187" t="s">
        <v>262</v>
      </c>
      <c r="M36" s="193" t="s">
        <v>263</v>
      </c>
      <c r="N36" s="188" t="e">
        <f>VLOOKUP(M36,'[1]輸入畜産物ピボット(同一データを2カ所に貼る)'!$D$2:$E$120,2,FALSE)</f>
        <v>#N/A</v>
      </c>
      <c r="O36" s="178" t="s">
        <v>264</v>
      </c>
    </row>
    <row r="37" spans="1:16" s="179" customFormat="1" ht="32.25" customHeight="1" thickBot="1">
      <c r="B37" s="13"/>
      <c r="C37" s="13"/>
      <c r="D37" s="13"/>
      <c r="E37" s="59"/>
      <c r="F37" s="59"/>
      <c r="G37" s="59"/>
      <c r="H37" s="186">
        <v>324661832.69999987</v>
      </c>
      <c r="I37" s="59"/>
      <c r="K37" s="13" t="s">
        <v>265</v>
      </c>
      <c r="L37" s="2" t="s">
        <v>266</v>
      </c>
      <c r="M37" s="189" t="s">
        <v>267</v>
      </c>
      <c r="N37" s="188">
        <f>VLOOKUP(M37,'[1]輸入畜産物ピボット(同一データを2カ所に貼る)'!$D$2:$E$120,2,FALSE)</f>
        <v>3494153.6499999994</v>
      </c>
      <c r="O37" s="179" t="s">
        <v>268</v>
      </c>
    </row>
    <row r="38" spans="1:16" ht="29.1" customHeight="1">
      <c r="A38" s="7"/>
      <c r="B38" s="7"/>
      <c r="C38" s="7"/>
      <c r="D38" s="7"/>
      <c r="E38" s="7"/>
      <c r="F38" s="7"/>
      <c r="G38" s="7"/>
      <c r="H38" s="7"/>
      <c r="I38" s="7"/>
      <c r="K38" s="7" t="s">
        <v>269</v>
      </c>
      <c r="L38" s="2" t="s">
        <v>270</v>
      </c>
      <c r="M38" s="178" t="s">
        <v>256</v>
      </c>
      <c r="N38" s="188">
        <f>VLOOKUP(M38,'[1]輸入畜産物ピボット(同一データを2カ所に貼る)'!$D$2:$E$120,2,FALSE)</f>
        <v>64646.439999999995</v>
      </c>
      <c r="O38" s="178" t="s">
        <v>271</v>
      </c>
    </row>
    <row r="39" spans="1:16" ht="29.1" customHeight="1">
      <c r="A39" s="79" t="s">
        <v>103</v>
      </c>
      <c r="B39" s="79"/>
      <c r="C39" s="80"/>
      <c r="D39" s="80"/>
      <c r="E39" s="7"/>
      <c r="F39" s="7"/>
      <c r="G39" s="7"/>
      <c r="H39" s="7"/>
      <c r="I39" s="80"/>
      <c r="K39" s="7" t="s">
        <v>272</v>
      </c>
      <c r="L39" s="187" t="s">
        <v>273</v>
      </c>
      <c r="M39" s="178" t="s">
        <v>261</v>
      </c>
      <c r="N39" s="188">
        <f>VLOOKUP(M39,'[1]輸入畜産物ピボット(同一データを2カ所に貼る)'!$D$2:$E$120,2,FALSE)</f>
        <v>43427</v>
      </c>
      <c r="O39" s="178" t="s">
        <v>274</v>
      </c>
    </row>
    <row r="40" spans="1:16" ht="33" customHeight="1">
      <c r="A40" s="82" t="s">
        <v>104</v>
      </c>
      <c r="B40" s="206" t="s">
        <v>68</v>
      </c>
      <c r="C40" s="206"/>
      <c r="D40" s="206"/>
      <c r="E40" s="206"/>
      <c r="F40" s="206"/>
      <c r="G40" s="206"/>
      <c r="H40" s="206"/>
      <c r="I40" s="7"/>
      <c r="K40" s="7" t="s">
        <v>275</v>
      </c>
      <c r="L40" s="2" t="s">
        <v>276</v>
      </c>
      <c r="M40" s="178" t="s">
        <v>265</v>
      </c>
      <c r="N40" s="188">
        <f>VLOOKUP(M40,'[1]輸入畜産物ピボット(同一データを2カ所に貼る)'!$D$2:$E$120,2,FALSE)</f>
        <v>24436.839999999997</v>
      </c>
      <c r="O40" s="178" t="s">
        <v>277</v>
      </c>
      <c r="P40" s="192" t="e">
        <f>SUM(N27:N41)</f>
        <v>#N/A</v>
      </c>
    </row>
    <row r="41" spans="1:16" ht="27" customHeight="1">
      <c r="B41" s="83" t="s">
        <v>105</v>
      </c>
      <c r="C41" s="7"/>
      <c r="D41" s="7"/>
      <c r="I41" s="7"/>
      <c r="K41" s="7" t="s">
        <v>278</v>
      </c>
      <c r="L41" s="2" t="s">
        <v>279</v>
      </c>
      <c r="M41" s="195" t="s">
        <v>269</v>
      </c>
      <c r="N41" s="188" t="e">
        <f>VLOOKUP(M41,'[1]輸入畜産物ピボット(同一データを2カ所に貼る)'!$D$2:$E$120,2,FALSE)</f>
        <v>#N/A</v>
      </c>
      <c r="O41" s="178" t="s">
        <v>280</v>
      </c>
    </row>
    <row r="42" spans="1:16" ht="40.5" customHeight="1">
      <c r="B42" s="207" t="s">
        <v>71</v>
      </c>
      <c r="C42" s="207"/>
      <c r="D42" s="207"/>
      <c r="E42" s="207"/>
      <c r="F42" s="207"/>
      <c r="G42" s="207"/>
      <c r="H42" s="207"/>
      <c r="I42" s="7"/>
      <c r="K42" s="7" t="s">
        <v>281</v>
      </c>
      <c r="L42" s="2" t="s">
        <v>282</v>
      </c>
      <c r="M42" s="178" t="s">
        <v>272</v>
      </c>
      <c r="N42" s="188" t="e">
        <f>VLOOKUP(M42,'[1]輸入畜産物ピボット(同一データを2カ所に貼る)'!$D$2:$E$120,2,FALSE)</f>
        <v>#N/A</v>
      </c>
      <c r="O42" s="178" t="s">
        <v>283</v>
      </c>
    </row>
    <row r="43" spans="1:16" ht="27" customHeight="1">
      <c r="A43" s="85"/>
      <c r="B43" s="83" t="s">
        <v>106</v>
      </c>
      <c r="C43" s="84"/>
      <c r="I43" s="84"/>
      <c r="K43" s="7" t="s">
        <v>78</v>
      </c>
      <c r="L43" s="187" t="s">
        <v>284</v>
      </c>
      <c r="M43" s="178" t="s">
        <v>285</v>
      </c>
      <c r="N43" s="188" t="e">
        <f>VLOOKUP(M43,'[1]輸入畜産物ピボット(同一データを2カ所に貼る)'!$D$2:$E$120,2,FALSE)</f>
        <v>#N/A</v>
      </c>
      <c r="O43" s="178" t="s">
        <v>286</v>
      </c>
      <c r="P43" s="192" t="e">
        <f>SUM(N42:N44)</f>
        <v>#N/A</v>
      </c>
    </row>
    <row r="44" spans="1:16" ht="27" customHeight="1">
      <c r="B44" s="83" t="s">
        <v>107</v>
      </c>
      <c r="K44" s="7" t="s">
        <v>287</v>
      </c>
      <c r="L44" s="2" t="s">
        <v>288</v>
      </c>
      <c r="M44" s="178" t="s">
        <v>289</v>
      </c>
      <c r="N44" s="188">
        <f>VLOOKUP(M44,'[1]輸入畜産物ピボット(同一データを2カ所に貼る)'!$D$2:$E$120,2,FALSE)</f>
        <v>59228.349999999991</v>
      </c>
      <c r="O44" s="178" t="s">
        <v>290</v>
      </c>
    </row>
    <row r="45" spans="1:16" ht="21.75" customHeight="1">
      <c r="B45" s="83" t="s">
        <v>108</v>
      </c>
      <c r="K45" s="7" t="s">
        <v>291</v>
      </c>
      <c r="L45" s="2" t="s">
        <v>292</v>
      </c>
      <c r="M45" s="178" t="s">
        <v>78</v>
      </c>
      <c r="N45" s="188">
        <f>VLOOKUP(M45,'[1]輸入畜産物ピボット(同一データを2カ所に貼る)'!$D$2:$E$120,2,FALSE)</f>
        <v>3138241.3199999975</v>
      </c>
      <c r="O45" s="178" t="s">
        <v>293</v>
      </c>
    </row>
    <row r="46" spans="1:16" ht="38.25" customHeight="1">
      <c r="A46" s="84"/>
      <c r="B46" s="207" t="s">
        <v>109</v>
      </c>
      <c r="C46" s="207"/>
      <c r="D46" s="207"/>
      <c r="E46" s="207"/>
      <c r="F46" s="207"/>
      <c r="G46" s="207"/>
      <c r="H46" s="207"/>
      <c r="K46" s="7" t="s">
        <v>79</v>
      </c>
      <c r="L46" s="187" t="s">
        <v>294</v>
      </c>
      <c r="M46" s="178" t="s">
        <v>291</v>
      </c>
      <c r="N46" s="188" t="e">
        <f>VLOOKUP(M46,'[1]輸入畜産物ピボット(同一データを2カ所に貼る)'!$D$2:$E$120,2,FALSE)</f>
        <v>#N/A</v>
      </c>
      <c r="O46" s="178" t="s">
        <v>295</v>
      </c>
    </row>
    <row r="47" spans="1:16" ht="60.75" customHeight="1">
      <c r="B47" s="207" t="s">
        <v>110</v>
      </c>
      <c r="C47" s="207"/>
      <c r="D47" s="207"/>
      <c r="E47" s="207"/>
      <c r="F47" s="207"/>
      <c r="G47" s="207"/>
      <c r="H47" s="207"/>
      <c r="K47" s="7" t="s">
        <v>80</v>
      </c>
      <c r="L47" s="2" t="s">
        <v>296</v>
      </c>
      <c r="M47" s="178" t="s">
        <v>79</v>
      </c>
      <c r="N47" s="188">
        <f>VLOOKUP(M47,'[1]輸入畜産物ピボット(同一データを2カ所に貼る)'!$D$2:$E$120,2,FALSE)</f>
        <v>398973.11</v>
      </c>
      <c r="O47" s="178" t="s">
        <v>297</v>
      </c>
    </row>
    <row r="48" spans="1:16" ht="24.75" customHeight="1">
      <c r="B48" s="83" t="s">
        <v>111</v>
      </c>
      <c r="C48" s="83"/>
      <c r="D48" s="83"/>
      <c r="E48" s="83"/>
      <c r="F48" s="83"/>
      <c r="G48" s="83"/>
      <c r="H48" s="83"/>
      <c r="K48" s="7" t="s">
        <v>298</v>
      </c>
      <c r="L48" s="2" t="s">
        <v>299</v>
      </c>
      <c r="M48" s="178" t="s">
        <v>80</v>
      </c>
      <c r="N48" s="188">
        <f>VLOOKUP(M48,'[1]輸入畜産物ピボット(同一データを2カ所に貼る)'!$D$2:$E$120,2,FALSE)</f>
        <v>3004667.7799999989</v>
      </c>
      <c r="O48" s="178" t="s">
        <v>300</v>
      </c>
    </row>
    <row r="49" spans="2:16" ht="27" customHeight="1">
      <c r="B49" s="83" t="s">
        <v>112</v>
      </c>
      <c r="K49" s="7" t="s">
        <v>301</v>
      </c>
      <c r="L49" s="2" t="s">
        <v>302</v>
      </c>
      <c r="M49" s="178" t="s">
        <v>298</v>
      </c>
      <c r="N49" s="188">
        <f>VLOOKUP(M49,'[1]輸入畜産物ピボット(同一データを2カ所に貼る)'!$D$2:$E$120,2,FALSE)</f>
        <v>3594.6</v>
      </c>
      <c r="O49" s="178" t="s">
        <v>303</v>
      </c>
    </row>
    <row r="50" spans="2:16" ht="27" customHeight="1">
      <c r="B50" s="180" t="s">
        <v>113</v>
      </c>
      <c r="K50" s="7" t="s">
        <v>304</v>
      </c>
      <c r="L50" s="187" t="s">
        <v>305</v>
      </c>
      <c r="M50" s="178" t="s">
        <v>306</v>
      </c>
      <c r="N50" s="188" t="e">
        <f>VLOOKUP(M50,'[1]輸入畜産物ピボット(同一データを2カ所に貼る)'!$D$2:$E$120,2,FALSE)</f>
        <v>#N/A</v>
      </c>
      <c r="O50" s="178" t="s">
        <v>307</v>
      </c>
    </row>
    <row r="51" spans="2:16" ht="14.25">
      <c r="K51" s="7" t="s">
        <v>23</v>
      </c>
      <c r="L51" s="2" t="s">
        <v>308</v>
      </c>
      <c r="M51" s="178" t="s">
        <v>281</v>
      </c>
      <c r="N51" s="188">
        <f>VLOOKUP(M51,'[1]輸入畜産物ピボット(同一データを2カ所に貼る)'!$D$2:$E$120,2,FALSE)</f>
        <v>230932.39000000007</v>
      </c>
      <c r="O51" s="178" t="s">
        <v>309</v>
      </c>
    </row>
    <row r="52" spans="2:16" ht="14.25">
      <c r="K52" s="7" t="s">
        <v>24</v>
      </c>
      <c r="L52" s="2" t="s">
        <v>310</v>
      </c>
      <c r="M52" s="178" t="s">
        <v>287</v>
      </c>
      <c r="N52" s="188" t="e">
        <f>VLOOKUP(M52,'[1]輸入畜産物ピボット(同一データを2カ所に貼る)'!$D$2:$E$120,2,FALSE)</f>
        <v>#N/A</v>
      </c>
      <c r="O52" s="178" t="s">
        <v>311</v>
      </c>
      <c r="P52" s="192" t="e">
        <f>SUM(N45:N53)</f>
        <v>#N/A</v>
      </c>
    </row>
    <row r="53" spans="2:16" ht="14.25">
      <c r="K53" s="7" t="s">
        <v>25</v>
      </c>
      <c r="L53" s="187" t="s">
        <v>312</v>
      </c>
      <c r="M53" s="192" t="s">
        <v>304</v>
      </c>
      <c r="N53" s="188">
        <f>VLOOKUP(M53,'[1]輸入畜産物ピボット(同一データを2カ所に貼る)'!$D$2:$E$120,2,FALSE)</f>
        <v>11837.48</v>
      </c>
      <c r="O53" s="178" t="s">
        <v>313</v>
      </c>
    </row>
    <row r="54" spans="2:16" ht="14.25">
      <c r="K54" s="7" t="s">
        <v>29</v>
      </c>
      <c r="L54" s="2" t="s">
        <v>314</v>
      </c>
      <c r="M54" s="178" t="s">
        <v>23</v>
      </c>
      <c r="N54" s="188">
        <f>VLOOKUP(M54,'[1]輸入畜産物ピボット(同一データを2カ所に貼る)'!$D$2:$E$120,2,FALSE)</f>
        <v>567320.03999999992</v>
      </c>
      <c r="O54" s="178" t="s">
        <v>315</v>
      </c>
    </row>
    <row r="55" spans="2:16" ht="14.25">
      <c r="K55" s="7" t="s">
        <v>30</v>
      </c>
      <c r="L55" s="2" t="s">
        <v>316</v>
      </c>
      <c r="M55" s="178" t="s">
        <v>24</v>
      </c>
      <c r="N55" s="188">
        <f>VLOOKUP(M55,'[1]輸入畜産物ピボット(同一データを2カ所に貼る)'!$D$2:$E$120,2,FALSE)</f>
        <v>585061.53999999992</v>
      </c>
      <c r="O55" s="178" t="s">
        <v>317</v>
      </c>
    </row>
    <row r="56" spans="2:16" ht="14.25">
      <c r="K56" s="7" t="s">
        <v>31</v>
      </c>
      <c r="L56" s="2" t="s">
        <v>318</v>
      </c>
      <c r="M56" s="192" t="s">
        <v>25</v>
      </c>
      <c r="N56" s="188" t="e">
        <f>VLOOKUP(M56,'[1]輸入畜産物ピボット(同一データを2カ所に貼る)'!$D$2:$E$120,2,FALSE)</f>
        <v>#N/A</v>
      </c>
      <c r="O56" s="178" t="s">
        <v>319</v>
      </c>
    </row>
    <row r="57" spans="2:16" ht="14.25">
      <c r="K57" s="7" t="s">
        <v>32</v>
      </c>
      <c r="L57" s="2" t="s">
        <v>320</v>
      </c>
      <c r="M57" s="178" t="s">
        <v>29</v>
      </c>
      <c r="N57" s="188">
        <f>VLOOKUP(M57,'[1]輸入畜産物ピボット(同一データを2カ所に貼る)'!$D$2:$E$120,2,FALSE)</f>
        <v>2295720.3500000006</v>
      </c>
      <c r="O57" s="178" t="s">
        <v>321</v>
      </c>
    </row>
    <row r="58" spans="2:16" ht="14.25">
      <c r="K58" s="7" t="s">
        <v>33</v>
      </c>
      <c r="L58" s="187" t="s">
        <v>322</v>
      </c>
      <c r="M58" s="178" t="s">
        <v>30</v>
      </c>
      <c r="N58" s="188">
        <f>VLOOKUP(M58,'[1]輸入畜産物ピボット(同一データを2カ所に貼る)'!$D$2:$E$120,2,FALSE)</f>
        <v>31134.38</v>
      </c>
      <c r="O58" s="178" t="s">
        <v>323</v>
      </c>
    </row>
    <row r="59" spans="2:16" ht="14.25">
      <c r="K59" s="7" t="s">
        <v>324</v>
      </c>
      <c r="L59" s="2" t="s">
        <v>325</v>
      </c>
      <c r="M59" s="178" t="s">
        <v>31</v>
      </c>
      <c r="N59" s="188" t="e">
        <f>VLOOKUP(M59,'[1]輸入畜産物ピボット(同一データを2カ所に貼る)'!$D$2:$E$120,2,FALSE)</f>
        <v>#N/A</v>
      </c>
      <c r="O59" s="178" t="s">
        <v>326</v>
      </c>
    </row>
    <row r="60" spans="2:16" ht="14.25">
      <c r="K60" s="7" t="s">
        <v>35</v>
      </c>
      <c r="L60" s="2" t="s">
        <v>327</v>
      </c>
      <c r="M60" s="178" t="s">
        <v>32</v>
      </c>
      <c r="N60" s="188" t="e">
        <f>VLOOKUP(M60,'[1]輸入畜産物ピボット(同一データを2カ所に貼る)'!$D$2:$E$120,2,FALSE)</f>
        <v>#N/A</v>
      </c>
      <c r="O60" s="178" t="s">
        <v>328</v>
      </c>
      <c r="P60" s="192" t="e">
        <f>SUM(N54:N62)</f>
        <v>#N/A</v>
      </c>
    </row>
    <row r="61" spans="2:16" ht="14.25">
      <c r="K61" s="7" t="s">
        <v>83</v>
      </c>
      <c r="L61" s="2" t="s">
        <v>329</v>
      </c>
      <c r="M61" s="178" t="s">
        <v>214</v>
      </c>
      <c r="N61" s="188">
        <f>VLOOKUP(M61,'[1]輸入畜産物ピボット(同一データを2カ所に貼る)'!$D$2:$E$120,2,FALSE)</f>
        <v>24331</v>
      </c>
      <c r="O61" s="178" t="s">
        <v>328</v>
      </c>
    </row>
    <row r="62" spans="2:16" ht="14.25">
      <c r="K62" s="7" t="s">
        <v>37</v>
      </c>
      <c r="L62" s="187" t="s">
        <v>330</v>
      </c>
      <c r="M62" s="178" t="s">
        <v>324</v>
      </c>
      <c r="N62" s="188" t="e">
        <f>VLOOKUP(M62,'[1]輸入畜産物ピボット(同一データを2カ所に貼る)'!$D$2:$E$120,2,FALSE)</f>
        <v>#N/A</v>
      </c>
      <c r="O62" s="178" t="s">
        <v>331</v>
      </c>
    </row>
    <row r="63" spans="2:16" ht="14.25">
      <c r="K63" s="7" t="s">
        <v>38</v>
      </c>
      <c r="L63" s="2" t="s">
        <v>332</v>
      </c>
      <c r="M63" s="178" t="s">
        <v>35</v>
      </c>
      <c r="N63" s="188">
        <f>VLOOKUP(M63,'[1]輸入畜産物ピボット(同一データを2カ所に貼る)'!$D$2:$E$120,2,FALSE)</f>
        <v>95393</v>
      </c>
      <c r="O63" s="178" t="s">
        <v>333</v>
      </c>
      <c r="P63" s="192" t="e">
        <f>SUM(N63:N65)</f>
        <v>#N/A</v>
      </c>
    </row>
    <row r="64" spans="2:16" ht="14.25">
      <c r="K64" s="7" t="s">
        <v>41</v>
      </c>
      <c r="L64" s="2" t="s">
        <v>334</v>
      </c>
      <c r="M64" s="178" t="s">
        <v>83</v>
      </c>
      <c r="N64" s="188">
        <f>VLOOKUP(M64,'[1]輸入畜産物ピボット(同一データを2カ所に貼る)'!$D$2:$E$120,2,FALSE)</f>
        <v>53760</v>
      </c>
      <c r="O64" s="178" t="s">
        <v>335</v>
      </c>
    </row>
    <row r="65" spans="11:16" ht="14.25">
      <c r="K65" s="7" t="s">
        <v>42</v>
      </c>
      <c r="L65" s="187" t="s">
        <v>336</v>
      </c>
      <c r="M65" s="178" t="s">
        <v>37</v>
      </c>
      <c r="N65" s="188" t="e">
        <f>VLOOKUP(M65,'[1]輸入畜産物ピボット(同一データを2カ所に貼る)'!$D$2:$E$120,2,FALSE)</f>
        <v>#N/A</v>
      </c>
      <c r="O65" s="178" t="s">
        <v>337</v>
      </c>
      <c r="P65" s="192" t="e">
        <f>SUM(N66:N67)</f>
        <v>#N/A</v>
      </c>
    </row>
    <row r="66" spans="11:16" ht="14.25">
      <c r="K66" s="7" t="s">
        <v>43</v>
      </c>
      <c r="L66" s="2" t="s">
        <v>338</v>
      </c>
      <c r="M66" s="192" t="s">
        <v>38</v>
      </c>
      <c r="N66" s="188" t="e">
        <f>VLOOKUP(M66,'[1]輸入畜産物ピボット(同一データを2カ所に貼る)'!$D$2:$E$120,2,FALSE)</f>
        <v>#N/A</v>
      </c>
      <c r="O66" s="178" t="s">
        <v>339</v>
      </c>
    </row>
    <row r="67" spans="11:16" ht="14.25">
      <c r="K67" s="7" t="s">
        <v>44</v>
      </c>
      <c r="L67" s="2" t="s">
        <v>340</v>
      </c>
      <c r="M67" s="178" t="s">
        <v>41</v>
      </c>
      <c r="N67" s="188" t="e">
        <f>VLOOKUP(M67,'[1]輸入畜産物ピボット(同一データを2カ所に貼る)'!$D$2:$E$120,2,FALSE)</f>
        <v>#N/A</v>
      </c>
      <c r="O67" s="178" t="s">
        <v>341</v>
      </c>
    </row>
    <row r="68" spans="11:16" ht="14.25">
      <c r="K68" s="7" t="s">
        <v>45</v>
      </c>
      <c r="L68" s="187" t="s">
        <v>342</v>
      </c>
      <c r="M68" s="178" t="s">
        <v>42</v>
      </c>
      <c r="N68" s="188">
        <f>VLOOKUP(M68,'[1]輸入畜産物ピボット(同一データを2カ所に貼る)'!$D$2:$E$120,2,FALSE)</f>
        <v>3815</v>
      </c>
      <c r="O68" s="178" t="s">
        <v>343</v>
      </c>
      <c r="P68" s="192" t="e">
        <f>SUM(N68:N70)</f>
        <v>#N/A</v>
      </c>
    </row>
    <row r="69" spans="11:16" ht="14.25">
      <c r="K69" s="7" t="s">
        <v>344</v>
      </c>
      <c r="L69" s="2" t="s">
        <v>345</v>
      </c>
      <c r="M69" s="178" t="s">
        <v>43</v>
      </c>
      <c r="N69" s="188" t="e">
        <f>VLOOKUP(M69,'[1]輸入畜産物ピボット(同一データを2カ所に貼る)'!$D$2:$E$120,2,FALSE)</f>
        <v>#N/A</v>
      </c>
      <c r="O69" s="178" t="s">
        <v>346</v>
      </c>
    </row>
    <row r="70" spans="11:16" ht="14.25">
      <c r="K70" s="7" t="s">
        <v>47</v>
      </c>
      <c r="L70" s="2" t="s">
        <v>347</v>
      </c>
      <c r="M70" s="178" t="s">
        <v>44</v>
      </c>
      <c r="N70" s="188">
        <f>VLOOKUP(M70,'[1]輸入畜産物ピボット(同一データを2カ所に貼る)'!$D$2:$E$120,2,FALSE)</f>
        <v>4894.75</v>
      </c>
      <c r="O70" s="178" t="s">
        <v>348</v>
      </c>
    </row>
    <row r="71" spans="11:16" ht="14.25">
      <c r="K71" s="7" t="s">
        <v>84</v>
      </c>
      <c r="L71" s="2" t="s">
        <v>349</v>
      </c>
      <c r="M71" s="178" t="s">
        <v>224</v>
      </c>
      <c r="N71" s="188" t="e">
        <f>VLOOKUP(M71,'[1]輸入畜産物ピボット(同一データを2カ所に貼る)'!$D$2:$E$120,2,FALSE)</f>
        <v>#N/A</v>
      </c>
      <c r="O71" s="178" t="s">
        <v>348</v>
      </c>
    </row>
    <row r="72" spans="11:16" ht="14.25">
      <c r="K72" s="7" t="s">
        <v>49</v>
      </c>
      <c r="L72" s="187" t="s">
        <v>350</v>
      </c>
      <c r="M72" s="178" t="s">
        <v>344</v>
      </c>
      <c r="N72" s="188">
        <f>VLOOKUP(M72,'[1]輸入畜産物ピボット(同一データを2カ所に貼る)'!$D$2:$E$120,2,FALSE)</f>
        <v>75</v>
      </c>
    </row>
    <row r="73" spans="11:16" ht="14.25">
      <c r="K73" s="7" t="s">
        <v>50</v>
      </c>
      <c r="L73" s="2" t="s">
        <v>351</v>
      </c>
      <c r="M73" s="178" t="s">
        <v>47</v>
      </c>
      <c r="N73" s="188">
        <f>VLOOKUP(M73,'[1]輸入畜産物ピボット(同一データを2カ所に貼る)'!$D$2:$E$120,2,FALSE)</f>
        <v>1929.5</v>
      </c>
    </row>
    <row r="74" spans="11:16" ht="14.25">
      <c r="K74" s="7" t="s">
        <v>51</v>
      </c>
      <c r="L74" s="2" t="s">
        <v>352</v>
      </c>
      <c r="M74" s="178" t="s">
        <v>84</v>
      </c>
      <c r="N74" s="188" t="e">
        <f>VLOOKUP(M74,'[1]輸入畜産物ピボット(同一データを2カ所に貼る)'!$D$2:$E$120,2,FALSE)</f>
        <v>#N/A</v>
      </c>
    </row>
    <row r="75" spans="11:16" ht="14.25">
      <c r="K75" s="7" t="s">
        <v>56</v>
      </c>
      <c r="L75" s="187" t="s">
        <v>353</v>
      </c>
      <c r="M75" s="178" t="s">
        <v>49</v>
      </c>
      <c r="N75" s="188">
        <f>VLOOKUP(M75,'[1]輸入畜産物ピボット(同一データを2カ所に貼る)'!$D$2:$E$120,2,FALSE)</f>
        <v>118279.6</v>
      </c>
    </row>
    <row r="76" spans="11:16" ht="14.25">
      <c r="K76" s="7" t="s">
        <v>57</v>
      </c>
      <c r="L76" s="2" t="s">
        <v>199</v>
      </c>
      <c r="M76" s="192" t="s">
        <v>50</v>
      </c>
      <c r="N76" s="188" t="e">
        <f>VLOOKUP(M76,'[1]輸入畜産物ピボット(同一データを2カ所に貼る)'!$D$2:$E$120,2,FALSE)</f>
        <v>#N/A</v>
      </c>
    </row>
    <row r="77" spans="11:16" ht="14.25">
      <c r="K77" s="7" t="s">
        <v>58</v>
      </c>
      <c r="M77" s="178" t="s">
        <v>51</v>
      </c>
      <c r="N77" s="188" t="e">
        <f>VLOOKUP(M77,'[1]輸入畜産物ピボット(同一データを2カ所に貼る)'!$D$2:$E$120,2,FALSE)</f>
        <v>#N/A</v>
      </c>
    </row>
    <row r="78" spans="11:16" ht="14.25">
      <c r="K78" s="7" t="s">
        <v>100</v>
      </c>
      <c r="L78" s="187" t="s">
        <v>180</v>
      </c>
      <c r="M78" s="178" t="s">
        <v>56</v>
      </c>
      <c r="N78" s="188">
        <f>VLOOKUP(M78,'[1]輸入畜産物ピボット(同一データを2カ所に貼る)'!$D$2:$E$120,2,FALSE)</f>
        <v>98172.2</v>
      </c>
    </row>
    <row r="79" spans="11:16" ht="14.25">
      <c r="K79" s="7" t="s">
        <v>354</v>
      </c>
      <c r="L79" s="2" t="s">
        <v>355</v>
      </c>
      <c r="M79" s="178" t="s">
        <v>57</v>
      </c>
      <c r="N79" s="188">
        <f>VLOOKUP(M79,'[1]輸入畜産物ピボット(同一データを2カ所に貼る)'!$D$2:$E$120,2,FALSE)</f>
        <v>19218.18</v>
      </c>
    </row>
    <row r="80" spans="11:16" ht="14.25">
      <c r="K80" s="7" t="s">
        <v>356</v>
      </c>
      <c r="L80" s="2" t="s">
        <v>357</v>
      </c>
      <c r="M80" s="178" t="s">
        <v>58</v>
      </c>
      <c r="N80" s="188" t="e">
        <f>VLOOKUP(M80,'[1]輸入畜産物ピボット(同一データを2カ所に貼る)'!$D$2:$E$120,2,FALSE)</f>
        <v>#N/A</v>
      </c>
    </row>
    <row r="81" spans="11:14" ht="14.25">
      <c r="K81" s="7" t="s">
        <v>358</v>
      </c>
      <c r="L81" s="2" t="s">
        <v>352</v>
      </c>
      <c r="M81" s="178" t="s">
        <v>100</v>
      </c>
      <c r="N81" s="188" t="e">
        <f>VLOOKUP(M81,'[1]輸入畜産物ピボット(同一データを2カ所に貼る)'!$D$2:$E$120,2,FALSE)</f>
        <v>#N/A</v>
      </c>
    </row>
    <row r="82" spans="11:14" ht="14.25">
      <c r="K82" s="7" t="s">
        <v>359</v>
      </c>
      <c r="L82" s="187" t="s">
        <v>353</v>
      </c>
      <c r="M82" s="192" t="s">
        <v>354</v>
      </c>
      <c r="N82" s="188" t="e">
        <f>VLOOKUP(M82,'[1]輸入畜産物ピボット(同一データを2カ所に貼る)'!$D$2:$E$120,2,FALSE)</f>
        <v>#N/A</v>
      </c>
    </row>
    <row r="83" spans="11:14">
      <c r="L83" s="2" t="s">
        <v>199</v>
      </c>
      <c r="N83" s="188" t="e">
        <f>VLOOKUP(M83,'[1]輸入畜産物ピボット(同一データを2カ所に貼る)'!$D$2:$E$120,2,FALSE)</f>
        <v>#N/A</v>
      </c>
    </row>
    <row r="84" spans="11:14">
      <c r="K84" s="178" t="s">
        <v>61</v>
      </c>
      <c r="L84" s="187" t="s">
        <v>180</v>
      </c>
      <c r="M84" s="178" t="s">
        <v>356</v>
      </c>
      <c r="N84" s="188">
        <f>VLOOKUP(M84,'[1]輸入畜産物ピボット(同一データを2カ所に貼る)'!$D$2:$E$120,2,FALSE)</f>
        <v>78984</v>
      </c>
    </row>
    <row r="85" spans="11:14">
      <c r="K85" s="178" t="s">
        <v>62</v>
      </c>
      <c r="L85" s="2" t="s">
        <v>355</v>
      </c>
      <c r="M85" s="192" t="s">
        <v>358</v>
      </c>
      <c r="N85" s="188">
        <f>VLOOKUP(M85,'[1]輸入畜産物ピボット(同一データを2カ所に貼る)'!$D$2:$E$120,2,FALSE)</f>
        <v>122</v>
      </c>
    </row>
    <row r="86" spans="11:14">
      <c r="K86" s="178" t="s">
        <v>360</v>
      </c>
      <c r="L86" s="2" t="s">
        <v>357</v>
      </c>
      <c r="N86" s="188" t="e">
        <f>VLOOKUP(M86,'[1]輸入畜産物ピボット(同一データを2カ所に貼る)'!$D$2:$E$120,2,FALSE)</f>
        <v>#N/A</v>
      </c>
    </row>
    <row r="87" spans="11:14">
      <c r="L87" s="2" t="s">
        <v>352</v>
      </c>
      <c r="M87" s="193" t="s">
        <v>85</v>
      </c>
      <c r="N87" s="188" t="e">
        <f>VLOOKUP(M87,'[1]輸入畜産物ピボット(同一データを2カ所に貼る)'!$D$2:$E$120,2,FALSE)</f>
        <v>#N/A</v>
      </c>
    </row>
    <row r="88" spans="11:14">
      <c r="L88" s="187" t="s">
        <v>353</v>
      </c>
      <c r="M88" s="193" t="s">
        <v>361</v>
      </c>
      <c r="N88" s="188" t="e">
        <f>VLOOKUP(M88,'[1]輸入畜産物ピボット(同一データを2カ所に貼る)'!$D$2:$E$120,2,FALSE)</f>
        <v>#N/A</v>
      </c>
    </row>
    <row r="89" spans="11:14">
      <c r="K89" s="178" t="s">
        <v>86</v>
      </c>
      <c r="L89" s="2" t="s">
        <v>199</v>
      </c>
      <c r="M89" s="178" t="s">
        <v>86</v>
      </c>
      <c r="N89" s="188">
        <f>VLOOKUP(M89,'[1]輸入畜産物ピボット(同一データを2カ所に貼る)'!$D$2:$E$120,2,FALSE)</f>
        <v>22620090</v>
      </c>
    </row>
    <row r="90" spans="11:14">
      <c r="K90" s="178" t="s">
        <v>87</v>
      </c>
      <c r="L90" s="187" t="s">
        <v>180</v>
      </c>
      <c r="M90" s="178" t="s">
        <v>87</v>
      </c>
      <c r="N90" s="188" t="e">
        <f>VLOOKUP(M90,'[1]輸入畜産物ピボット(同一データを2カ所に貼る)'!$D$2:$E$120,2,FALSE)</f>
        <v>#N/A</v>
      </c>
    </row>
    <row r="91" spans="11:14">
      <c r="K91" s="178" t="s">
        <v>88</v>
      </c>
      <c r="L91" s="2" t="s">
        <v>355</v>
      </c>
      <c r="M91" s="192" t="s">
        <v>362</v>
      </c>
      <c r="N91" s="188">
        <f>VLOOKUP(M91,'[1]輸入畜産物ピボット(同一データを2カ所に貼る)'!$D$2:$E$120,2,FALSE)</f>
        <v>104300</v>
      </c>
    </row>
    <row r="92" spans="11:14">
      <c r="L92" s="2" t="s">
        <v>357</v>
      </c>
      <c r="N92" s="188" t="e">
        <f>VLOOKUP(M92,'[1]輸入畜産物ピボット(同一データを2カ所に貼る)'!$D$2:$E$120,2,FALSE)</f>
        <v>#N/A</v>
      </c>
    </row>
    <row r="93" spans="11:14">
      <c r="L93" s="2" t="s">
        <v>352</v>
      </c>
      <c r="M93" s="178" t="s">
        <v>65</v>
      </c>
      <c r="N93" s="188" t="e">
        <f>VLOOKUP(M93,'[1]輸入畜産物ピボット(同一データを2カ所に貼る)'!$D$2:$E$120,2,FALSE)</f>
        <v>#N/A</v>
      </c>
    </row>
    <row r="94" spans="11:14">
      <c r="L94" s="187" t="s">
        <v>353</v>
      </c>
      <c r="N94" s="188"/>
    </row>
    <row r="95" spans="11:14">
      <c r="L95" s="2" t="s">
        <v>199</v>
      </c>
      <c r="M95" s="178" t="s">
        <v>234</v>
      </c>
      <c r="N95" s="188">
        <f>VLOOKUP(M95,'[1]輸入畜産物ピボット(同一データを2カ所に貼る)'!$D$2:$E$120,2,FALSE)</f>
        <v>23953504.419999968</v>
      </c>
    </row>
    <row r="96" spans="11:14">
      <c r="L96" s="2">
        <v>1</v>
      </c>
      <c r="M96" s="178" t="s">
        <v>235</v>
      </c>
      <c r="N96" s="188">
        <f>VLOOKUP(M96,'[1]輸入畜産物ピボット(同一データを2カ所に貼る)'!$D$2:$E$120,2,FALSE)</f>
        <v>1013911.0700000002</v>
      </c>
    </row>
    <row r="97" spans="12:14">
      <c r="L97" s="187" t="s">
        <v>180</v>
      </c>
      <c r="M97" s="178" t="s">
        <v>363</v>
      </c>
      <c r="N97" s="188">
        <f>VLOOKUP(M97,'[1]輸入畜産物ピボット(同一データを2カ所に貼る)'!$D$2:$E$120,2,FALSE)</f>
        <v>5151270.93</v>
      </c>
    </row>
    <row r="98" spans="12:14">
      <c r="L98" s="2" t="s">
        <v>355</v>
      </c>
      <c r="M98" s="178" t="s">
        <v>364</v>
      </c>
      <c r="N98" s="188">
        <f>VLOOKUP(M98,'[1]輸入畜産物ピボット(同一データを2カ所に貼る)'!$D$2:$E$120,2,FALSE)</f>
        <v>5707206.9000000004</v>
      </c>
    </row>
    <row r="99" spans="12:14">
      <c r="L99" s="2" t="s">
        <v>357</v>
      </c>
    </row>
    <row r="100" spans="12:14">
      <c r="L100" s="2" t="s">
        <v>352</v>
      </c>
    </row>
    <row r="101" spans="12:14">
      <c r="L101" s="187" t="s">
        <v>353</v>
      </c>
    </row>
    <row r="102" spans="12:14">
      <c r="L102" s="2" t="s">
        <v>199</v>
      </c>
    </row>
    <row r="103" spans="12:14">
      <c r="L103" s="187" t="s">
        <v>180</v>
      </c>
    </row>
    <row r="104" spans="12:14">
      <c r="L104" s="2" t="s">
        <v>355</v>
      </c>
    </row>
    <row r="105" spans="12:14">
      <c r="L105" s="2" t="s">
        <v>357</v>
      </c>
    </row>
    <row r="106" spans="12:14">
      <c r="L106" s="2" t="s">
        <v>352</v>
      </c>
    </row>
    <row r="107" spans="12:14">
      <c r="L107" s="187" t="s">
        <v>353</v>
      </c>
    </row>
    <row r="108" spans="12:14">
      <c r="L108" s="2" t="s">
        <v>199</v>
      </c>
    </row>
    <row r="109" spans="12:14">
      <c r="L109" s="187" t="s">
        <v>180</v>
      </c>
    </row>
    <row r="110" spans="12:14">
      <c r="L110" s="2" t="s">
        <v>355</v>
      </c>
    </row>
    <row r="111" spans="12:14">
      <c r="L111" s="2" t="s">
        <v>357</v>
      </c>
    </row>
    <row r="112" spans="12:14">
      <c r="L112" s="2" t="s">
        <v>352</v>
      </c>
    </row>
    <row r="113" spans="11:12">
      <c r="L113" s="187" t="s">
        <v>353</v>
      </c>
    </row>
    <row r="114" spans="11:12">
      <c r="L114" s="2" t="s">
        <v>199</v>
      </c>
    </row>
    <row r="115" spans="11:12">
      <c r="K115" s="178" t="s">
        <v>234</v>
      </c>
      <c r="L115" s="196" t="s">
        <v>365</v>
      </c>
    </row>
    <row r="116" spans="11:12">
      <c r="K116" s="178" t="s">
        <v>235</v>
      </c>
      <c r="L116" s="196" t="s">
        <v>366</v>
      </c>
    </row>
    <row r="117" spans="11:12">
      <c r="K117" s="178" t="s">
        <v>363</v>
      </c>
      <c r="L117" s="196" t="s">
        <v>367</v>
      </c>
    </row>
    <row r="118" spans="11:12">
      <c r="K118" s="178" t="s">
        <v>364</v>
      </c>
      <c r="L118" s="196" t="s">
        <v>368</v>
      </c>
    </row>
  </sheetData>
  <autoFilter ref="M1:N114" xr:uid="{00000000-0009-0000-0000-000000000000}"/>
  <mergeCells count="16">
    <mergeCell ref="A18:A19"/>
    <mergeCell ref="A1:E1"/>
    <mergeCell ref="G1:H1"/>
    <mergeCell ref="A2:A3"/>
    <mergeCell ref="A4:A11"/>
    <mergeCell ref="A12:A17"/>
    <mergeCell ref="B40:H40"/>
    <mergeCell ref="B42:H42"/>
    <mergeCell ref="B46:H46"/>
    <mergeCell ref="B47:H47"/>
    <mergeCell ref="A20:A23"/>
    <mergeCell ref="A24:A27"/>
    <mergeCell ref="A28:A29"/>
    <mergeCell ref="A30:A31"/>
    <mergeCell ref="A32:A33"/>
    <mergeCell ref="A34:A35"/>
  </mergeCells>
  <phoneticPr fontId="5"/>
  <pageMargins left="0.78740157480314965" right="0.78740157480314965" top="0.67" bottom="0.63" header="0.51181102362204722" footer="0.51181102362204722"/>
  <pageSetup paperSize="9" scale="44" orientation="portrait" r:id="rId1"/>
  <headerFooter alignWithMargins="0"/>
  <rowBreaks count="1" manualBreakCount="1">
    <brk id="50" max="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646903-D802-4BAC-BA37-0461472BD5AD}">
  <sheetPr codeName="Sheet3">
    <pageSetUpPr fitToPage="1"/>
  </sheetPr>
  <dimension ref="A1:P118"/>
  <sheetViews>
    <sheetView tabSelected="1" view="pageBreakPreview" zoomScale="55" zoomScaleNormal="55" zoomScaleSheetLayoutView="55" workbookViewId="0">
      <selection activeCell="E23" sqref="E23"/>
    </sheetView>
  </sheetViews>
  <sheetFormatPr defaultRowHeight="13.5"/>
  <cols>
    <col min="1" max="1" width="12.625" style="178" customWidth="1"/>
    <col min="2" max="7" width="18.5" style="178" customWidth="1"/>
    <col min="8" max="8" width="20.625" style="178" customWidth="1"/>
    <col min="9" max="9" width="1.25" style="178" customWidth="1"/>
    <col min="10" max="10" width="9" style="178"/>
    <col min="11" max="11" width="38.625" style="178" hidden="1" customWidth="1"/>
    <col min="12" max="12" width="9" style="2" hidden="1" customWidth="1"/>
    <col min="13" max="13" width="25.5" style="178" hidden="1" customWidth="1"/>
    <col min="14" max="14" width="13.625" style="178" hidden="1" customWidth="1"/>
    <col min="15" max="15" width="9" style="178" hidden="1" customWidth="1"/>
    <col min="16" max="16" width="11.125" style="178" hidden="1" customWidth="1"/>
    <col min="17" max="16384" width="9" style="178"/>
  </cols>
  <sheetData>
    <row r="1" spans="1:16" ht="18" customHeight="1" thickBot="1">
      <c r="A1" s="212" t="s">
        <v>164</v>
      </c>
      <c r="B1" s="212"/>
      <c r="C1" s="212"/>
      <c r="D1" s="212"/>
      <c r="E1" s="212"/>
      <c r="F1" s="212"/>
      <c r="G1" s="213" t="s">
        <v>0</v>
      </c>
      <c r="H1" s="213"/>
      <c r="I1" s="1"/>
      <c r="M1" s="178" t="s">
        <v>165</v>
      </c>
      <c r="N1" s="178" t="s">
        <v>1</v>
      </c>
    </row>
    <row r="2" spans="1:16" ht="29.1" customHeight="1">
      <c r="A2" s="221" t="s">
        <v>159</v>
      </c>
      <c r="B2" s="3" t="s">
        <v>162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5" t="s">
        <v>7</v>
      </c>
      <c r="I2" s="6"/>
      <c r="K2" s="7" t="s">
        <v>162</v>
      </c>
      <c r="L2" s="187" t="s">
        <v>369</v>
      </c>
      <c r="M2" s="178" t="s">
        <v>162</v>
      </c>
      <c r="N2" s="178">
        <f>VLOOKUP(M2,[1]輸出畜産物ピボット!$A$1:$B$73,2,FALSE)</f>
        <v>4000</v>
      </c>
      <c r="O2" s="178" t="s">
        <v>370</v>
      </c>
    </row>
    <row r="3" spans="1:16" s="179" customFormat="1" ht="29.1" customHeight="1" thickBot="1">
      <c r="A3" s="223"/>
      <c r="B3" s="8">
        <v>4000</v>
      </c>
      <c r="C3" s="9" t="s">
        <v>161</v>
      </c>
      <c r="D3" s="9" t="s">
        <v>161</v>
      </c>
      <c r="E3" s="10" t="s">
        <v>161</v>
      </c>
      <c r="F3" s="11" t="s">
        <v>161</v>
      </c>
      <c r="G3" s="11" t="s">
        <v>161</v>
      </c>
      <c r="H3" s="12" t="s">
        <v>161</v>
      </c>
      <c r="I3" s="13"/>
      <c r="K3" s="13" t="s">
        <v>2</v>
      </c>
      <c r="L3" s="2" t="s">
        <v>371</v>
      </c>
      <c r="M3" s="179" t="s">
        <v>2</v>
      </c>
      <c r="N3" s="179" t="e">
        <f>VLOOKUP(M3,[1]輸出畜産物ピボット!$A$1:$B$73,2,FALSE)</f>
        <v>#N/A</v>
      </c>
      <c r="O3" s="179" t="s">
        <v>169</v>
      </c>
    </row>
    <row r="4" spans="1:16" ht="29.1" customHeight="1" thickBot="1">
      <c r="A4" s="223"/>
      <c r="B4" s="14" t="s">
        <v>372</v>
      </c>
      <c r="C4" s="15"/>
      <c r="D4" s="16"/>
      <c r="E4" s="17"/>
      <c r="F4" s="17"/>
      <c r="G4" s="18"/>
      <c r="H4" s="19" t="s">
        <v>1</v>
      </c>
      <c r="I4" s="20"/>
      <c r="K4" s="7" t="s">
        <v>3</v>
      </c>
      <c r="L4" s="2" t="s">
        <v>373</v>
      </c>
      <c r="M4" s="178" t="s">
        <v>3</v>
      </c>
      <c r="N4" s="178" t="e">
        <f>VLOOKUP(M4,[1]輸出畜産物ピボット!$A$1:$B$73,2,FALSE)</f>
        <v>#N/A</v>
      </c>
      <c r="O4" s="178" t="s">
        <v>172</v>
      </c>
    </row>
    <row r="5" spans="1:16" s="179" customFormat="1" ht="29.1" customHeight="1" thickBot="1">
      <c r="A5" s="224"/>
      <c r="B5" s="21" t="s">
        <v>161</v>
      </c>
      <c r="C5" s="22"/>
      <c r="D5" s="23"/>
      <c r="E5" s="24"/>
      <c r="F5" s="24"/>
      <c r="G5" s="25"/>
      <c r="H5" s="26">
        <v>4000</v>
      </c>
      <c r="I5" s="6"/>
      <c r="K5" s="13" t="s">
        <v>4</v>
      </c>
      <c r="L5" s="2" t="s">
        <v>374</v>
      </c>
      <c r="M5" s="189" t="s">
        <v>4</v>
      </c>
      <c r="N5" s="179" t="e">
        <f>VLOOKUP(M5,[1]輸出畜産物ピボット!$A$1:$B$73,2,FALSE)</f>
        <v>#N/A</v>
      </c>
      <c r="O5" s="189" t="s">
        <v>174</v>
      </c>
      <c r="P5" s="189" t="e">
        <f>SUM(N2:N5)</f>
        <v>#N/A</v>
      </c>
    </row>
    <row r="6" spans="1:16" ht="29.1" customHeight="1">
      <c r="A6" s="217" t="s">
        <v>8</v>
      </c>
      <c r="B6" s="3" t="s">
        <v>9</v>
      </c>
      <c r="C6" s="4" t="s">
        <v>10</v>
      </c>
      <c r="D6" s="4" t="s">
        <v>11</v>
      </c>
      <c r="E6" s="4" t="s">
        <v>12</v>
      </c>
      <c r="F6" s="4" t="s">
        <v>13</v>
      </c>
      <c r="G6" s="4" t="s">
        <v>14</v>
      </c>
      <c r="H6" s="5" t="s">
        <v>375</v>
      </c>
      <c r="I6" s="7"/>
      <c r="K6" s="7" t="s">
        <v>5</v>
      </c>
      <c r="L6" s="187" t="s">
        <v>376</v>
      </c>
      <c r="M6" s="184" t="s">
        <v>5</v>
      </c>
      <c r="N6" s="178" t="e">
        <f>VLOOKUP(M6,[1]輸出畜産物ピボット!$A$1:$B$73,2,FALSE)</f>
        <v>#N/A</v>
      </c>
      <c r="O6" s="178" t="s">
        <v>175</v>
      </c>
    </row>
    <row r="7" spans="1:16" s="179" customFormat="1" ht="29.1" customHeight="1">
      <c r="A7" s="219"/>
      <c r="B7" s="8">
        <v>890181.60999999952</v>
      </c>
      <c r="C7" s="9">
        <v>145031.50000000003</v>
      </c>
      <c r="D7" s="9" t="s">
        <v>161</v>
      </c>
      <c r="E7" s="9" t="s">
        <v>161</v>
      </c>
      <c r="F7" s="9" t="s">
        <v>161</v>
      </c>
      <c r="G7" s="9" t="s">
        <v>161</v>
      </c>
      <c r="H7" s="9" t="s">
        <v>161</v>
      </c>
      <c r="I7" s="27"/>
      <c r="K7" s="13" t="s">
        <v>6</v>
      </c>
      <c r="L7" s="2" t="s">
        <v>377</v>
      </c>
      <c r="M7" s="190" t="s">
        <v>6</v>
      </c>
      <c r="N7" s="179" t="e">
        <f>VLOOKUP(M7,[1]輸出畜産物ピボット!$A$1:$B$73,2,FALSE)</f>
        <v>#N/A</v>
      </c>
      <c r="O7" s="179" t="s">
        <v>177</v>
      </c>
    </row>
    <row r="8" spans="1:16" ht="29.1" customHeight="1">
      <c r="A8" s="219"/>
      <c r="B8" s="28" t="s">
        <v>15</v>
      </c>
      <c r="C8" s="28" t="s">
        <v>16</v>
      </c>
      <c r="D8" s="28" t="s">
        <v>378</v>
      </c>
      <c r="E8" s="29" t="s">
        <v>379</v>
      </c>
      <c r="F8" s="28" t="s">
        <v>17</v>
      </c>
      <c r="G8" s="28" t="s">
        <v>380</v>
      </c>
      <c r="H8" s="30" t="s">
        <v>381</v>
      </c>
      <c r="I8" s="7"/>
      <c r="K8" s="7" t="s">
        <v>7</v>
      </c>
      <c r="L8" s="187" t="s">
        <v>382</v>
      </c>
      <c r="M8" s="184" t="s">
        <v>7</v>
      </c>
      <c r="N8" s="178" t="e">
        <f>VLOOKUP(M8,[1]輸出畜産物ピボット!$A$1:$B$73,2,FALSE)</f>
        <v>#N/A</v>
      </c>
      <c r="O8" s="178" t="s">
        <v>179</v>
      </c>
    </row>
    <row r="9" spans="1:16" s="179" customFormat="1" ht="29.1" customHeight="1" thickBot="1">
      <c r="A9" s="219"/>
      <c r="B9" s="31">
        <v>6.84</v>
      </c>
      <c r="C9" s="32" t="s">
        <v>161</v>
      </c>
      <c r="D9" s="9" t="s">
        <v>161</v>
      </c>
      <c r="E9" s="9" t="s">
        <v>161</v>
      </c>
      <c r="F9" s="9">
        <v>381466.2</v>
      </c>
      <c r="G9" s="9" t="s">
        <v>161</v>
      </c>
      <c r="H9" s="12">
        <v>73378.89</v>
      </c>
      <c r="I9" s="13"/>
      <c r="K9" s="13" t="s">
        <v>18</v>
      </c>
      <c r="L9" s="191" t="s">
        <v>180</v>
      </c>
      <c r="M9" s="190" t="s">
        <v>18</v>
      </c>
      <c r="N9" s="179" t="e">
        <f>VLOOKUP(M9,[1]輸出畜産物ピボット!$A$1:$B$73,2,FALSE)</f>
        <v>#N/A</v>
      </c>
      <c r="O9" s="179" t="s">
        <v>181</v>
      </c>
    </row>
    <row r="10" spans="1:16" ht="29.1" customHeight="1" thickBot="1">
      <c r="A10" s="219"/>
      <c r="B10" s="33"/>
      <c r="C10" s="34"/>
      <c r="D10" s="34"/>
      <c r="E10" s="35"/>
      <c r="F10" s="36"/>
      <c r="G10" s="37"/>
      <c r="H10" s="19" t="s">
        <v>1</v>
      </c>
      <c r="I10" s="7"/>
      <c r="K10" s="178" t="s">
        <v>9</v>
      </c>
      <c r="L10" s="2" t="s">
        <v>180</v>
      </c>
      <c r="M10" s="178" t="s">
        <v>9</v>
      </c>
      <c r="N10" s="178">
        <f>VLOOKUP(M10,[1]輸出畜産物ピボット!$A$1:$B$73,2,FALSE)</f>
        <v>890181.60999999952</v>
      </c>
      <c r="O10" s="178" t="s">
        <v>183</v>
      </c>
    </row>
    <row r="11" spans="1:16" s="179" customFormat="1" ht="29.1" customHeight="1" thickBot="1">
      <c r="A11" s="225"/>
      <c r="B11" s="38"/>
      <c r="C11" s="39"/>
      <c r="D11" s="39"/>
      <c r="E11" s="39"/>
      <c r="F11" s="39"/>
      <c r="G11" s="39"/>
      <c r="H11" s="40">
        <v>1490065.0399999993</v>
      </c>
      <c r="I11" s="13"/>
      <c r="K11" s="179" t="s">
        <v>10</v>
      </c>
      <c r="L11" s="2" t="s">
        <v>355</v>
      </c>
      <c r="M11" s="179" t="s">
        <v>10</v>
      </c>
      <c r="N11" s="179">
        <f>VLOOKUP(M11,[1]輸出畜産物ピボット!$A$1:$B$73,2,FALSE)</f>
        <v>145031.50000000003</v>
      </c>
      <c r="O11" s="179" t="s">
        <v>185</v>
      </c>
    </row>
    <row r="12" spans="1:16" ht="29.1" customHeight="1">
      <c r="A12" s="217" t="s">
        <v>19</v>
      </c>
      <c r="B12" s="41" t="s">
        <v>20</v>
      </c>
      <c r="C12" s="42" t="s">
        <v>21</v>
      </c>
      <c r="D12" s="42" t="s">
        <v>431</v>
      </c>
      <c r="E12" s="4" t="s">
        <v>383</v>
      </c>
      <c r="F12" s="4" t="s">
        <v>384</v>
      </c>
      <c r="G12" s="4" t="s">
        <v>385</v>
      </c>
      <c r="H12" s="5" t="s">
        <v>386</v>
      </c>
      <c r="I12" s="43"/>
      <c r="K12" s="178" t="s">
        <v>11</v>
      </c>
      <c r="L12" s="2" t="s">
        <v>357</v>
      </c>
      <c r="M12" s="178" t="s">
        <v>11</v>
      </c>
      <c r="N12" s="178" t="e">
        <f>VLOOKUP(M12,[1]輸出畜産物ピボット!$A$1:$B$73,2,FALSE)</f>
        <v>#N/A</v>
      </c>
      <c r="O12" s="178" t="s">
        <v>193</v>
      </c>
    </row>
    <row r="13" spans="1:16" s="179" customFormat="1" ht="29.1" customHeight="1" thickBot="1">
      <c r="A13" s="219"/>
      <c r="B13" s="8">
        <v>50.7</v>
      </c>
      <c r="C13" s="9">
        <v>400</v>
      </c>
      <c r="D13" s="9" t="s">
        <v>161</v>
      </c>
      <c r="E13" s="9">
        <v>420</v>
      </c>
      <c r="F13" s="9">
        <v>1804.6000000000001</v>
      </c>
      <c r="G13" s="9">
        <v>17941</v>
      </c>
      <c r="H13" s="12" t="s">
        <v>161</v>
      </c>
      <c r="I13" s="13"/>
      <c r="K13" s="179" t="s">
        <v>12</v>
      </c>
      <c r="L13" s="191" t="s">
        <v>352</v>
      </c>
      <c r="M13" s="179" t="s">
        <v>12</v>
      </c>
      <c r="N13" s="179" t="e">
        <f>VLOOKUP(M13,[1]輸出畜産物ピボット!$A$1:$B$73,2,FALSE)</f>
        <v>#N/A</v>
      </c>
      <c r="O13" s="179" t="s">
        <v>195</v>
      </c>
    </row>
    <row r="14" spans="1:16" ht="29.1" customHeight="1" thickBot="1">
      <c r="A14" s="219"/>
      <c r="B14" s="14" t="s">
        <v>387</v>
      </c>
      <c r="C14" s="29"/>
      <c r="D14" s="29"/>
      <c r="E14" s="28"/>
      <c r="F14" s="28"/>
      <c r="G14" s="44"/>
      <c r="H14" s="19" t="s">
        <v>1</v>
      </c>
      <c r="I14" s="43"/>
      <c r="K14" s="178" t="s">
        <v>13</v>
      </c>
      <c r="L14" s="187" t="s">
        <v>353</v>
      </c>
      <c r="M14" s="178" t="s">
        <v>13</v>
      </c>
      <c r="N14" s="178" t="e">
        <f>VLOOKUP(M14,[1]輸出畜産物ピボット!$A$1:$B$73,2,FALSE)</f>
        <v>#N/A</v>
      </c>
      <c r="O14" s="178" t="s">
        <v>195</v>
      </c>
    </row>
    <row r="15" spans="1:16" s="179" customFormat="1" ht="29.1" customHeight="1" thickBot="1">
      <c r="A15" s="225"/>
      <c r="B15" s="45" t="s">
        <v>161</v>
      </c>
      <c r="C15" s="46"/>
      <c r="D15" s="46"/>
      <c r="E15" s="46"/>
      <c r="F15" s="46"/>
      <c r="G15" s="11"/>
      <c r="H15" s="40">
        <v>20616.3</v>
      </c>
      <c r="I15" s="13"/>
      <c r="K15" s="179" t="s">
        <v>14</v>
      </c>
      <c r="L15" s="2" t="s">
        <v>199</v>
      </c>
      <c r="M15" s="179" t="s">
        <v>198</v>
      </c>
      <c r="N15" s="179" t="e">
        <f>VLOOKUP(M15,[1]輸出畜産物ピボット!$A$1:$B$73,2,FALSE)</f>
        <v>#N/A</v>
      </c>
      <c r="O15" s="179" t="s">
        <v>200</v>
      </c>
    </row>
    <row r="16" spans="1:16" ht="29.1" customHeight="1" thickBot="1">
      <c r="A16" s="217" t="s">
        <v>22</v>
      </c>
      <c r="B16" s="3" t="s">
        <v>23</v>
      </c>
      <c r="C16" s="4" t="s">
        <v>24</v>
      </c>
      <c r="D16" s="4" t="s">
        <v>25</v>
      </c>
      <c r="E16" s="4"/>
      <c r="F16" s="4"/>
      <c r="G16" s="47"/>
      <c r="H16" s="19" t="s">
        <v>1</v>
      </c>
      <c r="I16" s="7"/>
      <c r="K16" s="178" t="s">
        <v>26</v>
      </c>
      <c r="L16" s="187" t="s">
        <v>202</v>
      </c>
      <c r="M16" s="178" t="s">
        <v>201</v>
      </c>
      <c r="N16" s="178" t="e">
        <f>VLOOKUP(M16,[1]輸出畜産物ピボット!$A$1:$B$73,2,FALSE)</f>
        <v>#N/A</v>
      </c>
      <c r="O16" s="178" t="s">
        <v>203</v>
      </c>
    </row>
    <row r="17" spans="1:16" s="179" customFormat="1" ht="29.1" customHeight="1" thickBot="1">
      <c r="A17" s="218"/>
      <c r="B17" s="48">
        <v>1732892.8000000005</v>
      </c>
      <c r="C17" s="46">
        <v>3960</v>
      </c>
      <c r="D17" s="46">
        <v>22943.5</v>
      </c>
      <c r="E17" s="22" t="s">
        <v>388</v>
      </c>
      <c r="F17" s="22"/>
      <c r="G17" s="49"/>
      <c r="H17" s="40">
        <v>1759796.3000000005</v>
      </c>
      <c r="I17" s="50"/>
      <c r="K17" s="179" t="s">
        <v>27</v>
      </c>
      <c r="L17" s="2" t="s">
        <v>205</v>
      </c>
      <c r="M17" s="179" t="s">
        <v>204</v>
      </c>
      <c r="N17" s="179" t="e">
        <f>VLOOKUP(M17,[1]輸出畜産物ピボット!$A$1:$B$73,2,FALSE)</f>
        <v>#N/A</v>
      </c>
      <c r="O17" s="179" t="s">
        <v>206</v>
      </c>
    </row>
    <row r="18" spans="1:16" ht="29.1" customHeight="1">
      <c r="A18" s="217" t="s">
        <v>28</v>
      </c>
      <c r="B18" s="51" t="s">
        <v>29</v>
      </c>
      <c r="C18" s="4" t="s">
        <v>30</v>
      </c>
      <c r="D18" s="4" t="s">
        <v>31</v>
      </c>
      <c r="E18" s="4" t="s">
        <v>32</v>
      </c>
      <c r="F18" s="4" t="s">
        <v>33</v>
      </c>
      <c r="G18" s="4" t="s">
        <v>34</v>
      </c>
      <c r="H18" s="5" t="s">
        <v>35</v>
      </c>
      <c r="I18" s="52"/>
      <c r="K18" s="178" t="s">
        <v>389</v>
      </c>
      <c r="L18" s="2" t="s">
        <v>209</v>
      </c>
      <c r="M18" s="178" t="s">
        <v>389</v>
      </c>
      <c r="N18" s="178" t="e">
        <f>VLOOKUP(M18,[1]輸出畜産物ピボット!$A$1:$B$73,2,FALSE)</f>
        <v>#N/A</v>
      </c>
      <c r="O18" s="178" t="s">
        <v>211</v>
      </c>
    </row>
    <row r="19" spans="1:16" s="179" customFormat="1" ht="29.1" customHeight="1" thickBot="1">
      <c r="A19" s="218"/>
      <c r="B19" s="32">
        <v>1093789</v>
      </c>
      <c r="C19" s="9">
        <v>4333699</v>
      </c>
      <c r="D19" s="9" t="s">
        <v>161</v>
      </c>
      <c r="E19" s="9" t="s">
        <v>161</v>
      </c>
      <c r="F19" s="9" t="s">
        <v>161</v>
      </c>
      <c r="G19" s="9" t="s">
        <v>161</v>
      </c>
      <c r="H19" s="37" t="s">
        <v>161</v>
      </c>
      <c r="I19" s="50"/>
      <c r="K19" s="179" t="s">
        <v>36</v>
      </c>
      <c r="L19" s="2" t="s">
        <v>212</v>
      </c>
      <c r="M19" s="179" t="s">
        <v>36</v>
      </c>
      <c r="N19" s="179" t="e">
        <f>VLOOKUP(M19,[1]輸出畜産物ピボット!$A$1:$B$73,2,FALSE)</f>
        <v>#N/A</v>
      </c>
      <c r="O19" s="179" t="s">
        <v>213</v>
      </c>
    </row>
    <row r="20" spans="1:16" ht="29.1" customHeight="1" thickBot="1">
      <c r="A20" s="219"/>
      <c r="B20" s="53" t="s">
        <v>390</v>
      </c>
      <c r="C20" s="29" t="s">
        <v>37</v>
      </c>
      <c r="D20" s="29" t="s">
        <v>38</v>
      </c>
      <c r="E20" s="54"/>
      <c r="F20" s="55"/>
      <c r="G20" s="56"/>
      <c r="H20" s="19" t="s">
        <v>1</v>
      </c>
      <c r="I20" s="7"/>
      <c r="K20" s="178" t="s">
        <v>39</v>
      </c>
      <c r="L20" s="187" t="s">
        <v>215</v>
      </c>
      <c r="M20" s="178" t="s">
        <v>39</v>
      </c>
      <c r="N20" s="178" t="e">
        <f>VLOOKUP(M20,[1]輸出畜産物ピボット!$A$1:$B$73,2,FALSE)</f>
        <v>#N/A</v>
      </c>
      <c r="O20" s="178" t="s">
        <v>216</v>
      </c>
    </row>
    <row r="21" spans="1:16" s="179" customFormat="1" ht="29.1" customHeight="1" thickBot="1">
      <c r="A21" s="220"/>
      <c r="B21" s="57" t="s">
        <v>161</v>
      </c>
      <c r="C21" s="58" t="s">
        <v>161</v>
      </c>
      <c r="D21" s="22" t="s">
        <v>161</v>
      </c>
      <c r="E21" s="24"/>
      <c r="F21" s="24"/>
      <c r="G21" s="25"/>
      <c r="H21" s="40">
        <v>5427488</v>
      </c>
      <c r="I21" s="59"/>
      <c r="K21" s="179" t="s">
        <v>15</v>
      </c>
      <c r="L21" s="2" t="s">
        <v>217</v>
      </c>
      <c r="M21" s="179" t="s">
        <v>15</v>
      </c>
      <c r="N21" s="179">
        <f>VLOOKUP(M21,[1]輸出畜産物ピボット!$A$1:$B$73,2,FALSE)</f>
        <v>6.84</v>
      </c>
      <c r="O21" s="179" t="s">
        <v>218</v>
      </c>
    </row>
    <row r="22" spans="1:16" ht="29.1" customHeight="1">
      <c r="A22" s="221" t="s">
        <v>40</v>
      </c>
      <c r="B22" s="3" t="s">
        <v>41</v>
      </c>
      <c r="C22" s="4" t="s">
        <v>42</v>
      </c>
      <c r="D22" s="4" t="s">
        <v>43</v>
      </c>
      <c r="E22" s="4" t="s">
        <v>44</v>
      </c>
      <c r="F22" s="4" t="s">
        <v>45</v>
      </c>
      <c r="G22" s="4" t="s">
        <v>46</v>
      </c>
      <c r="H22" s="5" t="s">
        <v>47</v>
      </c>
      <c r="I22" s="7"/>
      <c r="K22" s="178" t="s">
        <v>48</v>
      </c>
      <c r="L22" s="187" t="s">
        <v>220</v>
      </c>
      <c r="M22" s="178" t="s">
        <v>219</v>
      </c>
      <c r="N22" s="178" t="e">
        <f>VLOOKUP(M22,[1]輸出畜産物ピボット!$A$1:$B$73,2,FALSE)</f>
        <v>#N/A</v>
      </c>
      <c r="O22" s="178" t="s">
        <v>221</v>
      </c>
    </row>
    <row r="23" spans="1:16" s="179" customFormat="1" ht="29.1" customHeight="1" thickBot="1">
      <c r="A23" s="222"/>
      <c r="B23" s="8" t="s">
        <v>161</v>
      </c>
      <c r="C23" s="9" t="s">
        <v>161</v>
      </c>
      <c r="D23" s="9" t="s">
        <v>161</v>
      </c>
      <c r="E23" s="9" t="s">
        <v>161</v>
      </c>
      <c r="F23" s="9" t="s">
        <v>161</v>
      </c>
      <c r="G23" s="9" t="s">
        <v>161</v>
      </c>
      <c r="H23" s="12" t="s">
        <v>161</v>
      </c>
      <c r="I23" s="60"/>
      <c r="K23" s="179" t="s">
        <v>16</v>
      </c>
      <c r="L23" s="191" t="s">
        <v>222</v>
      </c>
      <c r="M23" s="179" t="s">
        <v>16</v>
      </c>
      <c r="N23" s="179" t="e">
        <f>VLOOKUP(M23,[1]輸出畜産物ピボット!$A$1:$B$73,2,FALSE)</f>
        <v>#N/A</v>
      </c>
      <c r="O23" s="179" t="s">
        <v>223</v>
      </c>
    </row>
    <row r="24" spans="1:16" ht="29.1" customHeight="1" thickBot="1">
      <c r="A24" s="223"/>
      <c r="B24" s="61" t="s">
        <v>391</v>
      </c>
      <c r="C24" s="28" t="s">
        <v>49</v>
      </c>
      <c r="D24" s="29" t="s">
        <v>50</v>
      </c>
      <c r="E24" s="28" t="s">
        <v>51</v>
      </c>
      <c r="F24" s="55"/>
      <c r="G24" s="56"/>
      <c r="H24" s="19" t="s">
        <v>1</v>
      </c>
      <c r="I24" s="20"/>
      <c r="K24" s="178" t="s">
        <v>52</v>
      </c>
      <c r="L24" s="2" t="s">
        <v>226</v>
      </c>
      <c r="M24" s="178" t="s">
        <v>225</v>
      </c>
      <c r="N24" s="178" t="e">
        <f>VLOOKUP(M24,[1]輸出畜産物ピボット!$A$1:$B$73,2,FALSE)</f>
        <v>#N/A</v>
      </c>
      <c r="O24" s="178" t="s">
        <v>227</v>
      </c>
    </row>
    <row r="25" spans="1:16" s="179" customFormat="1" ht="29.1" customHeight="1" thickBot="1">
      <c r="A25" s="222"/>
      <c r="B25" s="62" t="s">
        <v>161</v>
      </c>
      <c r="C25" s="25">
        <v>15594.370000000003</v>
      </c>
      <c r="D25" s="63" t="s">
        <v>161</v>
      </c>
      <c r="E25" s="22">
        <v>2545.5500000000002</v>
      </c>
      <c r="F25" s="24"/>
      <c r="G25" s="25"/>
      <c r="H25" s="64">
        <v>18139.920000000002</v>
      </c>
      <c r="I25" s="50"/>
      <c r="K25" s="179" t="s">
        <v>53</v>
      </c>
      <c r="L25" s="2" t="s">
        <v>228</v>
      </c>
      <c r="M25" s="179" t="s">
        <v>53</v>
      </c>
      <c r="N25" s="179" t="e">
        <f>VLOOKUP(M25,[1]輸出畜産物ピボット!$A$1:$B$73,2,FALSE)</f>
        <v>#N/A</v>
      </c>
      <c r="O25" s="179" t="s">
        <v>229</v>
      </c>
      <c r="P25" s="189" t="e">
        <f>SUM(N6:N28)</f>
        <v>#N/A</v>
      </c>
    </row>
    <row r="26" spans="1:16" s="179" customFormat="1" ht="29.1" customHeight="1" thickBot="1">
      <c r="A26" s="217" t="s">
        <v>54</v>
      </c>
      <c r="B26" s="3" t="s">
        <v>234</v>
      </c>
      <c r="C26" s="4" t="s">
        <v>235</v>
      </c>
      <c r="D26" s="4" t="s">
        <v>236</v>
      </c>
      <c r="E26" s="4" t="s">
        <v>237</v>
      </c>
      <c r="F26" s="4"/>
      <c r="G26" s="5"/>
      <c r="H26" s="19" t="s">
        <v>238</v>
      </c>
      <c r="I26" s="50"/>
      <c r="L26" s="2"/>
    </row>
    <row r="27" spans="1:16" s="179" customFormat="1" ht="29.1" customHeight="1" thickBot="1">
      <c r="A27" s="220"/>
      <c r="B27" s="65">
        <v>243.68</v>
      </c>
      <c r="C27" s="66">
        <v>24980</v>
      </c>
      <c r="D27" s="67" t="s">
        <v>161</v>
      </c>
      <c r="E27" s="68">
        <v>221448.28</v>
      </c>
      <c r="F27" s="69"/>
      <c r="G27" s="66"/>
      <c r="H27" s="40">
        <v>246671.96</v>
      </c>
      <c r="I27" s="50"/>
      <c r="L27" s="2"/>
    </row>
    <row r="28" spans="1:16" ht="29.1" customHeight="1" thickBot="1">
      <c r="A28" s="219" t="s">
        <v>55</v>
      </c>
      <c r="B28" s="29" t="s">
        <v>56</v>
      </c>
      <c r="C28" s="70" t="s">
        <v>57</v>
      </c>
      <c r="D28" s="29" t="s">
        <v>58</v>
      </c>
      <c r="E28" s="29" t="s">
        <v>392</v>
      </c>
      <c r="F28" s="29"/>
      <c r="G28" s="70"/>
      <c r="H28" s="185" t="s">
        <v>1</v>
      </c>
      <c r="I28" s="7"/>
      <c r="K28" s="178" t="s">
        <v>59</v>
      </c>
      <c r="L28" s="2" t="s">
        <v>230</v>
      </c>
      <c r="M28" s="178" t="s">
        <v>59</v>
      </c>
      <c r="N28" s="178" t="e">
        <f>VLOOKUP(M28,[1]輸出畜産物ピボット!$A$1:$B$73,2,FALSE)</f>
        <v>#N/A</v>
      </c>
      <c r="O28" s="192" t="s">
        <v>393</v>
      </c>
    </row>
    <row r="29" spans="1:16" s="179" customFormat="1" ht="29.1" customHeight="1" thickBot="1">
      <c r="A29" s="220"/>
      <c r="B29" s="71" t="s">
        <v>161</v>
      </c>
      <c r="C29" s="72" t="s">
        <v>161</v>
      </c>
      <c r="D29" s="73" t="s">
        <v>161</v>
      </c>
      <c r="E29" s="73" t="s">
        <v>161</v>
      </c>
      <c r="F29" s="72"/>
      <c r="G29" s="72"/>
      <c r="H29" s="74">
        <v>0</v>
      </c>
      <c r="I29" s="59"/>
      <c r="K29" s="179" t="s">
        <v>17</v>
      </c>
      <c r="L29" s="191" t="s">
        <v>232</v>
      </c>
      <c r="M29" s="179" t="s">
        <v>17</v>
      </c>
      <c r="N29" s="179">
        <f>VLOOKUP(M29,[1]輸出畜産物ピボット!$A$1:$B$73,2,FALSE)</f>
        <v>381466.2</v>
      </c>
      <c r="O29" s="179" t="s">
        <v>394</v>
      </c>
    </row>
    <row r="30" spans="1:16" ht="29.1" customHeight="1" thickBot="1">
      <c r="A30" s="217" t="s">
        <v>60</v>
      </c>
      <c r="B30" s="4" t="s">
        <v>61</v>
      </c>
      <c r="C30" s="47" t="s">
        <v>62</v>
      </c>
      <c r="D30" s="4" t="s">
        <v>395</v>
      </c>
      <c r="E30" s="4"/>
      <c r="F30" s="4"/>
      <c r="G30" s="5"/>
      <c r="H30" s="19" t="s">
        <v>1</v>
      </c>
      <c r="I30" s="20"/>
      <c r="K30" s="178" t="s">
        <v>63</v>
      </c>
      <c r="L30" s="2" t="s">
        <v>241</v>
      </c>
      <c r="M30" s="178" t="s">
        <v>63</v>
      </c>
      <c r="N30" s="178" t="e">
        <f>VLOOKUP(M30,[1]輸出畜産物ピボット!$A$1:$B$73,2,FALSE)</f>
        <v>#N/A</v>
      </c>
      <c r="O30" s="178" t="s">
        <v>242</v>
      </c>
    </row>
    <row r="31" spans="1:16" s="179" customFormat="1" ht="29.1" customHeight="1" thickBot="1">
      <c r="A31" s="220"/>
      <c r="B31" s="71">
        <v>9</v>
      </c>
      <c r="C31" s="71" t="s">
        <v>161</v>
      </c>
      <c r="D31" s="75" t="s">
        <v>161</v>
      </c>
      <c r="E31" s="75"/>
      <c r="F31" s="75"/>
      <c r="G31" s="76"/>
      <c r="H31" s="74">
        <v>0</v>
      </c>
      <c r="I31" s="50"/>
      <c r="K31" s="179" t="s">
        <v>64</v>
      </c>
      <c r="L31" s="191" t="s">
        <v>243</v>
      </c>
      <c r="M31" s="179" t="s">
        <v>244</v>
      </c>
      <c r="N31" s="179">
        <f>VLOOKUP(M31,[1]輸出畜産物ピボット!$A$1:$B$73,2,FALSE)</f>
        <v>73378.89</v>
      </c>
      <c r="O31" s="179" t="s">
        <v>245</v>
      </c>
    </row>
    <row r="32" spans="1:16" ht="29.1" customHeight="1">
      <c r="B32" s="7"/>
      <c r="C32" s="7"/>
      <c r="D32" s="7"/>
      <c r="E32" s="7"/>
      <c r="F32" s="7"/>
      <c r="G32" s="7"/>
      <c r="H32" s="77" t="s">
        <v>65</v>
      </c>
      <c r="I32" s="7"/>
      <c r="K32" s="178" t="s">
        <v>396</v>
      </c>
      <c r="L32" s="187" t="s">
        <v>246</v>
      </c>
      <c r="M32" s="178" t="s">
        <v>249</v>
      </c>
      <c r="N32" s="178" t="e">
        <f>VLOOKUP(M32,[1]輸出畜産物ピボット!$A$1:$B$73,2,FALSE)</f>
        <v>#N/A</v>
      </c>
      <c r="O32" s="178" t="s">
        <v>248</v>
      </c>
    </row>
    <row r="33" spans="1:16" s="179" customFormat="1" ht="29.1" customHeight="1" thickBot="1">
      <c r="B33" s="13"/>
      <c r="C33" s="13"/>
      <c r="D33" s="13"/>
      <c r="E33" s="59"/>
      <c r="F33" s="59"/>
      <c r="G33" s="59"/>
      <c r="H33" s="186">
        <v>8966777.5200000014</v>
      </c>
      <c r="I33" s="59"/>
      <c r="K33" s="179" t="s">
        <v>397</v>
      </c>
      <c r="L33" s="2" t="s">
        <v>250</v>
      </c>
      <c r="M33" s="179" t="s">
        <v>240</v>
      </c>
      <c r="N33" s="179" t="e">
        <f>VLOOKUP(M33,[1]輸出畜産物ピボット!$A$1:$B$73,2,FALSE)</f>
        <v>#N/A</v>
      </c>
      <c r="O33" s="179" t="s">
        <v>251</v>
      </c>
    </row>
    <row r="34" spans="1:16" ht="16.5" customHeight="1">
      <c r="B34" s="7"/>
      <c r="C34" s="7"/>
      <c r="D34" s="7"/>
      <c r="E34" s="7"/>
      <c r="F34" s="7"/>
      <c r="G34" s="7"/>
      <c r="H34" s="7"/>
      <c r="I34" s="7"/>
      <c r="K34" s="178" t="s">
        <v>398</v>
      </c>
      <c r="L34" s="2" t="s">
        <v>253</v>
      </c>
      <c r="M34" s="193" t="s">
        <v>254</v>
      </c>
      <c r="N34" s="178" t="e">
        <f>VLOOKUP(M34,[1]輸出畜産物ピボット!$A$1:$B$73,2,FALSE)</f>
        <v>#N/A</v>
      </c>
      <c r="O34" s="178" t="s">
        <v>255</v>
      </c>
    </row>
    <row r="35" spans="1:16" ht="29.1" customHeight="1">
      <c r="A35" s="78" t="s">
        <v>66</v>
      </c>
      <c r="B35" s="79"/>
      <c r="C35" s="80"/>
      <c r="D35" s="80"/>
      <c r="E35" s="7"/>
      <c r="F35" s="7"/>
      <c r="G35" s="7"/>
      <c r="H35" s="7"/>
      <c r="I35" s="81"/>
      <c r="K35" s="178" t="s">
        <v>399</v>
      </c>
      <c r="L35" s="2" t="s">
        <v>257</v>
      </c>
      <c r="M35" s="193" t="s">
        <v>258</v>
      </c>
      <c r="N35" s="178" t="e">
        <f>VLOOKUP(M35,[1]輸出畜産物ピボット!$A$1:$B$73,2,FALSE)</f>
        <v>#N/A</v>
      </c>
      <c r="O35" s="178" t="s">
        <v>259</v>
      </c>
    </row>
    <row r="36" spans="1:16" ht="32.25" customHeight="1">
      <c r="A36" s="82" t="s">
        <v>67</v>
      </c>
      <c r="B36" s="206" t="s">
        <v>68</v>
      </c>
      <c r="C36" s="206"/>
      <c r="D36" s="206"/>
      <c r="E36" s="206"/>
      <c r="F36" s="206"/>
      <c r="G36" s="206"/>
      <c r="H36" s="206"/>
      <c r="I36" s="7"/>
      <c r="K36" s="178" t="s">
        <v>400</v>
      </c>
      <c r="L36" s="187" t="s">
        <v>262</v>
      </c>
      <c r="M36" s="193" t="s">
        <v>263</v>
      </c>
      <c r="N36" s="178" t="e">
        <f>VLOOKUP(M36,[1]輸出畜産物ピボット!$A$1:$B$73,2,FALSE)</f>
        <v>#N/A</v>
      </c>
      <c r="O36" s="178" t="s">
        <v>264</v>
      </c>
    </row>
    <row r="37" spans="1:16" ht="23.25" customHeight="1">
      <c r="A37" s="7"/>
      <c r="B37" s="83" t="s">
        <v>69</v>
      </c>
      <c r="C37" s="7"/>
      <c r="D37" s="7"/>
      <c r="E37" s="84"/>
      <c r="F37" s="84"/>
      <c r="G37" s="84"/>
      <c r="H37" s="84"/>
      <c r="I37" s="80"/>
      <c r="K37" s="197" t="s">
        <v>70</v>
      </c>
      <c r="L37" s="2" t="s">
        <v>266</v>
      </c>
      <c r="M37" s="192" t="s">
        <v>252</v>
      </c>
      <c r="N37" s="178" t="e">
        <f>VLOOKUP(M37,[1]輸出畜産物ピボット!$A$1:$B$73,2,FALSE)</f>
        <v>#N/A</v>
      </c>
      <c r="O37" s="178" t="s">
        <v>268</v>
      </c>
    </row>
    <row r="38" spans="1:16" ht="46.5" customHeight="1">
      <c r="A38" s="7"/>
      <c r="B38" s="207" t="s">
        <v>71</v>
      </c>
      <c r="C38" s="207"/>
      <c r="D38" s="207"/>
      <c r="E38" s="207"/>
      <c r="F38" s="207"/>
      <c r="G38" s="207"/>
      <c r="H38" s="207"/>
      <c r="I38" s="7"/>
      <c r="K38" s="178" t="s">
        <v>401</v>
      </c>
      <c r="L38" s="2" t="s">
        <v>402</v>
      </c>
      <c r="M38" s="178" t="s">
        <v>256</v>
      </c>
      <c r="N38" s="178">
        <f>VLOOKUP(M38,[1]輸出畜産物ピボット!$A$1:$B$73,2,FALSE)</f>
        <v>50.7</v>
      </c>
      <c r="O38" s="178" t="s">
        <v>271</v>
      </c>
    </row>
    <row r="39" spans="1:16" ht="23.25" customHeight="1">
      <c r="A39" s="79"/>
      <c r="B39" s="83" t="s">
        <v>72</v>
      </c>
      <c r="C39" s="84"/>
      <c r="D39" s="84"/>
      <c r="I39" s="80"/>
      <c r="K39" s="178" t="s">
        <v>403</v>
      </c>
      <c r="L39" s="187" t="s">
        <v>404</v>
      </c>
      <c r="M39" s="178" t="s">
        <v>261</v>
      </c>
      <c r="N39" s="178">
        <f>VLOOKUP(M39,[1]輸出畜産物ピボット!$A$1:$B$73,2,FALSE)</f>
        <v>400</v>
      </c>
      <c r="O39" s="178" t="s">
        <v>274</v>
      </c>
    </row>
    <row r="40" spans="1:16" ht="23.25" customHeight="1">
      <c r="B40" s="83" t="s">
        <v>73</v>
      </c>
      <c r="I40" s="7"/>
      <c r="K40" s="178" t="s">
        <v>405</v>
      </c>
      <c r="L40" s="2" t="s">
        <v>406</v>
      </c>
      <c r="M40" s="178" t="s">
        <v>265</v>
      </c>
      <c r="N40" s="178" t="e">
        <f>VLOOKUP(M40,[1]輸出畜産物ピボット!$A$1:$B$73,2,FALSE)</f>
        <v>#N/A</v>
      </c>
      <c r="O40" s="178" t="s">
        <v>277</v>
      </c>
      <c r="P40" s="192" t="e">
        <f>SUM(N29:N41)</f>
        <v>#N/A</v>
      </c>
    </row>
    <row r="41" spans="1:16" ht="23.25" customHeight="1">
      <c r="A41" s="85"/>
      <c r="B41" s="83" t="s">
        <v>74</v>
      </c>
      <c r="I41" s="7"/>
      <c r="K41" s="178" t="s">
        <v>407</v>
      </c>
      <c r="L41" s="2" t="s">
        <v>408</v>
      </c>
      <c r="M41" s="178" t="s">
        <v>407</v>
      </c>
      <c r="N41" s="178" t="e">
        <f>VLOOKUP(M41,[1]輸出畜産物ピボット!$A$1:$B$73,2,FALSE)</f>
        <v>#N/A</v>
      </c>
      <c r="O41" s="178" t="s">
        <v>280</v>
      </c>
    </row>
    <row r="42" spans="1:16" ht="23.25" customHeight="1">
      <c r="B42" s="83" t="s">
        <v>75</v>
      </c>
      <c r="I42" s="7"/>
      <c r="K42" s="178" t="s">
        <v>409</v>
      </c>
      <c r="L42" s="2" t="s">
        <v>410</v>
      </c>
      <c r="M42" s="178" t="s">
        <v>272</v>
      </c>
      <c r="N42" s="178" t="e">
        <f>VLOOKUP(M42,[1]輸出畜産物ピボット!$A$1:$B$73,2,FALSE)</f>
        <v>#N/A</v>
      </c>
      <c r="O42" s="178" t="s">
        <v>283</v>
      </c>
    </row>
    <row r="43" spans="1:16" ht="22.5" customHeight="1">
      <c r="B43" s="180" t="s">
        <v>76</v>
      </c>
      <c r="I43" s="84"/>
      <c r="K43" s="178" t="s">
        <v>411</v>
      </c>
      <c r="L43" s="187" t="s">
        <v>412</v>
      </c>
      <c r="M43" s="178" t="s">
        <v>413</v>
      </c>
      <c r="N43" s="178" t="e">
        <f>VLOOKUP(M43,[1]輸出畜産物ピボット!$A$1:$B$73,2,FALSE)</f>
        <v>#N/A</v>
      </c>
      <c r="O43" s="178" t="s">
        <v>286</v>
      </c>
      <c r="P43" s="192" t="e">
        <f>SUM(N42:N44)</f>
        <v>#N/A</v>
      </c>
    </row>
    <row r="44" spans="1:16" ht="16.5" customHeight="1">
      <c r="A44" s="84"/>
      <c r="K44" s="178" t="s">
        <v>77</v>
      </c>
      <c r="L44" s="2" t="s">
        <v>414</v>
      </c>
      <c r="M44" s="178" t="s">
        <v>278</v>
      </c>
      <c r="N44" s="178">
        <f>VLOOKUP(M44,[1]輸出畜産物ピボット!$A$1:$B$73,2,FALSE)</f>
        <v>420</v>
      </c>
      <c r="O44" s="178" t="s">
        <v>290</v>
      </c>
    </row>
    <row r="45" spans="1:16" ht="14.25" customHeight="1">
      <c r="K45" s="178" t="s">
        <v>78</v>
      </c>
      <c r="L45" s="2" t="s">
        <v>292</v>
      </c>
      <c r="M45" s="178" t="s">
        <v>78</v>
      </c>
      <c r="N45" s="178">
        <f>VLOOKUP(M45,[1]輸出畜産物ピボット!$A$1:$B$73,2,FALSE)</f>
        <v>1804.6000000000001</v>
      </c>
      <c r="O45" s="178" t="s">
        <v>293</v>
      </c>
    </row>
    <row r="46" spans="1:16">
      <c r="K46" s="178" t="s">
        <v>291</v>
      </c>
      <c r="L46" s="187" t="s">
        <v>294</v>
      </c>
      <c r="M46" s="178" t="s">
        <v>291</v>
      </c>
      <c r="N46" s="178" t="e">
        <f>VLOOKUP(M46,[1]輸出畜産物ピボット!$A$1:$B$73,2,FALSE)</f>
        <v>#N/A</v>
      </c>
      <c r="O46" s="178" t="s">
        <v>295</v>
      </c>
    </row>
    <row r="47" spans="1:16">
      <c r="K47" s="178" t="s">
        <v>79</v>
      </c>
      <c r="L47" s="2" t="s">
        <v>296</v>
      </c>
      <c r="M47" s="178" t="s">
        <v>79</v>
      </c>
      <c r="N47" s="178">
        <f>VLOOKUP(M47,[1]輸出畜産物ピボット!$A$1:$B$73,2,FALSE)</f>
        <v>17941</v>
      </c>
      <c r="O47" s="178" t="s">
        <v>297</v>
      </c>
    </row>
    <row r="48" spans="1:16">
      <c r="K48" s="178" t="s">
        <v>80</v>
      </c>
      <c r="L48" s="2" t="s">
        <v>299</v>
      </c>
      <c r="M48" s="178" t="s">
        <v>80</v>
      </c>
      <c r="N48" s="178" t="e">
        <f>VLOOKUP(M48,[1]輸出畜産物ピボット!$A$1:$B$73,2,FALSE)</f>
        <v>#N/A</v>
      </c>
      <c r="O48" s="178" t="s">
        <v>300</v>
      </c>
    </row>
    <row r="49" spans="11:16">
      <c r="K49" s="178" t="s">
        <v>81</v>
      </c>
      <c r="L49" s="2" t="s">
        <v>302</v>
      </c>
      <c r="M49" s="178" t="s">
        <v>298</v>
      </c>
      <c r="N49" s="178" t="e">
        <f>VLOOKUP(M49,[1]輸出畜産物ピボット!$A$1:$B$73,2,FALSE)</f>
        <v>#N/A</v>
      </c>
      <c r="O49" s="178" t="s">
        <v>303</v>
      </c>
    </row>
    <row r="50" spans="11:16">
      <c r="K50" s="178" t="s">
        <v>82</v>
      </c>
      <c r="L50" s="187" t="s">
        <v>305</v>
      </c>
      <c r="M50" s="178" t="s">
        <v>82</v>
      </c>
      <c r="N50" s="178" t="e">
        <f>VLOOKUP(M50,[1]輸出畜産物ピボット!$A$1:$B$73,2,FALSE)</f>
        <v>#N/A</v>
      </c>
      <c r="O50" s="178" t="s">
        <v>307</v>
      </c>
    </row>
    <row r="51" spans="11:16" ht="27">
      <c r="K51" s="197" t="s">
        <v>415</v>
      </c>
      <c r="L51" s="2" t="s">
        <v>308</v>
      </c>
      <c r="M51" s="178" t="s">
        <v>281</v>
      </c>
      <c r="N51" s="178" t="e">
        <f>VLOOKUP(M51,[1]輸出畜産物ピボット!$A$1:$B$73,2,FALSE)</f>
        <v>#N/A</v>
      </c>
      <c r="O51" s="178" t="s">
        <v>309</v>
      </c>
    </row>
    <row r="52" spans="11:16" ht="27">
      <c r="K52" s="197" t="s">
        <v>416</v>
      </c>
      <c r="L52" s="2" t="s">
        <v>310</v>
      </c>
      <c r="M52" s="178" t="s">
        <v>287</v>
      </c>
      <c r="N52" s="178" t="e">
        <f>VLOOKUP(M52,[1]輸出畜産物ピボット!$A$1:$B$73,2,FALSE)</f>
        <v>#N/A</v>
      </c>
      <c r="O52" s="178" t="s">
        <v>311</v>
      </c>
      <c r="P52" s="192" t="e">
        <f>SUM(N45:N53)</f>
        <v>#N/A</v>
      </c>
    </row>
    <row r="53" spans="11:16">
      <c r="K53" s="178" t="s">
        <v>417</v>
      </c>
      <c r="L53" s="187" t="s">
        <v>312</v>
      </c>
      <c r="M53" s="192" t="s">
        <v>304</v>
      </c>
      <c r="N53" s="178" t="e">
        <f>VLOOKUP(M53,[1]輸出畜産物ピボット!$A$1:$B$73,2,FALSE)</f>
        <v>#N/A</v>
      </c>
      <c r="O53" s="178" t="s">
        <v>313</v>
      </c>
    </row>
    <row r="54" spans="11:16">
      <c r="K54" s="178" t="s">
        <v>23</v>
      </c>
      <c r="L54" s="2" t="s">
        <v>418</v>
      </c>
      <c r="M54" s="178" t="s">
        <v>23</v>
      </c>
      <c r="N54" s="178">
        <f>VLOOKUP(M54,[1]輸出畜産物ピボット!$A$1:$B$73,2,FALSE)</f>
        <v>1732892.8000000005</v>
      </c>
      <c r="O54" s="178" t="s">
        <v>315</v>
      </c>
    </row>
    <row r="55" spans="11:16">
      <c r="K55" s="178" t="s">
        <v>24</v>
      </c>
      <c r="L55" s="2" t="s">
        <v>419</v>
      </c>
      <c r="M55" s="178" t="s">
        <v>24</v>
      </c>
      <c r="N55" s="178">
        <f>VLOOKUP(M55,[1]輸出畜産物ピボット!$A$1:$B$73,2,FALSE)</f>
        <v>3960</v>
      </c>
      <c r="O55" s="178" t="s">
        <v>317</v>
      </c>
    </row>
    <row r="56" spans="11:16">
      <c r="K56" s="178" t="s">
        <v>25</v>
      </c>
      <c r="L56" s="2" t="s">
        <v>420</v>
      </c>
      <c r="M56" s="192" t="s">
        <v>25</v>
      </c>
      <c r="N56" s="178">
        <f>VLOOKUP(M56,[1]輸出畜産物ピボット!$A$1:$B$73,2,FALSE)</f>
        <v>22943.5</v>
      </c>
      <c r="O56" s="178" t="s">
        <v>319</v>
      </c>
    </row>
    <row r="57" spans="11:16">
      <c r="K57" s="178" t="s">
        <v>29</v>
      </c>
      <c r="L57" s="2" t="s">
        <v>320</v>
      </c>
      <c r="M57" s="178" t="s">
        <v>29</v>
      </c>
      <c r="N57" s="178">
        <f>VLOOKUP(M57,[1]輸出畜産物ピボット!$A$1:$B$73,2,FALSE)</f>
        <v>1093789</v>
      </c>
      <c r="O57" s="178" t="s">
        <v>321</v>
      </c>
    </row>
    <row r="58" spans="11:16">
      <c r="K58" s="178" t="s">
        <v>30</v>
      </c>
      <c r="L58" s="187" t="s">
        <v>322</v>
      </c>
      <c r="M58" s="178" t="s">
        <v>30</v>
      </c>
      <c r="N58" s="178">
        <f>VLOOKUP(M58,[1]輸出畜産物ピボット!$A$1:$B$73,2,FALSE)</f>
        <v>4333699</v>
      </c>
      <c r="O58" s="178" t="s">
        <v>323</v>
      </c>
    </row>
    <row r="59" spans="11:16">
      <c r="K59" s="178" t="s">
        <v>31</v>
      </c>
      <c r="L59" s="2" t="s">
        <v>325</v>
      </c>
      <c r="M59" s="178" t="s">
        <v>31</v>
      </c>
      <c r="N59" s="178" t="e">
        <f>VLOOKUP(M59,[1]輸出畜産物ピボット!$A$1:$B$73,2,FALSE)</f>
        <v>#N/A</v>
      </c>
      <c r="O59" s="178" t="s">
        <v>326</v>
      </c>
    </row>
    <row r="60" spans="11:16">
      <c r="K60" s="178" t="s">
        <v>32</v>
      </c>
      <c r="L60" s="2" t="s">
        <v>327</v>
      </c>
      <c r="M60" s="178" t="s">
        <v>32</v>
      </c>
      <c r="N60" s="178" t="e">
        <f>VLOOKUP(M60,[1]輸出畜産物ピボット!$A$1:$B$73,2,FALSE)</f>
        <v>#N/A</v>
      </c>
      <c r="O60" s="178" t="s">
        <v>328</v>
      </c>
      <c r="P60" s="192" t="e">
        <f>SUM(N54:N62)</f>
        <v>#N/A</v>
      </c>
    </row>
    <row r="61" spans="11:16">
      <c r="K61" s="178" t="s">
        <v>33</v>
      </c>
      <c r="L61" s="2" t="s">
        <v>329</v>
      </c>
      <c r="M61" s="178" t="s">
        <v>33</v>
      </c>
      <c r="N61" s="178" t="e">
        <f>VLOOKUP(M61,[1]輸出畜産物ピボット!$A$1:$B$73,2,FALSE)</f>
        <v>#N/A</v>
      </c>
      <c r="O61" s="178" t="s">
        <v>328</v>
      </c>
    </row>
    <row r="62" spans="11:16">
      <c r="K62" s="178" t="s">
        <v>34</v>
      </c>
      <c r="L62" s="187" t="s">
        <v>330</v>
      </c>
      <c r="M62" s="178" t="s">
        <v>324</v>
      </c>
      <c r="N62" s="178" t="e">
        <f>VLOOKUP(M62,[1]輸出畜産物ピボット!$A$1:$B$73,2,FALSE)</f>
        <v>#N/A</v>
      </c>
      <c r="O62" s="178" t="s">
        <v>331</v>
      </c>
    </row>
    <row r="63" spans="11:16">
      <c r="K63" s="178" t="s">
        <v>35</v>
      </c>
      <c r="L63" s="2" t="s">
        <v>332</v>
      </c>
      <c r="M63" s="178" t="s">
        <v>35</v>
      </c>
      <c r="N63" s="178" t="e">
        <f>VLOOKUP(M63,[1]輸出畜産物ピボット!$A$1:$B$73,2,FALSE)</f>
        <v>#N/A</v>
      </c>
      <c r="O63" s="178" t="s">
        <v>333</v>
      </c>
      <c r="P63" s="192" t="e">
        <f>SUM(N63:N65)</f>
        <v>#N/A</v>
      </c>
    </row>
    <row r="64" spans="11:16">
      <c r="K64" s="178" t="s">
        <v>83</v>
      </c>
      <c r="L64" s="2" t="s">
        <v>421</v>
      </c>
      <c r="M64" s="178" t="s">
        <v>83</v>
      </c>
      <c r="N64" s="178" t="e">
        <f>VLOOKUP(M64,[1]輸出畜産物ピボット!$A$1:$B$73,2,FALSE)</f>
        <v>#N/A</v>
      </c>
      <c r="O64" s="178" t="s">
        <v>335</v>
      </c>
    </row>
    <row r="65" spans="11:16">
      <c r="K65" s="178" t="s">
        <v>37</v>
      </c>
      <c r="L65" s="187" t="s">
        <v>336</v>
      </c>
      <c r="M65" s="178" t="s">
        <v>37</v>
      </c>
      <c r="N65" s="178" t="e">
        <f>VLOOKUP(M65,[1]輸出畜産物ピボット!$A$1:$B$73,2,FALSE)</f>
        <v>#N/A</v>
      </c>
      <c r="O65" s="178" t="s">
        <v>337</v>
      </c>
      <c r="P65" s="192" t="e">
        <f>SUM(N66:N67)</f>
        <v>#N/A</v>
      </c>
    </row>
    <row r="66" spans="11:16">
      <c r="K66" s="178" t="s">
        <v>38</v>
      </c>
      <c r="L66" s="2" t="s">
        <v>338</v>
      </c>
      <c r="M66" s="192" t="s">
        <v>38</v>
      </c>
      <c r="N66" s="178" t="e">
        <f>VLOOKUP(M66,[1]輸出畜産物ピボット!$A$1:$B$73,2,FALSE)</f>
        <v>#N/A</v>
      </c>
      <c r="O66" s="178" t="s">
        <v>339</v>
      </c>
    </row>
    <row r="67" spans="11:16">
      <c r="K67" s="178" t="s">
        <v>41</v>
      </c>
      <c r="L67" s="2" t="s">
        <v>340</v>
      </c>
      <c r="M67" s="178" t="s">
        <v>41</v>
      </c>
      <c r="N67" s="178" t="e">
        <f>VLOOKUP(M67,[1]輸出畜産物ピボット!$A$1:$B$73,2,FALSE)</f>
        <v>#N/A</v>
      </c>
      <c r="O67" s="178" t="s">
        <v>341</v>
      </c>
    </row>
    <row r="68" spans="11:16">
      <c r="K68" s="178" t="s">
        <v>42</v>
      </c>
      <c r="L68" s="187" t="s">
        <v>342</v>
      </c>
      <c r="M68" s="178" t="s">
        <v>42</v>
      </c>
      <c r="N68" s="178" t="e">
        <f>VLOOKUP(M68,[1]輸出畜産物ピボット!$A$1:$B$73,2,FALSE)</f>
        <v>#N/A</v>
      </c>
      <c r="O68" s="178" t="s">
        <v>343</v>
      </c>
      <c r="P68" s="192" t="e">
        <f>SUM(N68:N70)</f>
        <v>#N/A</v>
      </c>
    </row>
    <row r="69" spans="11:16">
      <c r="K69" s="178" t="s">
        <v>43</v>
      </c>
      <c r="L69" s="2" t="s">
        <v>345</v>
      </c>
      <c r="M69" s="178" t="s">
        <v>43</v>
      </c>
      <c r="N69" s="178" t="e">
        <f>VLOOKUP(M69,[1]輸出畜産物ピボット!$A$1:$B$73,2,FALSE)</f>
        <v>#N/A</v>
      </c>
      <c r="O69" s="178" t="s">
        <v>346</v>
      </c>
    </row>
    <row r="70" spans="11:16">
      <c r="K70" s="178" t="s">
        <v>44</v>
      </c>
      <c r="L70" s="2" t="s">
        <v>347</v>
      </c>
      <c r="M70" s="178" t="s">
        <v>44</v>
      </c>
      <c r="N70" s="178" t="e">
        <f>VLOOKUP(M70,[1]輸出畜産物ピボット!$A$1:$B$73,2,FALSE)</f>
        <v>#N/A</v>
      </c>
      <c r="O70" s="178" t="s">
        <v>348</v>
      </c>
    </row>
    <row r="71" spans="11:16">
      <c r="K71" s="178" t="s">
        <v>45</v>
      </c>
      <c r="L71" s="2" t="s">
        <v>349</v>
      </c>
      <c r="M71" s="178" t="s">
        <v>45</v>
      </c>
      <c r="N71" s="178" t="e">
        <f>VLOOKUP(M71,[1]輸出畜産物ピボット!$A$1:$B$73,2,FALSE)</f>
        <v>#N/A</v>
      </c>
      <c r="O71" s="178" t="s">
        <v>348</v>
      </c>
    </row>
    <row r="72" spans="11:16">
      <c r="K72" s="178" t="s">
        <v>46</v>
      </c>
      <c r="L72" s="187" t="s">
        <v>350</v>
      </c>
      <c r="M72" s="178" t="s">
        <v>344</v>
      </c>
      <c r="N72" s="178" t="e">
        <f>VLOOKUP(M72,[1]輸出畜産物ピボット!$A$1:$B$73,2,FALSE)</f>
        <v>#N/A</v>
      </c>
    </row>
    <row r="73" spans="11:16">
      <c r="K73" s="178" t="s">
        <v>47</v>
      </c>
      <c r="L73" s="2" t="s">
        <v>351</v>
      </c>
      <c r="M73" s="178" t="s">
        <v>47</v>
      </c>
      <c r="N73" s="178" t="e">
        <f>VLOOKUP(M73,[1]輸出畜産物ピボット!$A$1:$B$73,2,FALSE)</f>
        <v>#N/A</v>
      </c>
    </row>
    <row r="74" spans="11:16">
      <c r="K74" s="178" t="s">
        <v>84</v>
      </c>
      <c r="L74" s="2" t="s">
        <v>352</v>
      </c>
      <c r="M74" s="178" t="s">
        <v>84</v>
      </c>
      <c r="N74" s="178" t="e">
        <f>VLOOKUP(M74,[1]輸出畜産物ピボット!$A$1:$B$73,2,FALSE)</f>
        <v>#N/A</v>
      </c>
    </row>
    <row r="75" spans="11:16">
      <c r="K75" s="178" t="s">
        <v>49</v>
      </c>
      <c r="L75" s="187" t="s">
        <v>353</v>
      </c>
      <c r="M75" s="178" t="s">
        <v>49</v>
      </c>
      <c r="N75" s="178">
        <f>VLOOKUP(M75,[1]輸出畜産物ピボット!$A$1:$B$73,2,FALSE)</f>
        <v>15594.370000000003</v>
      </c>
    </row>
    <row r="76" spans="11:16">
      <c r="K76" s="178" t="s">
        <v>50</v>
      </c>
      <c r="L76" s="2" t="s">
        <v>199</v>
      </c>
      <c r="M76" s="192" t="s">
        <v>50</v>
      </c>
      <c r="N76" s="178" t="e">
        <f>VLOOKUP(M76,[1]輸出畜産物ピボット!$A$1:$B$73,2,FALSE)</f>
        <v>#N/A</v>
      </c>
    </row>
    <row r="77" spans="11:16">
      <c r="K77" s="178" t="s">
        <v>51</v>
      </c>
      <c r="M77" s="178" t="s">
        <v>51</v>
      </c>
      <c r="N77" s="178">
        <f>VLOOKUP(M77,[1]輸出畜産物ピボット!$A$1:$B$73,2,FALSE)</f>
        <v>2545.5500000000002</v>
      </c>
    </row>
    <row r="78" spans="11:16">
      <c r="K78" s="178" t="s">
        <v>56</v>
      </c>
      <c r="L78" s="187" t="s">
        <v>180</v>
      </c>
      <c r="M78" s="178" t="s">
        <v>56</v>
      </c>
      <c r="N78" s="178" t="e">
        <f>VLOOKUP(M78,[1]輸出畜産物ピボット!$A$1:$B$73,2,FALSE)</f>
        <v>#N/A</v>
      </c>
    </row>
    <row r="79" spans="11:16">
      <c r="K79" s="178" t="s">
        <v>57</v>
      </c>
      <c r="L79" s="2" t="s">
        <v>355</v>
      </c>
      <c r="M79" s="178" t="s">
        <v>57</v>
      </c>
      <c r="N79" s="178" t="e">
        <f>VLOOKUP(M79,[1]輸出畜産物ピボット!$A$1:$B$73,2,FALSE)</f>
        <v>#N/A</v>
      </c>
    </row>
    <row r="80" spans="11:16">
      <c r="K80" s="178" t="s">
        <v>58</v>
      </c>
      <c r="L80" s="2" t="s">
        <v>357</v>
      </c>
      <c r="M80" s="178" t="s">
        <v>58</v>
      </c>
      <c r="N80" s="178" t="e">
        <f>VLOOKUP(M80,[1]輸出畜産物ピボット!$A$1:$B$73,2,FALSE)</f>
        <v>#N/A</v>
      </c>
    </row>
    <row r="81" spans="11:14">
      <c r="K81" s="178" t="s">
        <v>422</v>
      </c>
      <c r="L81" s="2" t="s">
        <v>352</v>
      </c>
      <c r="M81" s="178" t="s">
        <v>423</v>
      </c>
      <c r="N81" s="178" t="e">
        <f>VLOOKUP(M81,[1]輸出畜産物ピボット!$A$1:$B$73,2,FALSE)</f>
        <v>#N/A</v>
      </c>
    </row>
    <row r="82" spans="11:14">
      <c r="K82" s="178" t="s">
        <v>424</v>
      </c>
      <c r="L82" s="187" t="s">
        <v>353</v>
      </c>
      <c r="M82" s="192" t="s">
        <v>354</v>
      </c>
      <c r="N82" s="178" t="e">
        <f>VLOOKUP(M82,[1]輸出畜産物ピボット!$A$1:$B$73,2,FALSE)</f>
        <v>#N/A</v>
      </c>
    </row>
    <row r="83" spans="11:14">
      <c r="L83" s="2" t="s">
        <v>199</v>
      </c>
      <c r="N83" s="178" t="e">
        <f>VLOOKUP(M83,[1]輸出畜産物ピボット!$A$1:$B$73,2,FALSE)</f>
        <v>#N/A</v>
      </c>
    </row>
    <row r="84" spans="11:14">
      <c r="K84" s="178" t="s">
        <v>61</v>
      </c>
      <c r="L84" s="187" t="s">
        <v>180</v>
      </c>
      <c r="M84" s="178" t="s">
        <v>356</v>
      </c>
      <c r="N84" s="178">
        <f>VLOOKUP(M84,[1]輸出畜産物ピボット!$A$1:$B$73,2,FALSE)</f>
        <v>9</v>
      </c>
    </row>
    <row r="85" spans="11:14">
      <c r="K85" s="178" t="s">
        <v>62</v>
      </c>
      <c r="L85" s="2" t="s">
        <v>355</v>
      </c>
      <c r="M85" s="192" t="s">
        <v>358</v>
      </c>
      <c r="N85" s="178" t="e">
        <f>VLOOKUP(M85,[1]輸出畜産物ピボット!$A$1:$B$73,2,FALSE)</f>
        <v>#N/A</v>
      </c>
    </row>
    <row r="86" spans="11:14">
      <c r="K86" s="178" t="s">
        <v>360</v>
      </c>
      <c r="L86" s="2" t="s">
        <v>357</v>
      </c>
      <c r="M86" s="198" t="s">
        <v>425</v>
      </c>
      <c r="N86" s="178" t="e">
        <f>VLOOKUP(M86,[1]輸出畜産物ピボット!$A$1:$B$73,2,FALSE)</f>
        <v>#N/A</v>
      </c>
    </row>
    <row r="87" spans="11:14">
      <c r="L87" s="2" t="s">
        <v>352</v>
      </c>
      <c r="M87" s="193" t="s">
        <v>85</v>
      </c>
      <c r="N87" s="178" t="e">
        <f>VLOOKUP(M87,[1]輸出畜産物ピボット!$A$1:$B$73,2,FALSE)</f>
        <v>#N/A</v>
      </c>
    </row>
    <row r="88" spans="11:14">
      <c r="L88" s="187" t="s">
        <v>353</v>
      </c>
      <c r="M88" s="193" t="s">
        <v>361</v>
      </c>
      <c r="N88" s="178" t="e">
        <f>VLOOKUP(M88,[1]輸出畜産物ピボット!$A$1:$B$73,2,FALSE)</f>
        <v>#N/A</v>
      </c>
    </row>
    <row r="89" spans="11:14">
      <c r="K89" s="178" t="s">
        <v>86</v>
      </c>
      <c r="L89" s="2" t="s">
        <v>199</v>
      </c>
      <c r="M89" s="178" t="s">
        <v>86</v>
      </c>
      <c r="N89" s="178" t="e">
        <f>VLOOKUP(M89,[1]輸出畜産物ピボット!$A$1:$B$73,2,FALSE)</f>
        <v>#N/A</v>
      </c>
    </row>
    <row r="90" spans="11:14">
      <c r="K90" s="178" t="s">
        <v>87</v>
      </c>
      <c r="L90" s="187" t="s">
        <v>180</v>
      </c>
      <c r="M90" s="178" t="s">
        <v>87</v>
      </c>
      <c r="N90" s="178" t="e">
        <f>VLOOKUP(M90,[1]輸出畜産物ピボット!$A$1:$B$73,2,FALSE)</f>
        <v>#N/A</v>
      </c>
    </row>
    <row r="91" spans="11:14">
      <c r="K91" s="178" t="s">
        <v>88</v>
      </c>
      <c r="L91" s="2" t="s">
        <v>355</v>
      </c>
      <c r="M91" s="192" t="s">
        <v>362</v>
      </c>
      <c r="N91" s="178" t="e">
        <f>VLOOKUP(M91,[1]輸出畜産物ピボット!$A$1:$B$73,2,FALSE)</f>
        <v>#N/A</v>
      </c>
    </row>
    <row r="92" spans="11:14">
      <c r="L92" s="2" t="s">
        <v>357</v>
      </c>
      <c r="N92" s="178" t="e">
        <f>VLOOKUP(M92,[1]輸出畜産物ピボット!$A$1:$B$73,2,FALSE)</f>
        <v>#N/A</v>
      </c>
    </row>
    <row r="93" spans="11:14">
      <c r="L93" s="2" t="s">
        <v>352</v>
      </c>
      <c r="M93" s="178" t="s">
        <v>65</v>
      </c>
      <c r="N93" s="178" t="e">
        <f>VLOOKUP(M93,[1]輸出畜産物ピボット!$A$1:$B$73,2,FALSE)</f>
        <v>#N/A</v>
      </c>
    </row>
    <row r="94" spans="11:14">
      <c r="L94" s="187" t="s">
        <v>353</v>
      </c>
    </row>
    <row r="95" spans="11:14">
      <c r="L95" s="2" t="s">
        <v>199</v>
      </c>
      <c r="M95" s="178" t="s">
        <v>234</v>
      </c>
      <c r="N95" s="178">
        <f>VLOOKUP(M95,[1]輸出畜産物ピボット!$A$1:$B$73,2,FALSE)</f>
        <v>243.68</v>
      </c>
    </row>
    <row r="96" spans="11:14">
      <c r="L96" s="2">
        <v>1</v>
      </c>
      <c r="M96" s="178" t="s">
        <v>235</v>
      </c>
      <c r="N96" s="178">
        <f>VLOOKUP(M96,[1]輸出畜産物ピボット!$A$1:$B$73,2,FALSE)</f>
        <v>24980</v>
      </c>
    </row>
    <row r="97" spans="12:14">
      <c r="L97" s="187" t="s">
        <v>180</v>
      </c>
      <c r="M97" s="178" t="s">
        <v>363</v>
      </c>
      <c r="N97" s="178" t="e">
        <f>VLOOKUP(M97,[1]輸出畜産物ピボット!$A$1:$B$73,2,FALSE)</f>
        <v>#N/A</v>
      </c>
    </row>
    <row r="98" spans="12:14">
      <c r="L98" s="196" t="s">
        <v>184</v>
      </c>
      <c r="M98" s="178" t="s">
        <v>364</v>
      </c>
      <c r="N98" s="178">
        <f>VLOOKUP(M98,[1]輸出畜産物ピボット!$A$1:$B$73,2,FALSE)</f>
        <v>221448.28</v>
      </c>
    </row>
    <row r="99" spans="12:14">
      <c r="L99" s="2" t="s">
        <v>357</v>
      </c>
    </row>
    <row r="100" spans="12:14">
      <c r="L100" s="2" t="s">
        <v>352</v>
      </c>
    </row>
    <row r="101" spans="12:14">
      <c r="L101" s="187" t="s">
        <v>353</v>
      </c>
    </row>
    <row r="102" spans="12:14">
      <c r="L102" s="2" t="s">
        <v>199</v>
      </c>
    </row>
    <row r="103" spans="12:14">
      <c r="L103" s="187" t="s">
        <v>180</v>
      </c>
    </row>
    <row r="104" spans="12:14">
      <c r="L104" s="2" t="s">
        <v>355</v>
      </c>
    </row>
    <row r="105" spans="12:14">
      <c r="L105" s="2" t="s">
        <v>357</v>
      </c>
    </row>
    <row r="106" spans="12:14">
      <c r="L106" s="2" t="s">
        <v>352</v>
      </c>
    </row>
    <row r="107" spans="12:14">
      <c r="L107" s="187" t="s">
        <v>353</v>
      </c>
    </row>
    <row r="108" spans="12:14">
      <c r="L108" s="2" t="s">
        <v>199</v>
      </c>
    </row>
    <row r="109" spans="12:14">
      <c r="L109" s="187" t="s">
        <v>180</v>
      </c>
    </row>
    <row r="110" spans="12:14">
      <c r="L110" s="2" t="s">
        <v>355</v>
      </c>
    </row>
    <row r="111" spans="12:14">
      <c r="L111" s="2" t="s">
        <v>357</v>
      </c>
    </row>
    <row r="112" spans="12:14">
      <c r="L112" s="2" t="s">
        <v>352</v>
      </c>
    </row>
    <row r="113" spans="11:12">
      <c r="L113" s="187" t="s">
        <v>353</v>
      </c>
    </row>
    <row r="114" spans="11:12">
      <c r="L114" s="2" t="s">
        <v>199</v>
      </c>
    </row>
    <row r="115" spans="11:12">
      <c r="K115" s="178" t="s">
        <v>234</v>
      </c>
      <c r="L115" s="196" t="s">
        <v>426</v>
      </c>
    </row>
    <row r="116" spans="11:12">
      <c r="K116" s="178" t="s">
        <v>235</v>
      </c>
      <c r="L116" s="196" t="s">
        <v>427</v>
      </c>
    </row>
    <row r="117" spans="11:12">
      <c r="K117" s="178" t="s">
        <v>363</v>
      </c>
      <c r="L117" s="196" t="s">
        <v>428</v>
      </c>
    </row>
    <row r="118" spans="11:12">
      <c r="K118" s="178" t="s">
        <v>364</v>
      </c>
      <c r="L118" s="196" t="s">
        <v>429</v>
      </c>
    </row>
  </sheetData>
  <autoFilter ref="M2:O114" xr:uid="{00000000-0009-0000-0000-000001000000}"/>
  <mergeCells count="13">
    <mergeCell ref="A16:A17"/>
    <mergeCell ref="A1:F1"/>
    <mergeCell ref="G1:H1"/>
    <mergeCell ref="A2:A5"/>
    <mergeCell ref="A6:A11"/>
    <mergeCell ref="A12:A15"/>
    <mergeCell ref="B38:H38"/>
    <mergeCell ref="A18:A21"/>
    <mergeCell ref="A22:A25"/>
    <mergeCell ref="A26:A27"/>
    <mergeCell ref="A28:A29"/>
    <mergeCell ref="A30:A31"/>
    <mergeCell ref="B36:H36"/>
  </mergeCells>
  <phoneticPr fontId="5"/>
  <pageMargins left="0.78700000000000003" right="0.78700000000000003" top="0.98399999999999999" bottom="0.98399999999999999" header="0.51200000000000001" footer="0.51200000000000001"/>
  <pageSetup paperSize="9" scale="5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動物</vt:lpstr>
      <vt:lpstr>輸入畜産物 </vt:lpstr>
      <vt:lpstr>輸出畜産物 </vt:lpstr>
      <vt:lpstr>動物!Print_Area</vt:lpstr>
      <vt:lpstr>'輸出畜産物 '!Print_Area</vt:lpstr>
      <vt:lpstr>'輸入畜産物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2024-07-12T01:25:22Z</dcterms:created>
  <dcterms:modified xsi:type="dcterms:W3CDTF">2025-07-08T00:34:04Z</dcterms:modified>
</cp:coreProperties>
</file>